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trans\BAADTbVT\"/>
    </mc:Choice>
  </mc:AlternateContent>
  <xr:revisionPtr revIDLastSave="0" documentId="13_ncr:1_{A4238C2B-ABDF-400C-9A08-10EECD27B340}" xr6:coauthVersionLast="47" xr6:coauthVersionMax="47" xr10:uidLastSave="{00000000-0000-0000-0000-000000000000}"/>
  <bookViews>
    <workbookView xWindow="-28035" yWindow="1035" windowWidth="27615" windowHeight="14850" firstSheet="5" activeTab="11" xr2:uid="{00000000-000D-0000-FFFF-FFFF00000000}"/>
  </bookViews>
  <sheets>
    <sheet name="About" sheetId="1" r:id="rId1"/>
    <sheet name="EU28 TRA Summary" sheetId="29" r:id="rId2"/>
    <sheet name="UK TRA Summary" sheetId="36" r:id="rId3"/>
    <sheet name="EU27 TRA Summary" sheetId="37" r:id="rId4"/>
    <sheet name="EU28 TRA_Activity" sheetId="34" r:id="rId5"/>
    <sheet name="UK TRA_Activity" sheetId="39" r:id="rId6"/>
    <sheet name="EU27 TRA_Activity" sheetId="40" r:id="rId7"/>
    <sheet name="Transport" sheetId="33" r:id="rId8"/>
    <sheet name="EU SYVbT" sheetId="30" r:id="rId9"/>
    <sheet name="EU AVLo" sheetId="32" r:id="rId10"/>
    <sheet name="Calculations" sheetId="31" r:id="rId11"/>
    <sheet name="BAADTbVT-passengers" sheetId="6" r:id="rId12"/>
    <sheet name="BAADTbVT-freight" sheetId="12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_xlnm.Print_Titles" localSheetId="1">'EU28 TRA Summary'!$1:$1</definedName>
    <definedName name="_xlnm.Print_Titles" localSheetId="4">'EU28 TRA_Activity'!$1:$1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V275" i="37"/>
  <c r="AG16" i="31" l="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B5" i="6"/>
  <c r="B6" i="6"/>
  <c r="B7" i="6"/>
  <c r="C5" i="6"/>
  <c r="D5" i="6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B16" i="31" l="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B13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B12" i="31"/>
  <c r="C87" i="33" l="1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AH87" i="33"/>
  <c r="AI87" i="33"/>
  <c r="AJ87" i="33"/>
  <c r="AK87" i="33"/>
  <c r="AL87" i="33"/>
  <c r="AM87" i="33"/>
  <c r="AN87" i="33"/>
  <c r="AO87" i="33"/>
  <c r="AP87" i="33"/>
  <c r="AQ87" i="33"/>
  <c r="AR87" i="33"/>
  <c r="AS87" i="33"/>
  <c r="AT87" i="33"/>
  <c r="AU87" i="33"/>
  <c r="AV87" i="33"/>
  <c r="AW87" i="33"/>
  <c r="AX87" i="33"/>
  <c r="AY87" i="33"/>
  <c r="AZ87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G88" i="33"/>
  <c r="AH88" i="33"/>
  <c r="AI88" i="33"/>
  <c r="AJ88" i="33"/>
  <c r="AK88" i="33"/>
  <c r="AL88" i="33"/>
  <c r="AM88" i="33"/>
  <c r="AN88" i="33"/>
  <c r="AO88" i="33"/>
  <c r="AP88" i="33"/>
  <c r="AQ88" i="33"/>
  <c r="AR88" i="33"/>
  <c r="AS88" i="33"/>
  <c r="AT88" i="33"/>
  <c r="AU88" i="33"/>
  <c r="AV88" i="33"/>
  <c r="AW88" i="33"/>
  <c r="AX88" i="33"/>
  <c r="AY88" i="33"/>
  <c r="AZ88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Z89" i="33"/>
  <c r="AA89" i="33"/>
  <c r="AB89" i="33"/>
  <c r="AC89" i="33"/>
  <c r="AD89" i="33"/>
  <c r="AE89" i="33"/>
  <c r="AF89" i="33"/>
  <c r="AG89" i="33"/>
  <c r="AH89" i="33"/>
  <c r="AI89" i="33"/>
  <c r="AJ89" i="33"/>
  <c r="AK89" i="33"/>
  <c r="AL89" i="33"/>
  <c r="AM89" i="33"/>
  <c r="AN89" i="33"/>
  <c r="AO89" i="33"/>
  <c r="AP89" i="33"/>
  <c r="AQ89" i="33"/>
  <c r="AR89" i="33"/>
  <c r="AS89" i="33"/>
  <c r="AT89" i="33"/>
  <c r="AU89" i="33"/>
  <c r="AV89" i="33"/>
  <c r="AW89" i="33"/>
  <c r="AX89" i="33"/>
  <c r="AY89" i="33"/>
  <c r="AZ89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Z90" i="33"/>
  <c r="AA90" i="33"/>
  <c r="AB90" i="33"/>
  <c r="AC90" i="33"/>
  <c r="AD90" i="33"/>
  <c r="AE90" i="33"/>
  <c r="AF90" i="33"/>
  <c r="AG90" i="33"/>
  <c r="AH90" i="33"/>
  <c r="AI90" i="33"/>
  <c r="AJ90" i="33"/>
  <c r="AK90" i="33"/>
  <c r="AL90" i="33"/>
  <c r="AM90" i="33"/>
  <c r="AN90" i="33"/>
  <c r="AO90" i="33"/>
  <c r="AP90" i="33"/>
  <c r="AQ90" i="33"/>
  <c r="AR90" i="33"/>
  <c r="AS90" i="33"/>
  <c r="AT90" i="33"/>
  <c r="AU90" i="33"/>
  <c r="AV90" i="33"/>
  <c r="AW90" i="33"/>
  <c r="AX90" i="33"/>
  <c r="AY90" i="33"/>
  <c r="AZ90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Z91" i="33"/>
  <c r="AA91" i="33"/>
  <c r="AB91" i="33"/>
  <c r="AC91" i="33"/>
  <c r="AD91" i="33"/>
  <c r="AE91" i="33"/>
  <c r="AF91" i="33"/>
  <c r="AG91" i="33"/>
  <c r="AH91" i="33"/>
  <c r="AI91" i="33"/>
  <c r="AJ91" i="33"/>
  <c r="AK91" i="33"/>
  <c r="AL91" i="33"/>
  <c r="AM91" i="33"/>
  <c r="AN91" i="33"/>
  <c r="AO91" i="33"/>
  <c r="AP91" i="33"/>
  <c r="AQ91" i="33"/>
  <c r="AR91" i="33"/>
  <c r="AS91" i="33"/>
  <c r="AT91" i="33"/>
  <c r="AU91" i="33"/>
  <c r="AV91" i="33"/>
  <c r="AW91" i="33"/>
  <c r="AX91" i="33"/>
  <c r="AY91" i="33"/>
  <c r="AZ91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Z92" i="33"/>
  <c r="AA92" i="33"/>
  <c r="AB92" i="33"/>
  <c r="AC92" i="33"/>
  <c r="AD92" i="33"/>
  <c r="AE92" i="33"/>
  <c r="AF92" i="33"/>
  <c r="AG92" i="33"/>
  <c r="AH92" i="33"/>
  <c r="AI92" i="33"/>
  <c r="AJ92" i="33"/>
  <c r="AK92" i="33"/>
  <c r="AL92" i="33"/>
  <c r="AM92" i="33"/>
  <c r="AN92" i="33"/>
  <c r="AO92" i="33"/>
  <c r="AP92" i="33"/>
  <c r="AQ92" i="33"/>
  <c r="AR92" i="33"/>
  <c r="AS92" i="33"/>
  <c r="AT92" i="33"/>
  <c r="AU92" i="33"/>
  <c r="AV92" i="33"/>
  <c r="AW92" i="33"/>
  <c r="AX92" i="33"/>
  <c r="AY92" i="33"/>
  <c r="AZ92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Z93" i="33"/>
  <c r="AA93" i="33"/>
  <c r="AB93" i="33"/>
  <c r="AC93" i="33"/>
  <c r="AD93" i="33"/>
  <c r="AE93" i="33"/>
  <c r="AF93" i="33"/>
  <c r="AG93" i="33"/>
  <c r="AH93" i="33"/>
  <c r="AI93" i="33"/>
  <c r="AJ93" i="33"/>
  <c r="AK93" i="33"/>
  <c r="AL93" i="33"/>
  <c r="AM93" i="33"/>
  <c r="AN93" i="33"/>
  <c r="AO93" i="33"/>
  <c r="AP93" i="33"/>
  <c r="AQ93" i="33"/>
  <c r="AR93" i="33"/>
  <c r="AS93" i="33"/>
  <c r="AT93" i="33"/>
  <c r="AU93" i="33"/>
  <c r="AV93" i="33"/>
  <c r="AW93" i="33"/>
  <c r="AX93" i="33"/>
  <c r="AY93" i="33"/>
  <c r="AZ93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Z94" i="33"/>
  <c r="AA94" i="33"/>
  <c r="AB94" i="33"/>
  <c r="AC94" i="33"/>
  <c r="AD94" i="33"/>
  <c r="AE94" i="33"/>
  <c r="AF94" i="33"/>
  <c r="AG94" i="33"/>
  <c r="AH94" i="33"/>
  <c r="AI94" i="33"/>
  <c r="AJ94" i="33"/>
  <c r="AK94" i="33"/>
  <c r="AL94" i="33"/>
  <c r="AM94" i="33"/>
  <c r="AN94" i="33"/>
  <c r="AO94" i="33"/>
  <c r="AP94" i="33"/>
  <c r="AQ94" i="33"/>
  <c r="AR94" i="33"/>
  <c r="AS94" i="33"/>
  <c r="AT94" i="33"/>
  <c r="AU94" i="33"/>
  <c r="AV94" i="33"/>
  <c r="AW94" i="33"/>
  <c r="AX94" i="33"/>
  <c r="AY94" i="33"/>
  <c r="AZ94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Z95" i="33"/>
  <c r="AA95" i="33"/>
  <c r="AB95" i="33"/>
  <c r="AC95" i="33"/>
  <c r="AD95" i="33"/>
  <c r="AE95" i="33"/>
  <c r="AF95" i="33"/>
  <c r="AG95" i="33"/>
  <c r="AH95" i="33"/>
  <c r="AI95" i="33"/>
  <c r="AJ95" i="33"/>
  <c r="AK95" i="33"/>
  <c r="AL95" i="33"/>
  <c r="AM95" i="33"/>
  <c r="AN95" i="33"/>
  <c r="AO95" i="33"/>
  <c r="AP95" i="33"/>
  <c r="AQ95" i="33"/>
  <c r="AR95" i="33"/>
  <c r="AS95" i="33"/>
  <c r="AT95" i="33"/>
  <c r="AU95" i="33"/>
  <c r="AV95" i="33"/>
  <c r="AW95" i="33"/>
  <c r="AX95" i="33"/>
  <c r="AY95" i="33"/>
  <c r="AZ95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AH96" i="33"/>
  <c r="AI96" i="33"/>
  <c r="AJ96" i="33"/>
  <c r="AK96" i="33"/>
  <c r="AL96" i="33"/>
  <c r="AM96" i="33"/>
  <c r="AN96" i="33"/>
  <c r="AO96" i="33"/>
  <c r="AP96" i="33"/>
  <c r="AQ96" i="33"/>
  <c r="AR96" i="33"/>
  <c r="AS96" i="33"/>
  <c r="AT96" i="33"/>
  <c r="AU96" i="33"/>
  <c r="AV96" i="33"/>
  <c r="AW96" i="33"/>
  <c r="AX96" i="33"/>
  <c r="AY96" i="33"/>
  <c r="AZ96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AH97" i="33"/>
  <c r="AI97" i="33"/>
  <c r="AJ97" i="33"/>
  <c r="AK97" i="33"/>
  <c r="AL97" i="33"/>
  <c r="AM97" i="33"/>
  <c r="AN97" i="33"/>
  <c r="AO97" i="33"/>
  <c r="AP97" i="33"/>
  <c r="AQ97" i="33"/>
  <c r="AR97" i="33"/>
  <c r="AS97" i="33"/>
  <c r="AT97" i="33"/>
  <c r="AU97" i="33"/>
  <c r="AV97" i="33"/>
  <c r="AW97" i="33"/>
  <c r="AX97" i="33"/>
  <c r="AY97" i="33"/>
  <c r="AZ97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AH85" i="33"/>
  <c r="AI85" i="33"/>
  <c r="AJ85" i="33"/>
  <c r="AK85" i="33"/>
  <c r="AL85" i="33"/>
  <c r="AM85" i="33"/>
  <c r="AN85" i="33"/>
  <c r="AO85" i="33"/>
  <c r="AP85" i="33"/>
  <c r="AQ85" i="33"/>
  <c r="AR85" i="33"/>
  <c r="AS85" i="33"/>
  <c r="AT85" i="33"/>
  <c r="AU85" i="33"/>
  <c r="AV85" i="33"/>
  <c r="AW85" i="33"/>
  <c r="AX85" i="33"/>
  <c r="AY85" i="33"/>
  <c r="AZ85" i="33"/>
  <c r="B85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Z57" i="33"/>
  <c r="AA57" i="33"/>
  <c r="AB57" i="33"/>
  <c r="AC57" i="33"/>
  <c r="AD57" i="33"/>
  <c r="AE57" i="33"/>
  <c r="AF57" i="33"/>
  <c r="AG57" i="33"/>
  <c r="AH57" i="33"/>
  <c r="AI57" i="33"/>
  <c r="AJ57" i="33"/>
  <c r="AK57" i="33"/>
  <c r="AL57" i="33"/>
  <c r="AM57" i="33"/>
  <c r="AN57" i="33"/>
  <c r="AO57" i="33"/>
  <c r="AP57" i="33"/>
  <c r="AQ57" i="33"/>
  <c r="AR57" i="33"/>
  <c r="AS57" i="33"/>
  <c r="AT57" i="33"/>
  <c r="AU57" i="33"/>
  <c r="AV57" i="33"/>
  <c r="AW57" i="33"/>
  <c r="AX57" i="33"/>
  <c r="AY57" i="33"/>
  <c r="AZ57" i="33"/>
  <c r="B57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9" i="33"/>
  <c r="B68" i="33"/>
  <c r="B67" i="33"/>
  <c r="B66" i="33"/>
  <c r="B65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AZ62" i="33"/>
  <c r="AY62" i="33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AZ61" i="33"/>
  <c r="AY61" i="33"/>
  <c r="AX61" i="33"/>
  <c r="AW61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64" i="33"/>
  <c r="B63" i="33"/>
  <c r="B62" i="33"/>
  <c r="B61" i="33"/>
  <c r="B60" i="33"/>
  <c r="B59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AH55" i="33"/>
  <c r="AI55" i="33"/>
  <c r="AJ55" i="33"/>
  <c r="AK55" i="33"/>
  <c r="AL55" i="33"/>
  <c r="AM55" i="33"/>
  <c r="AN55" i="33"/>
  <c r="AO55" i="33"/>
  <c r="AP55" i="33"/>
  <c r="AQ55" i="33"/>
  <c r="AR55" i="33"/>
  <c r="AS55" i="33"/>
  <c r="AT55" i="33"/>
  <c r="AU55" i="33"/>
  <c r="AV55" i="33"/>
  <c r="AW55" i="33"/>
  <c r="AX55" i="33"/>
  <c r="AY55" i="33"/>
  <c r="AZ55" i="33"/>
  <c r="B55" i="33"/>
  <c r="AZ47" i="33"/>
  <c r="AY47" i="33"/>
  <c r="AX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B108" i="37"/>
  <c r="C108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AI108" i="37"/>
  <c r="AJ108" i="37"/>
  <c r="AK108" i="37"/>
  <c r="AL108" i="37"/>
  <c r="AM108" i="37"/>
  <c r="AN108" i="37"/>
  <c r="AO108" i="37"/>
  <c r="AP108" i="37"/>
  <c r="AQ108" i="37"/>
  <c r="AR108" i="37"/>
  <c r="AS108" i="37"/>
  <c r="AT108" i="37"/>
  <c r="AU108" i="37"/>
  <c r="AV108" i="37"/>
  <c r="AW108" i="37"/>
  <c r="AX108" i="37"/>
  <c r="AY108" i="37"/>
  <c r="AZ108" i="37"/>
  <c r="C237" i="40" l="1"/>
  <c r="D237" i="40"/>
  <c r="E237" i="40"/>
  <c r="F237" i="40"/>
  <c r="G237" i="40"/>
  <c r="H237" i="40"/>
  <c r="I237" i="40"/>
  <c r="J237" i="40"/>
  <c r="K237" i="40"/>
  <c r="L237" i="40"/>
  <c r="M237" i="40"/>
  <c r="N237" i="40"/>
  <c r="O237" i="40"/>
  <c r="P237" i="40"/>
  <c r="Q237" i="40"/>
  <c r="R237" i="40"/>
  <c r="S237" i="40"/>
  <c r="T237" i="40"/>
  <c r="U237" i="40"/>
  <c r="V237" i="40"/>
  <c r="W237" i="40"/>
  <c r="X237" i="40"/>
  <c r="Y237" i="40"/>
  <c r="Z237" i="40"/>
  <c r="AA237" i="40"/>
  <c r="AB237" i="40"/>
  <c r="AC237" i="40"/>
  <c r="AD237" i="40"/>
  <c r="AE237" i="40"/>
  <c r="AF237" i="40"/>
  <c r="AG237" i="40"/>
  <c r="AH237" i="40"/>
  <c r="AI237" i="40"/>
  <c r="AJ237" i="40"/>
  <c r="AK237" i="40"/>
  <c r="AL237" i="40"/>
  <c r="AM237" i="40"/>
  <c r="AN237" i="40"/>
  <c r="AO237" i="40"/>
  <c r="AP237" i="40"/>
  <c r="AQ237" i="40"/>
  <c r="AR237" i="40"/>
  <c r="AS237" i="40"/>
  <c r="AT237" i="40"/>
  <c r="AU237" i="40"/>
  <c r="AV237" i="40"/>
  <c r="AW237" i="40"/>
  <c r="AX237" i="40"/>
  <c r="AY237" i="40"/>
  <c r="AZ237" i="40"/>
  <c r="C238" i="40"/>
  <c r="D238" i="40"/>
  <c r="E238" i="40"/>
  <c r="F238" i="40"/>
  <c r="G238" i="40"/>
  <c r="H238" i="40"/>
  <c r="I238" i="40"/>
  <c r="J238" i="40"/>
  <c r="K238" i="40"/>
  <c r="L238" i="40"/>
  <c r="M238" i="40"/>
  <c r="N238" i="40"/>
  <c r="O238" i="40"/>
  <c r="P238" i="40"/>
  <c r="Q238" i="40"/>
  <c r="R238" i="40"/>
  <c r="S238" i="40"/>
  <c r="T238" i="40"/>
  <c r="U238" i="40"/>
  <c r="V238" i="40"/>
  <c r="W238" i="40"/>
  <c r="X238" i="40"/>
  <c r="Y238" i="40"/>
  <c r="Z238" i="40"/>
  <c r="AA238" i="40"/>
  <c r="AB238" i="40"/>
  <c r="AC238" i="40"/>
  <c r="AD238" i="40"/>
  <c r="AE238" i="40"/>
  <c r="AF238" i="40"/>
  <c r="AG238" i="40"/>
  <c r="AH238" i="40"/>
  <c r="AI238" i="40"/>
  <c r="AJ238" i="40"/>
  <c r="AK238" i="40"/>
  <c r="AL238" i="40"/>
  <c r="AM238" i="40"/>
  <c r="AN238" i="40"/>
  <c r="AO238" i="40"/>
  <c r="AP238" i="40"/>
  <c r="AQ238" i="40"/>
  <c r="AR238" i="40"/>
  <c r="AS238" i="40"/>
  <c r="AT238" i="40"/>
  <c r="AU238" i="40"/>
  <c r="AV238" i="40"/>
  <c r="AW238" i="40"/>
  <c r="AX238" i="40"/>
  <c r="AY238" i="40"/>
  <c r="AZ238" i="40"/>
  <c r="C239" i="40"/>
  <c r="D239" i="40"/>
  <c r="E239" i="40"/>
  <c r="F239" i="40"/>
  <c r="G239" i="40"/>
  <c r="H239" i="40"/>
  <c r="I239" i="40"/>
  <c r="J239" i="40"/>
  <c r="K239" i="40"/>
  <c r="L239" i="40"/>
  <c r="M239" i="40"/>
  <c r="N239" i="40"/>
  <c r="O239" i="40"/>
  <c r="P239" i="40"/>
  <c r="Q239" i="40"/>
  <c r="R239" i="40"/>
  <c r="S239" i="40"/>
  <c r="T239" i="40"/>
  <c r="U239" i="40"/>
  <c r="V239" i="40"/>
  <c r="W239" i="40"/>
  <c r="X239" i="40"/>
  <c r="Y239" i="40"/>
  <c r="Z239" i="40"/>
  <c r="AA239" i="40"/>
  <c r="AB239" i="40"/>
  <c r="AC239" i="40"/>
  <c r="AD239" i="40"/>
  <c r="AE239" i="40"/>
  <c r="AF239" i="40"/>
  <c r="AG239" i="40"/>
  <c r="AH239" i="40"/>
  <c r="AI239" i="40"/>
  <c r="AJ239" i="40"/>
  <c r="AK239" i="40"/>
  <c r="AL239" i="40"/>
  <c r="AM239" i="40"/>
  <c r="AN239" i="40"/>
  <c r="AO239" i="40"/>
  <c r="AP239" i="40"/>
  <c r="AQ239" i="40"/>
  <c r="AR239" i="40"/>
  <c r="AS239" i="40"/>
  <c r="AT239" i="40"/>
  <c r="AU239" i="40"/>
  <c r="AV239" i="40"/>
  <c r="AW239" i="40"/>
  <c r="AX239" i="40"/>
  <c r="AY239" i="40"/>
  <c r="AZ239" i="40"/>
  <c r="C240" i="40"/>
  <c r="D240" i="40"/>
  <c r="E240" i="40"/>
  <c r="F240" i="40"/>
  <c r="G240" i="40"/>
  <c r="H240" i="40"/>
  <c r="I240" i="40"/>
  <c r="J240" i="40"/>
  <c r="K240" i="40"/>
  <c r="L240" i="40"/>
  <c r="M240" i="40"/>
  <c r="N240" i="40"/>
  <c r="O240" i="40"/>
  <c r="P240" i="40"/>
  <c r="Q240" i="40"/>
  <c r="R240" i="40"/>
  <c r="S240" i="40"/>
  <c r="T240" i="40"/>
  <c r="U240" i="40"/>
  <c r="V240" i="40"/>
  <c r="W240" i="40"/>
  <c r="X240" i="40"/>
  <c r="Y240" i="40"/>
  <c r="Z240" i="40"/>
  <c r="AA240" i="40"/>
  <c r="AB240" i="40"/>
  <c r="AC240" i="40"/>
  <c r="AD240" i="40"/>
  <c r="AE240" i="40"/>
  <c r="AF240" i="40"/>
  <c r="AG240" i="40"/>
  <c r="AH240" i="40"/>
  <c r="AI240" i="40"/>
  <c r="AJ240" i="40"/>
  <c r="AK240" i="40"/>
  <c r="AL240" i="40"/>
  <c r="AM240" i="40"/>
  <c r="AN240" i="40"/>
  <c r="AO240" i="40"/>
  <c r="AP240" i="40"/>
  <c r="AQ240" i="40"/>
  <c r="AR240" i="40"/>
  <c r="AS240" i="40"/>
  <c r="AT240" i="40"/>
  <c r="AU240" i="40"/>
  <c r="AV240" i="40"/>
  <c r="AW240" i="40"/>
  <c r="AX240" i="40"/>
  <c r="AY240" i="40"/>
  <c r="AZ240" i="40"/>
  <c r="C241" i="40"/>
  <c r="D241" i="40"/>
  <c r="E241" i="40"/>
  <c r="F241" i="40"/>
  <c r="G241" i="40"/>
  <c r="H241" i="40"/>
  <c r="I241" i="40"/>
  <c r="J241" i="40"/>
  <c r="K241" i="40"/>
  <c r="L241" i="40"/>
  <c r="M241" i="40"/>
  <c r="N241" i="40"/>
  <c r="O241" i="40"/>
  <c r="P241" i="40"/>
  <c r="Q241" i="40"/>
  <c r="R241" i="40"/>
  <c r="S241" i="40"/>
  <c r="T241" i="40"/>
  <c r="U241" i="40"/>
  <c r="V241" i="40"/>
  <c r="W241" i="40"/>
  <c r="X241" i="40"/>
  <c r="Y241" i="40"/>
  <c r="Z241" i="40"/>
  <c r="AA241" i="40"/>
  <c r="AB241" i="40"/>
  <c r="AC241" i="40"/>
  <c r="AD241" i="40"/>
  <c r="AE241" i="40"/>
  <c r="AF241" i="40"/>
  <c r="AG241" i="40"/>
  <c r="AH241" i="40"/>
  <c r="AI241" i="40"/>
  <c r="AJ241" i="40"/>
  <c r="AK241" i="40"/>
  <c r="AL241" i="40"/>
  <c r="AM241" i="40"/>
  <c r="AN241" i="40"/>
  <c r="AO241" i="40"/>
  <c r="AP241" i="40"/>
  <c r="AQ241" i="40"/>
  <c r="AR241" i="40"/>
  <c r="AS241" i="40"/>
  <c r="AT241" i="40"/>
  <c r="AU241" i="40"/>
  <c r="AV241" i="40"/>
  <c r="AW241" i="40"/>
  <c r="AX241" i="40"/>
  <c r="AY241" i="40"/>
  <c r="AZ241" i="40"/>
  <c r="C242" i="40"/>
  <c r="D242" i="40"/>
  <c r="E242" i="40"/>
  <c r="F242" i="40"/>
  <c r="G242" i="40"/>
  <c r="H242" i="40"/>
  <c r="I242" i="40"/>
  <c r="J242" i="40"/>
  <c r="K242" i="40"/>
  <c r="L242" i="40"/>
  <c r="M242" i="40"/>
  <c r="N242" i="40"/>
  <c r="O242" i="40"/>
  <c r="P242" i="40"/>
  <c r="Q242" i="40"/>
  <c r="R242" i="40"/>
  <c r="S242" i="40"/>
  <c r="T242" i="40"/>
  <c r="U242" i="40"/>
  <c r="V242" i="40"/>
  <c r="W242" i="40"/>
  <c r="X242" i="40"/>
  <c r="Y242" i="40"/>
  <c r="Z242" i="40"/>
  <c r="AA242" i="40"/>
  <c r="AB242" i="40"/>
  <c r="AC242" i="40"/>
  <c r="AD242" i="40"/>
  <c r="AE242" i="40"/>
  <c r="AF242" i="40"/>
  <c r="AG242" i="40"/>
  <c r="AH242" i="40"/>
  <c r="AI242" i="40"/>
  <c r="AJ242" i="40"/>
  <c r="AK242" i="40"/>
  <c r="AL242" i="40"/>
  <c r="AM242" i="40"/>
  <c r="AN242" i="40"/>
  <c r="AO242" i="40"/>
  <c r="AP242" i="40"/>
  <c r="AQ242" i="40"/>
  <c r="AR242" i="40"/>
  <c r="AS242" i="40"/>
  <c r="AT242" i="40"/>
  <c r="AU242" i="40"/>
  <c r="AV242" i="40"/>
  <c r="AW242" i="40"/>
  <c r="AX242" i="40"/>
  <c r="AY242" i="40"/>
  <c r="AZ242" i="40"/>
  <c r="C243" i="40"/>
  <c r="D243" i="40"/>
  <c r="E243" i="40"/>
  <c r="F243" i="40"/>
  <c r="G243" i="40"/>
  <c r="H243" i="40"/>
  <c r="I243" i="40"/>
  <c r="J243" i="40"/>
  <c r="K243" i="40"/>
  <c r="L243" i="40"/>
  <c r="M243" i="40"/>
  <c r="N243" i="40"/>
  <c r="O243" i="40"/>
  <c r="P243" i="40"/>
  <c r="Q243" i="40"/>
  <c r="R243" i="40"/>
  <c r="S243" i="40"/>
  <c r="T243" i="40"/>
  <c r="U243" i="40"/>
  <c r="V243" i="40"/>
  <c r="W243" i="40"/>
  <c r="X243" i="40"/>
  <c r="Y243" i="40"/>
  <c r="Z243" i="40"/>
  <c r="AA243" i="40"/>
  <c r="AB243" i="40"/>
  <c r="AC243" i="40"/>
  <c r="AD243" i="40"/>
  <c r="AE243" i="40"/>
  <c r="AF243" i="40"/>
  <c r="AG243" i="40"/>
  <c r="AH243" i="40"/>
  <c r="AI243" i="40"/>
  <c r="AJ243" i="40"/>
  <c r="AK243" i="40"/>
  <c r="AL243" i="40"/>
  <c r="AM243" i="40"/>
  <c r="AN243" i="40"/>
  <c r="AO243" i="40"/>
  <c r="AP243" i="40"/>
  <c r="AQ243" i="40"/>
  <c r="AR243" i="40"/>
  <c r="AS243" i="40"/>
  <c r="AT243" i="40"/>
  <c r="AU243" i="40"/>
  <c r="AV243" i="40"/>
  <c r="AW243" i="40"/>
  <c r="AX243" i="40"/>
  <c r="AY243" i="40"/>
  <c r="AZ243" i="40"/>
  <c r="C244" i="40"/>
  <c r="D244" i="40"/>
  <c r="E244" i="40"/>
  <c r="F244" i="40"/>
  <c r="G244" i="40"/>
  <c r="H244" i="40"/>
  <c r="I244" i="40"/>
  <c r="J244" i="40"/>
  <c r="K244" i="40"/>
  <c r="L244" i="40"/>
  <c r="M244" i="40"/>
  <c r="N244" i="40"/>
  <c r="O244" i="40"/>
  <c r="P244" i="40"/>
  <c r="Q244" i="40"/>
  <c r="R244" i="40"/>
  <c r="S244" i="40"/>
  <c r="T244" i="40"/>
  <c r="U244" i="40"/>
  <c r="V244" i="40"/>
  <c r="W244" i="40"/>
  <c r="X244" i="40"/>
  <c r="Y244" i="40"/>
  <c r="Z244" i="40"/>
  <c r="AA244" i="40"/>
  <c r="AB244" i="40"/>
  <c r="AC244" i="40"/>
  <c r="AD244" i="40"/>
  <c r="AE244" i="40"/>
  <c r="AF244" i="40"/>
  <c r="AG244" i="40"/>
  <c r="AH244" i="40"/>
  <c r="AI244" i="40"/>
  <c r="AJ244" i="40"/>
  <c r="AK244" i="40"/>
  <c r="AL244" i="40"/>
  <c r="AM244" i="40"/>
  <c r="AN244" i="40"/>
  <c r="AO244" i="40"/>
  <c r="AP244" i="40"/>
  <c r="AQ244" i="40"/>
  <c r="AR244" i="40"/>
  <c r="AS244" i="40"/>
  <c r="AT244" i="40"/>
  <c r="AU244" i="40"/>
  <c r="AV244" i="40"/>
  <c r="AW244" i="40"/>
  <c r="AX244" i="40"/>
  <c r="AY244" i="40"/>
  <c r="AZ244" i="40"/>
  <c r="C245" i="40"/>
  <c r="D245" i="40"/>
  <c r="E245" i="40"/>
  <c r="F245" i="40"/>
  <c r="G245" i="40"/>
  <c r="H245" i="40"/>
  <c r="I245" i="40"/>
  <c r="J245" i="40"/>
  <c r="K245" i="40"/>
  <c r="L245" i="40"/>
  <c r="M245" i="40"/>
  <c r="N245" i="40"/>
  <c r="O245" i="40"/>
  <c r="P245" i="40"/>
  <c r="Q245" i="40"/>
  <c r="R245" i="40"/>
  <c r="S245" i="40"/>
  <c r="T245" i="40"/>
  <c r="U245" i="40"/>
  <c r="V245" i="40"/>
  <c r="W245" i="40"/>
  <c r="X245" i="40"/>
  <c r="Y245" i="40"/>
  <c r="Z245" i="40"/>
  <c r="AA245" i="40"/>
  <c r="AB245" i="40"/>
  <c r="AC245" i="40"/>
  <c r="AD245" i="40"/>
  <c r="AE245" i="40"/>
  <c r="AF245" i="40"/>
  <c r="AG245" i="40"/>
  <c r="AH245" i="40"/>
  <c r="AI245" i="40"/>
  <c r="AJ245" i="40"/>
  <c r="AK245" i="40"/>
  <c r="AL245" i="40"/>
  <c r="AM245" i="40"/>
  <c r="AN245" i="40"/>
  <c r="AO245" i="40"/>
  <c r="AP245" i="40"/>
  <c r="AQ245" i="40"/>
  <c r="AR245" i="40"/>
  <c r="AS245" i="40"/>
  <c r="AT245" i="40"/>
  <c r="AU245" i="40"/>
  <c r="AV245" i="40"/>
  <c r="AW245" i="40"/>
  <c r="AX245" i="40"/>
  <c r="AY245" i="40"/>
  <c r="AZ245" i="40"/>
  <c r="C246" i="40"/>
  <c r="D246" i="40"/>
  <c r="E246" i="40"/>
  <c r="F246" i="40"/>
  <c r="G246" i="40"/>
  <c r="H246" i="40"/>
  <c r="I246" i="40"/>
  <c r="J246" i="40"/>
  <c r="K246" i="40"/>
  <c r="L246" i="40"/>
  <c r="M246" i="40"/>
  <c r="N246" i="40"/>
  <c r="O246" i="40"/>
  <c r="P246" i="40"/>
  <c r="Q246" i="40"/>
  <c r="R246" i="40"/>
  <c r="S246" i="40"/>
  <c r="T246" i="40"/>
  <c r="U246" i="40"/>
  <c r="V246" i="40"/>
  <c r="W246" i="40"/>
  <c r="X246" i="40"/>
  <c r="Y246" i="40"/>
  <c r="Z246" i="40"/>
  <c r="AA246" i="40"/>
  <c r="AB246" i="40"/>
  <c r="AC246" i="40"/>
  <c r="AD246" i="40"/>
  <c r="AE246" i="40"/>
  <c r="AF246" i="40"/>
  <c r="AG246" i="40"/>
  <c r="AH246" i="40"/>
  <c r="AI246" i="40"/>
  <c r="AJ246" i="40"/>
  <c r="AK246" i="40"/>
  <c r="AL246" i="40"/>
  <c r="AM246" i="40"/>
  <c r="AN246" i="40"/>
  <c r="AO246" i="40"/>
  <c r="AP246" i="40"/>
  <c r="AQ246" i="40"/>
  <c r="AR246" i="40"/>
  <c r="AS246" i="40"/>
  <c r="AT246" i="40"/>
  <c r="AU246" i="40"/>
  <c r="AV246" i="40"/>
  <c r="AW246" i="40"/>
  <c r="AX246" i="40"/>
  <c r="AY246" i="40"/>
  <c r="AZ246" i="40"/>
  <c r="C247" i="40"/>
  <c r="D247" i="40"/>
  <c r="E247" i="40"/>
  <c r="F247" i="40"/>
  <c r="G247" i="40"/>
  <c r="H247" i="40"/>
  <c r="I247" i="40"/>
  <c r="J247" i="40"/>
  <c r="K247" i="40"/>
  <c r="L247" i="40"/>
  <c r="M247" i="40"/>
  <c r="N247" i="40"/>
  <c r="O247" i="40"/>
  <c r="P247" i="40"/>
  <c r="Q247" i="40"/>
  <c r="R247" i="40"/>
  <c r="S247" i="40"/>
  <c r="T247" i="40"/>
  <c r="U247" i="40"/>
  <c r="V247" i="40"/>
  <c r="W247" i="40"/>
  <c r="X247" i="40"/>
  <c r="Y247" i="40"/>
  <c r="Z247" i="40"/>
  <c r="AA247" i="40"/>
  <c r="AB247" i="40"/>
  <c r="AC247" i="40"/>
  <c r="AD247" i="40"/>
  <c r="AE247" i="40"/>
  <c r="AF247" i="40"/>
  <c r="AG247" i="40"/>
  <c r="AH247" i="40"/>
  <c r="AI247" i="40"/>
  <c r="AJ247" i="40"/>
  <c r="AK247" i="40"/>
  <c r="AL247" i="40"/>
  <c r="AM247" i="40"/>
  <c r="AN247" i="40"/>
  <c r="AO247" i="40"/>
  <c r="AP247" i="40"/>
  <c r="AQ247" i="40"/>
  <c r="AR247" i="40"/>
  <c r="AS247" i="40"/>
  <c r="AT247" i="40"/>
  <c r="AU247" i="40"/>
  <c r="AV247" i="40"/>
  <c r="AW247" i="40"/>
  <c r="AX247" i="40"/>
  <c r="AY247" i="40"/>
  <c r="AZ247" i="40"/>
  <c r="C248" i="40"/>
  <c r="D248" i="40"/>
  <c r="E248" i="40"/>
  <c r="F248" i="40"/>
  <c r="G248" i="40"/>
  <c r="H248" i="40"/>
  <c r="I248" i="40"/>
  <c r="J248" i="40"/>
  <c r="K248" i="40"/>
  <c r="L248" i="40"/>
  <c r="M248" i="40"/>
  <c r="N248" i="40"/>
  <c r="O248" i="40"/>
  <c r="P248" i="40"/>
  <c r="Q248" i="40"/>
  <c r="R248" i="40"/>
  <c r="S248" i="40"/>
  <c r="T248" i="40"/>
  <c r="U248" i="40"/>
  <c r="V248" i="40"/>
  <c r="W248" i="40"/>
  <c r="X248" i="40"/>
  <c r="Y248" i="40"/>
  <c r="Z248" i="40"/>
  <c r="AA248" i="40"/>
  <c r="AB248" i="40"/>
  <c r="AC248" i="40"/>
  <c r="AD248" i="40"/>
  <c r="AE248" i="40"/>
  <c r="AF248" i="40"/>
  <c r="AG248" i="40"/>
  <c r="AH248" i="40"/>
  <c r="AI248" i="40"/>
  <c r="AJ248" i="40"/>
  <c r="AK248" i="40"/>
  <c r="AL248" i="40"/>
  <c r="AM248" i="40"/>
  <c r="AN248" i="40"/>
  <c r="AO248" i="40"/>
  <c r="AP248" i="40"/>
  <c r="AQ248" i="40"/>
  <c r="AR248" i="40"/>
  <c r="AS248" i="40"/>
  <c r="AT248" i="40"/>
  <c r="AU248" i="40"/>
  <c r="AV248" i="40"/>
  <c r="AW248" i="40"/>
  <c r="AX248" i="40"/>
  <c r="AY248" i="40"/>
  <c r="AZ248" i="40"/>
  <c r="C249" i="40"/>
  <c r="D249" i="40"/>
  <c r="E249" i="40"/>
  <c r="F249" i="40"/>
  <c r="G249" i="40"/>
  <c r="H249" i="40"/>
  <c r="I249" i="40"/>
  <c r="J249" i="40"/>
  <c r="K249" i="40"/>
  <c r="L249" i="40"/>
  <c r="M249" i="40"/>
  <c r="N249" i="40"/>
  <c r="O249" i="40"/>
  <c r="P249" i="40"/>
  <c r="Q249" i="40"/>
  <c r="R249" i="40"/>
  <c r="S249" i="40"/>
  <c r="T249" i="40"/>
  <c r="U249" i="40"/>
  <c r="V249" i="40"/>
  <c r="W249" i="40"/>
  <c r="X249" i="40"/>
  <c r="Y249" i="40"/>
  <c r="Z249" i="40"/>
  <c r="AA249" i="40"/>
  <c r="AB249" i="40"/>
  <c r="AC249" i="40"/>
  <c r="AD249" i="40"/>
  <c r="AE249" i="40"/>
  <c r="AF249" i="40"/>
  <c r="AG249" i="40"/>
  <c r="AH249" i="40"/>
  <c r="AI249" i="40"/>
  <c r="AJ249" i="40"/>
  <c r="AK249" i="40"/>
  <c r="AL249" i="40"/>
  <c r="AM249" i="40"/>
  <c r="AN249" i="40"/>
  <c r="AO249" i="40"/>
  <c r="AP249" i="40"/>
  <c r="AQ249" i="40"/>
  <c r="AR249" i="40"/>
  <c r="AS249" i="40"/>
  <c r="AT249" i="40"/>
  <c r="AU249" i="40"/>
  <c r="AV249" i="40"/>
  <c r="AW249" i="40"/>
  <c r="AX249" i="40"/>
  <c r="AY249" i="40"/>
  <c r="AZ249" i="40"/>
  <c r="C250" i="40"/>
  <c r="D250" i="40"/>
  <c r="E250" i="40"/>
  <c r="F250" i="40"/>
  <c r="G250" i="40"/>
  <c r="H250" i="40"/>
  <c r="I250" i="40"/>
  <c r="J250" i="40"/>
  <c r="K250" i="40"/>
  <c r="L250" i="40"/>
  <c r="M250" i="40"/>
  <c r="N250" i="40"/>
  <c r="O250" i="40"/>
  <c r="P250" i="40"/>
  <c r="Q250" i="40"/>
  <c r="R250" i="40"/>
  <c r="S250" i="40"/>
  <c r="T250" i="40"/>
  <c r="U250" i="40"/>
  <c r="V250" i="40"/>
  <c r="W250" i="40"/>
  <c r="X250" i="40"/>
  <c r="Y250" i="40"/>
  <c r="Z250" i="40"/>
  <c r="AA250" i="40"/>
  <c r="AB250" i="40"/>
  <c r="AC250" i="40"/>
  <c r="AD250" i="40"/>
  <c r="AE250" i="40"/>
  <c r="AF250" i="40"/>
  <c r="AG250" i="40"/>
  <c r="AH250" i="40"/>
  <c r="AI250" i="40"/>
  <c r="AJ250" i="40"/>
  <c r="AK250" i="40"/>
  <c r="AL250" i="40"/>
  <c r="AM250" i="40"/>
  <c r="AN250" i="40"/>
  <c r="AO250" i="40"/>
  <c r="AP250" i="40"/>
  <c r="AQ250" i="40"/>
  <c r="AR250" i="40"/>
  <c r="AS250" i="40"/>
  <c r="AT250" i="40"/>
  <c r="AU250" i="40"/>
  <c r="AV250" i="40"/>
  <c r="AW250" i="40"/>
  <c r="AX250" i="40"/>
  <c r="AY250" i="40"/>
  <c r="AZ250" i="40"/>
  <c r="C251" i="40"/>
  <c r="D251" i="40"/>
  <c r="E251" i="40"/>
  <c r="F251" i="40"/>
  <c r="G251" i="40"/>
  <c r="H251" i="40"/>
  <c r="I251" i="40"/>
  <c r="J251" i="40"/>
  <c r="K251" i="40"/>
  <c r="L251" i="40"/>
  <c r="M251" i="40"/>
  <c r="N251" i="40"/>
  <c r="O251" i="40"/>
  <c r="P251" i="40"/>
  <c r="Q251" i="40"/>
  <c r="R251" i="40"/>
  <c r="S251" i="40"/>
  <c r="T251" i="40"/>
  <c r="U251" i="40"/>
  <c r="V251" i="40"/>
  <c r="W251" i="40"/>
  <c r="X251" i="40"/>
  <c r="Y251" i="40"/>
  <c r="Z251" i="40"/>
  <c r="AA251" i="40"/>
  <c r="AB251" i="40"/>
  <c r="AC251" i="40"/>
  <c r="AD251" i="40"/>
  <c r="AE251" i="40"/>
  <c r="AF251" i="40"/>
  <c r="AG251" i="40"/>
  <c r="AH251" i="40"/>
  <c r="AI251" i="40"/>
  <c r="AJ251" i="40"/>
  <c r="AK251" i="40"/>
  <c r="AL251" i="40"/>
  <c r="AM251" i="40"/>
  <c r="AN251" i="40"/>
  <c r="AO251" i="40"/>
  <c r="AP251" i="40"/>
  <c r="AQ251" i="40"/>
  <c r="AR251" i="40"/>
  <c r="AS251" i="40"/>
  <c r="AT251" i="40"/>
  <c r="AU251" i="40"/>
  <c r="AV251" i="40"/>
  <c r="AW251" i="40"/>
  <c r="AX251" i="40"/>
  <c r="AY251" i="40"/>
  <c r="AZ251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C221" i="40"/>
  <c r="D221" i="40"/>
  <c r="E221" i="40"/>
  <c r="F221" i="40"/>
  <c r="G221" i="40"/>
  <c r="H221" i="40"/>
  <c r="I221" i="40"/>
  <c r="J221" i="40"/>
  <c r="K221" i="40"/>
  <c r="L221" i="40"/>
  <c r="M221" i="40"/>
  <c r="N221" i="40"/>
  <c r="O221" i="40"/>
  <c r="P221" i="40"/>
  <c r="Q221" i="40"/>
  <c r="R221" i="40"/>
  <c r="S221" i="40"/>
  <c r="T221" i="40"/>
  <c r="U221" i="40"/>
  <c r="V221" i="40"/>
  <c r="W221" i="40"/>
  <c r="X221" i="40"/>
  <c r="Y221" i="40"/>
  <c r="Z221" i="40"/>
  <c r="AA221" i="40"/>
  <c r="AB221" i="40"/>
  <c r="AC221" i="40"/>
  <c r="AD221" i="40"/>
  <c r="AE221" i="40"/>
  <c r="AF221" i="40"/>
  <c r="AG221" i="40"/>
  <c r="AH221" i="40"/>
  <c r="AI221" i="40"/>
  <c r="AJ221" i="40"/>
  <c r="AK221" i="40"/>
  <c r="AL221" i="40"/>
  <c r="AM221" i="40"/>
  <c r="AN221" i="40"/>
  <c r="AO221" i="40"/>
  <c r="AP221" i="40"/>
  <c r="AQ221" i="40"/>
  <c r="AR221" i="40"/>
  <c r="AS221" i="40"/>
  <c r="AT221" i="40"/>
  <c r="AU221" i="40"/>
  <c r="AV221" i="40"/>
  <c r="AW221" i="40"/>
  <c r="AX221" i="40"/>
  <c r="AY221" i="40"/>
  <c r="AZ221" i="40"/>
  <c r="C222" i="40"/>
  <c r="D222" i="40"/>
  <c r="E222" i="40"/>
  <c r="F222" i="40"/>
  <c r="G222" i="40"/>
  <c r="H222" i="40"/>
  <c r="I222" i="40"/>
  <c r="J222" i="40"/>
  <c r="K222" i="40"/>
  <c r="L222" i="40"/>
  <c r="M222" i="40"/>
  <c r="N222" i="40"/>
  <c r="O222" i="40"/>
  <c r="P222" i="40"/>
  <c r="Q222" i="40"/>
  <c r="R222" i="40"/>
  <c r="S222" i="40"/>
  <c r="T222" i="40"/>
  <c r="U222" i="40"/>
  <c r="V222" i="40"/>
  <c r="W222" i="40"/>
  <c r="X222" i="40"/>
  <c r="Y222" i="40"/>
  <c r="Z222" i="40"/>
  <c r="AA222" i="40"/>
  <c r="AB222" i="40"/>
  <c r="AC222" i="40"/>
  <c r="AD222" i="40"/>
  <c r="AE222" i="40"/>
  <c r="AF222" i="40"/>
  <c r="AG222" i="40"/>
  <c r="AH222" i="40"/>
  <c r="AI222" i="40"/>
  <c r="AJ222" i="40"/>
  <c r="AK222" i="40"/>
  <c r="AL222" i="40"/>
  <c r="AM222" i="40"/>
  <c r="AN222" i="40"/>
  <c r="AO222" i="40"/>
  <c r="AP222" i="40"/>
  <c r="AQ222" i="40"/>
  <c r="AR222" i="40"/>
  <c r="AS222" i="40"/>
  <c r="AT222" i="40"/>
  <c r="AU222" i="40"/>
  <c r="AV222" i="40"/>
  <c r="AW222" i="40"/>
  <c r="AX222" i="40"/>
  <c r="AY222" i="40"/>
  <c r="AZ222" i="40"/>
  <c r="C223" i="40"/>
  <c r="D223" i="40"/>
  <c r="E223" i="40"/>
  <c r="F223" i="40"/>
  <c r="G223" i="40"/>
  <c r="H223" i="40"/>
  <c r="I223" i="40"/>
  <c r="J223" i="40"/>
  <c r="K223" i="40"/>
  <c r="L223" i="40"/>
  <c r="M223" i="40"/>
  <c r="N223" i="40"/>
  <c r="O223" i="40"/>
  <c r="P223" i="40"/>
  <c r="Q223" i="40"/>
  <c r="R223" i="40"/>
  <c r="S223" i="40"/>
  <c r="T223" i="40"/>
  <c r="U223" i="40"/>
  <c r="V223" i="40"/>
  <c r="W223" i="40"/>
  <c r="X223" i="40"/>
  <c r="Y223" i="40"/>
  <c r="Z223" i="40"/>
  <c r="AA223" i="40"/>
  <c r="AB223" i="40"/>
  <c r="AC223" i="40"/>
  <c r="AD223" i="40"/>
  <c r="AE223" i="40"/>
  <c r="AF223" i="40"/>
  <c r="AG223" i="40"/>
  <c r="AH223" i="40"/>
  <c r="AI223" i="40"/>
  <c r="AJ223" i="40"/>
  <c r="AK223" i="40"/>
  <c r="AL223" i="40"/>
  <c r="AM223" i="40"/>
  <c r="AN223" i="40"/>
  <c r="AO223" i="40"/>
  <c r="AP223" i="40"/>
  <c r="AQ223" i="40"/>
  <c r="AR223" i="40"/>
  <c r="AS223" i="40"/>
  <c r="AT223" i="40"/>
  <c r="AU223" i="40"/>
  <c r="AV223" i="40"/>
  <c r="AW223" i="40"/>
  <c r="AX223" i="40"/>
  <c r="AY223" i="40"/>
  <c r="AZ223" i="40"/>
  <c r="C224" i="40"/>
  <c r="D224" i="40"/>
  <c r="E224" i="40"/>
  <c r="F224" i="40"/>
  <c r="G224" i="40"/>
  <c r="H224" i="40"/>
  <c r="I224" i="40"/>
  <c r="J224" i="40"/>
  <c r="K224" i="40"/>
  <c r="L224" i="40"/>
  <c r="M224" i="40"/>
  <c r="N224" i="40"/>
  <c r="O224" i="40"/>
  <c r="P224" i="40"/>
  <c r="Q224" i="40"/>
  <c r="R224" i="40"/>
  <c r="S224" i="40"/>
  <c r="T224" i="40"/>
  <c r="U224" i="40"/>
  <c r="V224" i="40"/>
  <c r="W224" i="40"/>
  <c r="X224" i="40"/>
  <c r="Y224" i="40"/>
  <c r="Z224" i="40"/>
  <c r="AA224" i="40"/>
  <c r="AB224" i="40"/>
  <c r="AC224" i="40"/>
  <c r="AD224" i="40"/>
  <c r="AE224" i="40"/>
  <c r="AF224" i="40"/>
  <c r="AG224" i="40"/>
  <c r="AH224" i="40"/>
  <c r="AI224" i="40"/>
  <c r="AJ224" i="40"/>
  <c r="AK224" i="40"/>
  <c r="AL224" i="40"/>
  <c r="AM224" i="40"/>
  <c r="AN224" i="40"/>
  <c r="AO224" i="40"/>
  <c r="AP224" i="40"/>
  <c r="AQ224" i="40"/>
  <c r="AR224" i="40"/>
  <c r="AS224" i="40"/>
  <c r="AT224" i="40"/>
  <c r="AU224" i="40"/>
  <c r="AV224" i="40"/>
  <c r="AW224" i="40"/>
  <c r="AX224" i="40"/>
  <c r="AY224" i="40"/>
  <c r="AZ224" i="40"/>
  <c r="C225" i="40"/>
  <c r="D225" i="40"/>
  <c r="E225" i="40"/>
  <c r="F225" i="40"/>
  <c r="G225" i="40"/>
  <c r="H225" i="40"/>
  <c r="I225" i="40"/>
  <c r="J225" i="40"/>
  <c r="K225" i="40"/>
  <c r="L225" i="40"/>
  <c r="M225" i="40"/>
  <c r="N225" i="40"/>
  <c r="O225" i="40"/>
  <c r="P225" i="40"/>
  <c r="Q225" i="40"/>
  <c r="R225" i="40"/>
  <c r="S225" i="40"/>
  <c r="T225" i="40"/>
  <c r="U225" i="40"/>
  <c r="V225" i="40"/>
  <c r="W225" i="40"/>
  <c r="X225" i="40"/>
  <c r="Y225" i="40"/>
  <c r="Z225" i="40"/>
  <c r="AA225" i="40"/>
  <c r="AB225" i="40"/>
  <c r="AC225" i="40"/>
  <c r="AD225" i="40"/>
  <c r="AE225" i="40"/>
  <c r="AF225" i="40"/>
  <c r="AG225" i="40"/>
  <c r="AH225" i="40"/>
  <c r="AI225" i="40"/>
  <c r="AJ225" i="40"/>
  <c r="AK225" i="40"/>
  <c r="AL225" i="40"/>
  <c r="AM225" i="40"/>
  <c r="AN225" i="40"/>
  <c r="AO225" i="40"/>
  <c r="AP225" i="40"/>
  <c r="AQ225" i="40"/>
  <c r="AR225" i="40"/>
  <c r="AS225" i="40"/>
  <c r="AT225" i="40"/>
  <c r="AU225" i="40"/>
  <c r="AV225" i="40"/>
  <c r="AW225" i="40"/>
  <c r="AX225" i="40"/>
  <c r="AY225" i="40"/>
  <c r="AZ225" i="40"/>
  <c r="C226" i="40"/>
  <c r="D226" i="40"/>
  <c r="E226" i="40"/>
  <c r="F226" i="40"/>
  <c r="G226" i="40"/>
  <c r="H226" i="40"/>
  <c r="I226" i="40"/>
  <c r="J226" i="40"/>
  <c r="K226" i="40"/>
  <c r="L226" i="40"/>
  <c r="M226" i="40"/>
  <c r="N226" i="40"/>
  <c r="O226" i="40"/>
  <c r="P226" i="40"/>
  <c r="Q226" i="40"/>
  <c r="R226" i="40"/>
  <c r="S226" i="40"/>
  <c r="T226" i="40"/>
  <c r="U226" i="40"/>
  <c r="V226" i="40"/>
  <c r="W226" i="40"/>
  <c r="X226" i="40"/>
  <c r="Y226" i="40"/>
  <c r="Z226" i="40"/>
  <c r="AA226" i="40"/>
  <c r="AB226" i="40"/>
  <c r="AC226" i="40"/>
  <c r="AD226" i="40"/>
  <c r="AE226" i="40"/>
  <c r="AF226" i="40"/>
  <c r="AG226" i="40"/>
  <c r="AH226" i="40"/>
  <c r="AI226" i="40"/>
  <c r="AJ226" i="40"/>
  <c r="AK226" i="40"/>
  <c r="AL226" i="40"/>
  <c r="AM226" i="40"/>
  <c r="AN226" i="40"/>
  <c r="AO226" i="40"/>
  <c r="AP226" i="40"/>
  <c r="AQ226" i="40"/>
  <c r="AR226" i="40"/>
  <c r="AS226" i="40"/>
  <c r="AT226" i="40"/>
  <c r="AU226" i="40"/>
  <c r="AV226" i="40"/>
  <c r="AW226" i="40"/>
  <c r="AX226" i="40"/>
  <c r="AY226" i="40"/>
  <c r="AZ226" i="40"/>
  <c r="C227" i="40"/>
  <c r="D227" i="40"/>
  <c r="E227" i="40"/>
  <c r="F227" i="40"/>
  <c r="G227" i="40"/>
  <c r="H227" i="40"/>
  <c r="I227" i="40"/>
  <c r="J227" i="40"/>
  <c r="K227" i="40"/>
  <c r="L227" i="40"/>
  <c r="M227" i="40"/>
  <c r="N227" i="40"/>
  <c r="O227" i="40"/>
  <c r="P227" i="40"/>
  <c r="Q227" i="40"/>
  <c r="R227" i="40"/>
  <c r="S227" i="40"/>
  <c r="T227" i="40"/>
  <c r="U227" i="40"/>
  <c r="V227" i="40"/>
  <c r="W227" i="40"/>
  <c r="X227" i="40"/>
  <c r="Y227" i="40"/>
  <c r="Z227" i="40"/>
  <c r="AA227" i="40"/>
  <c r="AB227" i="40"/>
  <c r="AC227" i="40"/>
  <c r="AD227" i="40"/>
  <c r="AE227" i="40"/>
  <c r="AF227" i="40"/>
  <c r="AG227" i="40"/>
  <c r="AH227" i="40"/>
  <c r="AI227" i="40"/>
  <c r="AJ227" i="40"/>
  <c r="AK227" i="40"/>
  <c r="AL227" i="40"/>
  <c r="AM227" i="40"/>
  <c r="AN227" i="40"/>
  <c r="AO227" i="40"/>
  <c r="AP227" i="40"/>
  <c r="AQ227" i="40"/>
  <c r="AR227" i="40"/>
  <c r="AS227" i="40"/>
  <c r="AT227" i="40"/>
  <c r="AU227" i="40"/>
  <c r="AV227" i="40"/>
  <c r="AW227" i="40"/>
  <c r="AX227" i="40"/>
  <c r="AY227" i="40"/>
  <c r="AZ227" i="40"/>
  <c r="C228" i="40"/>
  <c r="D228" i="40"/>
  <c r="E228" i="40"/>
  <c r="F228" i="40"/>
  <c r="G228" i="40"/>
  <c r="H228" i="40"/>
  <c r="I228" i="40"/>
  <c r="J228" i="40"/>
  <c r="K228" i="40"/>
  <c r="L228" i="40"/>
  <c r="M228" i="40"/>
  <c r="N228" i="40"/>
  <c r="O228" i="40"/>
  <c r="P228" i="40"/>
  <c r="Q228" i="40"/>
  <c r="R228" i="40"/>
  <c r="S228" i="40"/>
  <c r="T228" i="40"/>
  <c r="U228" i="40"/>
  <c r="V228" i="40"/>
  <c r="W228" i="40"/>
  <c r="X228" i="40"/>
  <c r="Y228" i="40"/>
  <c r="Z228" i="40"/>
  <c r="AA228" i="40"/>
  <c r="AB228" i="40"/>
  <c r="AC228" i="40"/>
  <c r="AD228" i="40"/>
  <c r="AE228" i="40"/>
  <c r="AF228" i="40"/>
  <c r="AG228" i="40"/>
  <c r="AH228" i="40"/>
  <c r="AI228" i="40"/>
  <c r="AJ228" i="40"/>
  <c r="AK228" i="40"/>
  <c r="AL228" i="40"/>
  <c r="AM228" i="40"/>
  <c r="AN228" i="40"/>
  <c r="AO228" i="40"/>
  <c r="AP228" i="40"/>
  <c r="AQ228" i="40"/>
  <c r="AR228" i="40"/>
  <c r="AS228" i="40"/>
  <c r="AT228" i="40"/>
  <c r="AU228" i="40"/>
  <c r="AV228" i="40"/>
  <c r="AW228" i="40"/>
  <c r="AX228" i="40"/>
  <c r="AY228" i="40"/>
  <c r="AZ228" i="40"/>
  <c r="C229" i="40"/>
  <c r="D229" i="40"/>
  <c r="E229" i="40"/>
  <c r="F229" i="40"/>
  <c r="G229" i="40"/>
  <c r="H229" i="40"/>
  <c r="I229" i="40"/>
  <c r="J229" i="40"/>
  <c r="K229" i="40"/>
  <c r="L229" i="40"/>
  <c r="M229" i="40"/>
  <c r="N229" i="40"/>
  <c r="O229" i="40"/>
  <c r="P229" i="40"/>
  <c r="Q229" i="40"/>
  <c r="R229" i="40"/>
  <c r="S229" i="40"/>
  <c r="T229" i="40"/>
  <c r="U229" i="40"/>
  <c r="V229" i="40"/>
  <c r="W229" i="40"/>
  <c r="X229" i="40"/>
  <c r="Y229" i="40"/>
  <c r="Z229" i="40"/>
  <c r="AA229" i="40"/>
  <c r="AB229" i="40"/>
  <c r="AC229" i="40"/>
  <c r="AD229" i="40"/>
  <c r="AE229" i="40"/>
  <c r="AF229" i="40"/>
  <c r="AG229" i="40"/>
  <c r="AH229" i="40"/>
  <c r="AI229" i="40"/>
  <c r="AJ229" i="40"/>
  <c r="AK229" i="40"/>
  <c r="AL229" i="40"/>
  <c r="AM229" i="40"/>
  <c r="AN229" i="40"/>
  <c r="AO229" i="40"/>
  <c r="AP229" i="40"/>
  <c r="AQ229" i="40"/>
  <c r="AR229" i="40"/>
  <c r="AS229" i="40"/>
  <c r="AT229" i="40"/>
  <c r="AU229" i="40"/>
  <c r="AV229" i="40"/>
  <c r="AW229" i="40"/>
  <c r="AX229" i="40"/>
  <c r="AY229" i="40"/>
  <c r="AZ229" i="40"/>
  <c r="C230" i="40"/>
  <c r="D230" i="40"/>
  <c r="E230" i="40"/>
  <c r="F230" i="40"/>
  <c r="G230" i="40"/>
  <c r="H230" i="40"/>
  <c r="I230" i="40"/>
  <c r="J230" i="40"/>
  <c r="K230" i="40"/>
  <c r="L230" i="40"/>
  <c r="M230" i="40"/>
  <c r="N230" i="40"/>
  <c r="O230" i="40"/>
  <c r="P230" i="40"/>
  <c r="Q230" i="40"/>
  <c r="R230" i="40"/>
  <c r="S230" i="40"/>
  <c r="T230" i="40"/>
  <c r="U230" i="40"/>
  <c r="V230" i="40"/>
  <c r="W230" i="40"/>
  <c r="X230" i="40"/>
  <c r="Y230" i="40"/>
  <c r="Z230" i="40"/>
  <c r="AA230" i="40"/>
  <c r="AB230" i="40"/>
  <c r="AC230" i="40"/>
  <c r="AD230" i="40"/>
  <c r="AE230" i="40"/>
  <c r="AF230" i="40"/>
  <c r="AG230" i="40"/>
  <c r="AH230" i="40"/>
  <c r="AI230" i="40"/>
  <c r="AJ230" i="40"/>
  <c r="AK230" i="40"/>
  <c r="AL230" i="40"/>
  <c r="AM230" i="40"/>
  <c r="AN230" i="40"/>
  <c r="AO230" i="40"/>
  <c r="AP230" i="40"/>
  <c r="AQ230" i="40"/>
  <c r="AR230" i="40"/>
  <c r="AS230" i="40"/>
  <c r="AT230" i="40"/>
  <c r="AU230" i="40"/>
  <c r="AV230" i="40"/>
  <c r="AW230" i="40"/>
  <c r="AX230" i="40"/>
  <c r="AY230" i="40"/>
  <c r="AZ230" i="40"/>
  <c r="C231" i="40"/>
  <c r="D231" i="40"/>
  <c r="E231" i="40"/>
  <c r="F231" i="40"/>
  <c r="G231" i="40"/>
  <c r="H231" i="40"/>
  <c r="I231" i="40"/>
  <c r="J231" i="40"/>
  <c r="K231" i="40"/>
  <c r="L231" i="40"/>
  <c r="M231" i="40"/>
  <c r="N231" i="40"/>
  <c r="O231" i="40"/>
  <c r="P231" i="40"/>
  <c r="Q231" i="40"/>
  <c r="R231" i="40"/>
  <c r="S231" i="40"/>
  <c r="T231" i="40"/>
  <c r="U231" i="40"/>
  <c r="V231" i="40"/>
  <c r="W231" i="40"/>
  <c r="X231" i="40"/>
  <c r="Y231" i="40"/>
  <c r="Z231" i="40"/>
  <c r="AA231" i="40"/>
  <c r="AB231" i="40"/>
  <c r="AC231" i="40"/>
  <c r="AD231" i="40"/>
  <c r="AE231" i="40"/>
  <c r="AF231" i="40"/>
  <c r="AG231" i="40"/>
  <c r="AH231" i="40"/>
  <c r="AI231" i="40"/>
  <c r="AJ231" i="40"/>
  <c r="AK231" i="40"/>
  <c r="AL231" i="40"/>
  <c r="AM231" i="40"/>
  <c r="AN231" i="40"/>
  <c r="AO231" i="40"/>
  <c r="AP231" i="40"/>
  <c r="AQ231" i="40"/>
  <c r="AR231" i="40"/>
  <c r="AS231" i="40"/>
  <c r="AT231" i="40"/>
  <c r="AU231" i="40"/>
  <c r="AV231" i="40"/>
  <c r="AW231" i="40"/>
  <c r="AX231" i="40"/>
  <c r="AY231" i="40"/>
  <c r="AZ231" i="40"/>
  <c r="C232" i="40"/>
  <c r="D232" i="40"/>
  <c r="E232" i="40"/>
  <c r="F232" i="40"/>
  <c r="G232" i="40"/>
  <c r="H232" i="40"/>
  <c r="I232" i="40"/>
  <c r="J232" i="40"/>
  <c r="K232" i="40"/>
  <c r="L232" i="40"/>
  <c r="M232" i="40"/>
  <c r="N232" i="40"/>
  <c r="O232" i="40"/>
  <c r="P232" i="40"/>
  <c r="Q232" i="40"/>
  <c r="R232" i="40"/>
  <c r="S232" i="40"/>
  <c r="T232" i="40"/>
  <c r="U232" i="40"/>
  <c r="V232" i="40"/>
  <c r="W232" i="40"/>
  <c r="X232" i="40"/>
  <c r="Y232" i="40"/>
  <c r="Z232" i="40"/>
  <c r="AA232" i="40"/>
  <c r="AB232" i="40"/>
  <c r="AC232" i="40"/>
  <c r="AD232" i="40"/>
  <c r="AE232" i="40"/>
  <c r="AF232" i="40"/>
  <c r="AG232" i="40"/>
  <c r="AH232" i="40"/>
  <c r="AI232" i="40"/>
  <c r="AJ232" i="40"/>
  <c r="AK232" i="40"/>
  <c r="AL232" i="40"/>
  <c r="AM232" i="40"/>
  <c r="AN232" i="40"/>
  <c r="AO232" i="40"/>
  <c r="AP232" i="40"/>
  <c r="AQ232" i="40"/>
  <c r="AR232" i="40"/>
  <c r="AS232" i="40"/>
  <c r="AT232" i="40"/>
  <c r="AU232" i="40"/>
  <c r="AV232" i="40"/>
  <c r="AW232" i="40"/>
  <c r="AX232" i="40"/>
  <c r="AY232" i="40"/>
  <c r="AZ232" i="40"/>
  <c r="C233" i="40"/>
  <c r="D233" i="40"/>
  <c r="E233" i="40"/>
  <c r="F233" i="40"/>
  <c r="G233" i="40"/>
  <c r="H233" i="40"/>
  <c r="I233" i="40"/>
  <c r="J233" i="40"/>
  <c r="K233" i="40"/>
  <c r="L233" i="40"/>
  <c r="M233" i="40"/>
  <c r="N233" i="40"/>
  <c r="O233" i="40"/>
  <c r="P233" i="40"/>
  <c r="Q233" i="40"/>
  <c r="R233" i="40"/>
  <c r="S233" i="40"/>
  <c r="T233" i="40"/>
  <c r="U233" i="40"/>
  <c r="V233" i="40"/>
  <c r="W233" i="40"/>
  <c r="X233" i="40"/>
  <c r="Y233" i="40"/>
  <c r="Z233" i="40"/>
  <c r="AA233" i="40"/>
  <c r="AB233" i="40"/>
  <c r="AC233" i="40"/>
  <c r="AD233" i="40"/>
  <c r="AE233" i="40"/>
  <c r="AF233" i="40"/>
  <c r="AG233" i="40"/>
  <c r="AH233" i="40"/>
  <c r="AI233" i="40"/>
  <c r="AJ233" i="40"/>
  <c r="AK233" i="40"/>
  <c r="AL233" i="40"/>
  <c r="AM233" i="40"/>
  <c r="AN233" i="40"/>
  <c r="AO233" i="40"/>
  <c r="AP233" i="40"/>
  <c r="AQ233" i="40"/>
  <c r="AR233" i="40"/>
  <c r="AS233" i="40"/>
  <c r="AT233" i="40"/>
  <c r="AU233" i="40"/>
  <c r="AV233" i="40"/>
  <c r="AW233" i="40"/>
  <c r="AX233" i="40"/>
  <c r="AY233" i="40"/>
  <c r="AZ233" i="40"/>
  <c r="C234" i="40"/>
  <c r="D234" i="40"/>
  <c r="E234" i="40"/>
  <c r="F234" i="40"/>
  <c r="G234" i="40"/>
  <c r="H234" i="40"/>
  <c r="I234" i="40"/>
  <c r="J234" i="40"/>
  <c r="K234" i="40"/>
  <c r="L234" i="40"/>
  <c r="M234" i="40"/>
  <c r="N234" i="40"/>
  <c r="O234" i="40"/>
  <c r="P234" i="40"/>
  <c r="Q234" i="40"/>
  <c r="R234" i="40"/>
  <c r="S234" i="40"/>
  <c r="T234" i="40"/>
  <c r="U234" i="40"/>
  <c r="V234" i="40"/>
  <c r="W234" i="40"/>
  <c r="X234" i="40"/>
  <c r="Y234" i="40"/>
  <c r="Z234" i="40"/>
  <c r="AA234" i="40"/>
  <c r="AB234" i="40"/>
  <c r="AC234" i="40"/>
  <c r="AD234" i="40"/>
  <c r="AE234" i="40"/>
  <c r="AF234" i="40"/>
  <c r="AG234" i="40"/>
  <c r="AH234" i="40"/>
  <c r="AI234" i="40"/>
  <c r="AJ234" i="40"/>
  <c r="AK234" i="40"/>
  <c r="AL234" i="40"/>
  <c r="AM234" i="40"/>
  <c r="AN234" i="40"/>
  <c r="AO234" i="40"/>
  <c r="AP234" i="40"/>
  <c r="AQ234" i="40"/>
  <c r="AR234" i="40"/>
  <c r="AS234" i="40"/>
  <c r="AT234" i="40"/>
  <c r="AU234" i="40"/>
  <c r="AV234" i="40"/>
  <c r="AW234" i="40"/>
  <c r="AX234" i="40"/>
  <c r="AY234" i="40"/>
  <c r="AZ234" i="40"/>
  <c r="C235" i="40"/>
  <c r="D235" i="40"/>
  <c r="E235" i="40"/>
  <c r="F235" i="40"/>
  <c r="G235" i="40"/>
  <c r="H235" i="40"/>
  <c r="I235" i="40"/>
  <c r="J235" i="40"/>
  <c r="K235" i="40"/>
  <c r="L235" i="40"/>
  <c r="M235" i="40"/>
  <c r="N235" i="40"/>
  <c r="O235" i="40"/>
  <c r="P235" i="40"/>
  <c r="Q235" i="40"/>
  <c r="R235" i="40"/>
  <c r="S235" i="40"/>
  <c r="T235" i="40"/>
  <c r="U235" i="40"/>
  <c r="V235" i="40"/>
  <c r="W235" i="40"/>
  <c r="X235" i="40"/>
  <c r="Y235" i="40"/>
  <c r="Z235" i="40"/>
  <c r="AA235" i="40"/>
  <c r="AB235" i="40"/>
  <c r="AC235" i="40"/>
  <c r="AD235" i="40"/>
  <c r="AE235" i="40"/>
  <c r="AF235" i="40"/>
  <c r="AG235" i="40"/>
  <c r="AH235" i="40"/>
  <c r="AI235" i="40"/>
  <c r="AJ235" i="40"/>
  <c r="AK235" i="40"/>
  <c r="AL235" i="40"/>
  <c r="AM235" i="40"/>
  <c r="AN235" i="40"/>
  <c r="AO235" i="40"/>
  <c r="AP235" i="40"/>
  <c r="AQ235" i="40"/>
  <c r="AR235" i="40"/>
  <c r="AS235" i="40"/>
  <c r="AT235" i="40"/>
  <c r="AU235" i="40"/>
  <c r="AV235" i="40"/>
  <c r="AW235" i="40"/>
  <c r="AX235" i="40"/>
  <c r="AY235" i="40"/>
  <c r="AZ235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C193" i="40"/>
  <c r="D193" i="40"/>
  <c r="E193" i="40"/>
  <c r="F193" i="40"/>
  <c r="G193" i="40"/>
  <c r="H193" i="40"/>
  <c r="I193" i="40"/>
  <c r="J193" i="40"/>
  <c r="K193" i="40"/>
  <c r="L193" i="40"/>
  <c r="M193" i="40"/>
  <c r="N193" i="40"/>
  <c r="O193" i="40"/>
  <c r="P193" i="40"/>
  <c r="Q193" i="40"/>
  <c r="R193" i="40"/>
  <c r="S193" i="40"/>
  <c r="T193" i="40"/>
  <c r="U193" i="40"/>
  <c r="V193" i="40"/>
  <c r="W193" i="40"/>
  <c r="X193" i="40"/>
  <c r="Y193" i="40"/>
  <c r="Z193" i="40"/>
  <c r="AA193" i="40"/>
  <c r="AB193" i="40"/>
  <c r="AC193" i="40"/>
  <c r="AD193" i="40"/>
  <c r="AE193" i="40"/>
  <c r="AF193" i="40"/>
  <c r="AG193" i="40"/>
  <c r="AH193" i="40"/>
  <c r="AI193" i="40"/>
  <c r="AJ193" i="40"/>
  <c r="AK193" i="40"/>
  <c r="AL193" i="40"/>
  <c r="AM193" i="40"/>
  <c r="AN193" i="40"/>
  <c r="AO193" i="40"/>
  <c r="AP193" i="40"/>
  <c r="AQ193" i="40"/>
  <c r="AR193" i="40"/>
  <c r="AS193" i="40"/>
  <c r="AT193" i="40"/>
  <c r="AU193" i="40"/>
  <c r="AV193" i="40"/>
  <c r="AW193" i="40"/>
  <c r="AX193" i="40"/>
  <c r="AY193" i="40"/>
  <c r="AZ193" i="40"/>
  <c r="C194" i="40"/>
  <c r="D194" i="40"/>
  <c r="E194" i="40"/>
  <c r="F194" i="40"/>
  <c r="G194" i="40"/>
  <c r="H194" i="40"/>
  <c r="I194" i="40"/>
  <c r="J194" i="40"/>
  <c r="K194" i="40"/>
  <c r="L194" i="40"/>
  <c r="M194" i="40"/>
  <c r="N194" i="40"/>
  <c r="O194" i="40"/>
  <c r="P194" i="40"/>
  <c r="Q194" i="40"/>
  <c r="R194" i="40"/>
  <c r="S194" i="40"/>
  <c r="T194" i="40"/>
  <c r="U194" i="40"/>
  <c r="V194" i="40"/>
  <c r="W194" i="40"/>
  <c r="X194" i="40"/>
  <c r="Y194" i="40"/>
  <c r="Z194" i="40"/>
  <c r="AA194" i="40"/>
  <c r="AB194" i="40"/>
  <c r="AC194" i="40"/>
  <c r="AD194" i="40"/>
  <c r="AE194" i="40"/>
  <c r="AF194" i="40"/>
  <c r="AG194" i="40"/>
  <c r="AH194" i="40"/>
  <c r="AI194" i="40"/>
  <c r="AJ194" i="40"/>
  <c r="AK194" i="40"/>
  <c r="AL194" i="40"/>
  <c r="AM194" i="40"/>
  <c r="AN194" i="40"/>
  <c r="AO194" i="40"/>
  <c r="AP194" i="40"/>
  <c r="AQ194" i="40"/>
  <c r="AR194" i="40"/>
  <c r="AS194" i="40"/>
  <c r="AT194" i="40"/>
  <c r="AU194" i="40"/>
  <c r="AV194" i="40"/>
  <c r="AW194" i="40"/>
  <c r="AX194" i="40"/>
  <c r="AY194" i="40"/>
  <c r="AZ194" i="40"/>
  <c r="C195" i="40"/>
  <c r="D195" i="40"/>
  <c r="E195" i="40"/>
  <c r="F195" i="40"/>
  <c r="G195" i="40"/>
  <c r="H195" i="40"/>
  <c r="I195" i="40"/>
  <c r="J195" i="40"/>
  <c r="K195" i="40"/>
  <c r="L195" i="40"/>
  <c r="M195" i="40"/>
  <c r="N195" i="40"/>
  <c r="O195" i="40"/>
  <c r="P195" i="40"/>
  <c r="Q195" i="40"/>
  <c r="R195" i="40"/>
  <c r="S195" i="40"/>
  <c r="T195" i="40"/>
  <c r="U195" i="40"/>
  <c r="V195" i="40"/>
  <c r="W195" i="40"/>
  <c r="X195" i="40"/>
  <c r="Y195" i="40"/>
  <c r="Z195" i="40"/>
  <c r="AA195" i="40"/>
  <c r="AB195" i="40"/>
  <c r="AC195" i="40"/>
  <c r="AD195" i="40"/>
  <c r="AE195" i="40"/>
  <c r="AF195" i="40"/>
  <c r="AG195" i="40"/>
  <c r="AH195" i="40"/>
  <c r="AI195" i="40"/>
  <c r="AJ195" i="40"/>
  <c r="AK195" i="40"/>
  <c r="AL195" i="40"/>
  <c r="AM195" i="40"/>
  <c r="AN195" i="40"/>
  <c r="AO195" i="40"/>
  <c r="AP195" i="40"/>
  <c r="AQ195" i="40"/>
  <c r="AR195" i="40"/>
  <c r="AS195" i="40"/>
  <c r="AT195" i="40"/>
  <c r="AU195" i="40"/>
  <c r="AV195" i="40"/>
  <c r="AW195" i="40"/>
  <c r="AX195" i="40"/>
  <c r="AY195" i="40"/>
  <c r="AZ195" i="40"/>
  <c r="C196" i="40"/>
  <c r="D196" i="40"/>
  <c r="E196" i="40"/>
  <c r="F196" i="40"/>
  <c r="G196" i="40"/>
  <c r="H196" i="40"/>
  <c r="I196" i="40"/>
  <c r="J196" i="40"/>
  <c r="K196" i="40"/>
  <c r="L196" i="40"/>
  <c r="M196" i="40"/>
  <c r="N196" i="40"/>
  <c r="O196" i="40"/>
  <c r="P196" i="40"/>
  <c r="Q196" i="40"/>
  <c r="R196" i="40"/>
  <c r="S196" i="40"/>
  <c r="T196" i="40"/>
  <c r="U196" i="40"/>
  <c r="V196" i="40"/>
  <c r="W196" i="40"/>
  <c r="X196" i="40"/>
  <c r="Y196" i="40"/>
  <c r="Z196" i="40"/>
  <c r="AA196" i="40"/>
  <c r="AB196" i="40"/>
  <c r="AC196" i="40"/>
  <c r="AD196" i="40"/>
  <c r="AE196" i="40"/>
  <c r="AF196" i="40"/>
  <c r="AG196" i="40"/>
  <c r="AH196" i="40"/>
  <c r="AI196" i="40"/>
  <c r="AJ196" i="40"/>
  <c r="AK196" i="40"/>
  <c r="AL196" i="40"/>
  <c r="AM196" i="40"/>
  <c r="AN196" i="40"/>
  <c r="AO196" i="40"/>
  <c r="AP196" i="40"/>
  <c r="AQ196" i="40"/>
  <c r="AR196" i="40"/>
  <c r="AS196" i="40"/>
  <c r="AT196" i="40"/>
  <c r="AU196" i="40"/>
  <c r="AV196" i="40"/>
  <c r="AW196" i="40"/>
  <c r="AX196" i="40"/>
  <c r="AY196" i="40"/>
  <c r="AZ196" i="40"/>
  <c r="C197" i="40"/>
  <c r="D197" i="40"/>
  <c r="E197" i="40"/>
  <c r="F197" i="40"/>
  <c r="G197" i="40"/>
  <c r="H197" i="40"/>
  <c r="I197" i="40"/>
  <c r="J197" i="40"/>
  <c r="K197" i="40"/>
  <c r="L197" i="40"/>
  <c r="M197" i="40"/>
  <c r="N197" i="40"/>
  <c r="O197" i="40"/>
  <c r="P197" i="40"/>
  <c r="Q197" i="40"/>
  <c r="R197" i="40"/>
  <c r="S197" i="40"/>
  <c r="T197" i="40"/>
  <c r="U197" i="40"/>
  <c r="V197" i="40"/>
  <c r="W197" i="40"/>
  <c r="X197" i="40"/>
  <c r="Y197" i="40"/>
  <c r="Z197" i="40"/>
  <c r="AA197" i="40"/>
  <c r="AB197" i="40"/>
  <c r="AC197" i="40"/>
  <c r="AD197" i="40"/>
  <c r="AE197" i="40"/>
  <c r="AF197" i="40"/>
  <c r="AG197" i="40"/>
  <c r="AH197" i="40"/>
  <c r="AI197" i="40"/>
  <c r="AJ197" i="40"/>
  <c r="AK197" i="40"/>
  <c r="AL197" i="40"/>
  <c r="AM197" i="40"/>
  <c r="AN197" i="40"/>
  <c r="AO197" i="40"/>
  <c r="AP197" i="40"/>
  <c r="AQ197" i="40"/>
  <c r="AR197" i="40"/>
  <c r="AS197" i="40"/>
  <c r="AT197" i="40"/>
  <c r="AU197" i="40"/>
  <c r="AV197" i="40"/>
  <c r="AW197" i="40"/>
  <c r="AX197" i="40"/>
  <c r="AY197" i="40"/>
  <c r="AZ197" i="40"/>
  <c r="C198" i="40"/>
  <c r="D198" i="40"/>
  <c r="E198" i="40"/>
  <c r="F198" i="40"/>
  <c r="G198" i="40"/>
  <c r="H198" i="40"/>
  <c r="I198" i="40"/>
  <c r="J198" i="40"/>
  <c r="K198" i="40"/>
  <c r="L198" i="40"/>
  <c r="M198" i="40"/>
  <c r="N198" i="40"/>
  <c r="O198" i="40"/>
  <c r="P198" i="40"/>
  <c r="Q198" i="40"/>
  <c r="R198" i="40"/>
  <c r="S198" i="40"/>
  <c r="T198" i="40"/>
  <c r="U198" i="40"/>
  <c r="V198" i="40"/>
  <c r="W198" i="40"/>
  <c r="X198" i="40"/>
  <c r="Y198" i="40"/>
  <c r="Z198" i="40"/>
  <c r="AA198" i="40"/>
  <c r="AB198" i="40"/>
  <c r="AC198" i="40"/>
  <c r="AD198" i="40"/>
  <c r="AE198" i="40"/>
  <c r="AF198" i="40"/>
  <c r="AG198" i="40"/>
  <c r="AH198" i="40"/>
  <c r="AI198" i="40"/>
  <c r="AJ198" i="40"/>
  <c r="AK198" i="40"/>
  <c r="AL198" i="40"/>
  <c r="AM198" i="40"/>
  <c r="AN198" i="40"/>
  <c r="AO198" i="40"/>
  <c r="AP198" i="40"/>
  <c r="AQ198" i="40"/>
  <c r="AR198" i="40"/>
  <c r="AS198" i="40"/>
  <c r="AT198" i="40"/>
  <c r="AU198" i="40"/>
  <c r="AV198" i="40"/>
  <c r="AW198" i="40"/>
  <c r="AX198" i="40"/>
  <c r="AY198" i="40"/>
  <c r="AZ198" i="40"/>
  <c r="C199" i="40"/>
  <c r="D199" i="40"/>
  <c r="E199" i="40"/>
  <c r="F199" i="40"/>
  <c r="G199" i="40"/>
  <c r="H199" i="40"/>
  <c r="I199" i="40"/>
  <c r="J199" i="40"/>
  <c r="K199" i="40"/>
  <c r="L199" i="40"/>
  <c r="M199" i="40"/>
  <c r="N199" i="40"/>
  <c r="O199" i="40"/>
  <c r="P199" i="40"/>
  <c r="Q199" i="40"/>
  <c r="R199" i="40"/>
  <c r="S199" i="40"/>
  <c r="T199" i="40"/>
  <c r="U199" i="40"/>
  <c r="V199" i="40"/>
  <c r="W199" i="40"/>
  <c r="X199" i="40"/>
  <c r="Y199" i="40"/>
  <c r="Z199" i="40"/>
  <c r="AA199" i="40"/>
  <c r="AB199" i="40"/>
  <c r="AC199" i="40"/>
  <c r="AD199" i="40"/>
  <c r="AE199" i="40"/>
  <c r="AF199" i="40"/>
  <c r="AG199" i="40"/>
  <c r="AH199" i="40"/>
  <c r="AI199" i="40"/>
  <c r="AJ199" i="40"/>
  <c r="AK199" i="40"/>
  <c r="AL199" i="40"/>
  <c r="AM199" i="40"/>
  <c r="AN199" i="40"/>
  <c r="AO199" i="40"/>
  <c r="AP199" i="40"/>
  <c r="AQ199" i="40"/>
  <c r="AR199" i="40"/>
  <c r="AS199" i="40"/>
  <c r="AT199" i="40"/>
  <c r="AU199" i="40"/>
  <c r="AV199" i="40"/>
  <c r="AW199" i="40"/>
  <c r="AX199" i="40"/>
  <c r="AY199" i="40"/>
  <c r="AZ199" i="40"/>
  <c r="C200" i="40"/>
  <c r="D200" i="40"/>
  <c r="E200" i="40"/>
  <c r="F200" i="40"/>
  <c r="G200" i="40"/>
  <c r="H200" i="40"/>
  <c r="I200" i="40"/>
  <c r="J200" i="40"/>
  <c r="K200" i="40"/>
  <c r="L200" i="40"/>
  <c r="M200" i="40"/>
  <c r="N200" i="40"/>
  <c r="O200" i="40"/>
  <c r="P200" i="40"/>
  <c r="Q200" i="40"/>
  <c r="R200" i="40"/>
  <c r="S200" i="40"/>
  <c r="T200" i="40"/>
  <c r="U200" i="40"/>
  <c r="V200" i="40"/>
  <c r="W200" i="40"/>
  <c r="X200" i="40"/>
  <c r="Y200" i="40"/>
  <c r="Z200" i="40"/>
  <c r="AA200" i="40"/>
  <c r="AB200" i="40"/>
  <c r="AC200" i="40"/>
  <c r="AD200" i="40"/>
  <c r="AE200" i="40"/>
  <c r="AF200" i="40"/>
  <c r="AG200" i="40"/>
  <c r="AH200" i="40"/>
  <c r="AI200" i="40"/>
  <c r="AJ200" i="40"/>
  <c r="AK200" i="40"/>
  <c r="AL200" i="40"/>
  <c r="AM200" i="40"/>
  <c r="AN200" i="40"/>
  <c r="AO200" i="40"/>
  <c r="AP200" i="40"/>
  <c r="AQ200" i="40"/>
  <c r="AR200" i="40"/>
  <c r="AS200" i="40"/>
  <c r="AT200" i="40"/>
  <c r="AU200" i="40"/>
  <c r="AV200" i="40"/>
  <c r="AW200" i="40"/>
  <c r="AX200" i="40"/>
  <c r="AY200" i="40"/>
  <c r="AZ200" i="40"/>
  <c r="C201" i="40"/>
  <c r="D201" i="40"/>
  <c r="E201" i="40"/>
  <c r="F201" i="40"/>
  <c r="G201" i="40"/>
  <c r="H201" i="40"/>
  <c r="I201" i="40"/>
  <c r="J201" i="40"/>
  <c r="K201" i="40"/>
  <c r="L201" i="40"/>
  <c r="M201" i="40"/>
  <c r="N201" i="40"/>
  <c r="O201" i="40"/>
  <c r="P201" i="40"/>
  <c r="Q201" i="40"/>
  <c r="R201" i="40"/>
  <c r="S201" i="40"/>
  <c r="T201" i="40"/>
  <c r="U201" i="40"/>
  <c r="V201" i="40"/>
  <c r="W201" i="40"/>
  <c r="X201" i="40"/>
  <c r="Y201" i="40"/>
  <c r="Z201" i="40"/>
  <c r="AA201" i="40"/>
  <c r="AB201" i="40"/>
  <c r="AC201" i="40"/>
  <c r="AD201" i="40"/>
  <c r="AE201" i="40"/>
  <c r="AF201" i="40"/>
  <c r="AG201" i="40"/>
  <c r="AH201" i="40"/>
  <c r="AI201" i="40"/>
  <c r="AJ201" i="40"/>
  <c r="AK201" i="40"/>
  <c r="AL201" i="40"/>
  <c r="AM201" i="40"/>
  <c r="AN201" i="40"/>
  <c r="AO201" i="40"/>
  <c r="AP201" i="40"/>
  <c r="AQ201" i="40"/>
  <c r="AR201" i="40"/>
  <c r="AS201" i="40"/>
  <c r="AT201" i="40"/>
  <c r="AU201" i="40"/>
  <c r="AV201" i="40"/>
  <c r="AW201" i="40"/>
  <c r="AX201" i="40"/>
  <c r="AY201" i="40"/>
  <c r="AZ201" i="40"/>
  <c r="C202" i="40"/>
  <c r="D202" i="40"/>
  <c r="E202" i="40"/>
  <c r="F202" i="40"/>
  <c r="G202" i="40"/>
  <c r="H202" i="40"/>
  <c r="I202" i="40"/>
  <c r="J202" i="40"/>
  <c r="K202" i="40"/>
  <c r="L202" i="40"/>
  <c r="M202" i="40"/>
  <c r="N202" i="40"/>
  <c r="O202" i="40"/>
  <c r="P202" i="40"/>
  <c r="Q202" i="40"/>
  <c r="R202" i="40"/>
  <c r="S202" i="40"/>
  <c r="T202" i="40"/>
  <c r="U202" i="40"/>
  <c r="V202" i="40"/>
  <c r="W202" i="40"/>
  <c r="X202" i="40"/>
  <c r="Y202" i="40"/>
  <c r="Z202" i="40"/>
  <c r="AA202" i="40"/>
  <c r="AB202" i="40"/>
  <c r="AC202" i="40"/>
  <c r="AD202" i="40"/>
  <c r="AE202" i="40"/>
  <c r="AF202" i="40"/>
  <c r="AG202" i="40"/>
  <c r="AH202" i="40"/>
  <c r="AI202" i="40"/>
  <c r="AJ202" i="40"/>
  <c r="AK202" i="40"/>
  <c r="AL202" i="40"/>
  <c r="AM202" i="40"/>
  <c r="AN202" i="40"/>
  <c r="AO202" i="40"/>
  <c r="AP202" i="40"/>
  <c r="AQ202" i="40"/>
  <c r="AR202" i="40"/>
  <c r="AS202" i="40"/>
  <c r="AT202" i="40"/>
  <c r="AU202" i="40"/>
  <c r="AV202" i="40"/>
  <c r="AW202" i="40"/>
  <c r="AX202" i="40"/>
  <c r="AY202" i="40"/>
  <c r="AZ202" i="40"/>
  <c r="C203" i="40"/>
  <c r="D203" i="40"/>
  <c r="E203" i="40"/>
  <c r="F203" i="40"/>
  <c r="G203" i="40"/>
  <c r="H203" i="40"/>
  <c r="I203" i="40"/>
  <c r="J203" i="40"/>
  <c r="K203" i="40"/>
  <c r="L203" i="40"/>
  <c r="M203" i="40"/>
  <c r="N203" i="40"/>
  <c r="O203" i="40"/>
  <c r="P203" i="40"/>
  <c r="Q203" i="40"/>
  <c r="R203" i="40"/>
  <c r="S203" i="40"/>
  <c r="T203" i="40"/>
  <c r="U203" i="40"/>
  <c r="V203" i="40"/>
  <c r="W203" i="40"/>
  <c r="X203" i="40"/>
  <c r="Y203" i="40"/>
  <c r="Z203" i="40"/>
  <c r="AA203" i="40"/>
  <c r="AB203" i="40"/>
  <c r="AC203" i="40"/>
  <c r="AD203" i="40"/>
  <c r="AE203" i="40"/>
  <c r="AF203" i="40"/>
  <c r="AG203" i="40"/>
  <c r="AH203" i="40"/>
  <c r="AI203" i="40"/>
  <c r="AJ203" i="40"/>
  <c r="AK203" i="40"/>
  <c r="AL203" i="40"/>
  <c r="AM203" i="40"/>
  <c r="AN203" i="40"/>
  <c r="AO203" i="40"/>
  <c r="AP203" i="40"/>
  <c r="AQ203" i="40"/>
  <c r="AR203" i="40"/>
  <c r="AS203" i="40"/>
  <c r="AT203" i="40"/>
  <c r="AU203" i="40"/>
  <c r="AV203" i="40"/>
  <c r="AW203" i="40"/>
  <c r="AX203" i="40"/>
  <c r="AY203" i="40"/>
  <c r="AZ203" i="40"/>
  <c r="C204" i="40"/>
  <c r="D204" i="40"/>
  <c r="E204" i="40"/>
  <c r="F204" i="40"/>
  <c r="G204" i="40"/>
  <c r="H204" i="40"/>
  <c r="I204" i="40"/>
  <c r="J204" i="40"/>
  <c r="K204" i="40"/>
  <c r="L204" i="40"/>
  <c r="M204" i="40"/>
  <c r="N204" i="40"/>
  <c r="O204" i="40"/>
  <c r="P204" i="40"/>
  <c r="Q204" i="40"/>
  <c r="R204" i="40"/>
  <c r="S204" i="40"/>
  <c r="T204" i="40"/>
  <c r="U204" i="40"/>
  <c r="V204" i="40"/>
  <c r="W204" i="40"/>
  <c r="X204" i="40"/>
  <c r="Y204" i="40"/>
  <c r="Z204" i="40"/>
  <c r="AA204" i="40"/>
  <c r="AB204" i="40"/>
  <c r="AC204" i="40"/>
  <c r="AD204" i="40"/>
  <c r="AE204" i="40"/>
  <c r="AF204" i="40"/>
  <c r="AG204" i="40"/>
  <c r="AH204" i="40"/>
  <c r="AI204" i="40"/>
  <c r="AJ204" i="40"/>
  <c r="AK204" i="40"/>
  <c r="AL204" i="40"/>
  <c r="AM204" i="40"/>
  <c r="AN204" i="40"/>
  <c r="AO204" i="40"/>
  <c r="AP204" i="40"/>
  <c r="AQ204" i="40"/>
  <c r="AR204" i="40"/>
  <c r="AS204" i="40"/>
  <c r="AT204" i="40"/>
  <c r="AU204" i="40"/>
  <c r="AV204" i="40"/>
  <c r="AW204" i="40"/>
  <c r="AX204" i="40"/>
  <c r="AY204" i="40"/>
  <c r="AZ204" i="40"/>
  <c r="C205" i="40"/>
  <c r="D205" i="40"/>
  <c r="E205" i="40"/>
  <c r="F205" i="40"/>
  <c r="G205" i="40"/>
  <c r="H205" i="40"/>
  <c r="I205" i="40"/>
  <c r="J205" i="40"/>
  <c r="K205" i="40"/>
  <c r="L205" i="40"/>
  <c r="M205" i="40"/>
  <c r="N205" i="40"/>
  <c r="O205" i="40"/>
  <c r="P205" i="40"/>
  <c r="Q205" i="40"/>
  <c r="R205" i="40"/>
  <c r="S205" i="40"/>
  <c r="T205" i="40"/>
  <c r="U205" i="40"/>
  <c r="V205" i="40"/>
  <c r="W205" i="40"/>
  <c r="X205" i="40"/>
  <c r="Y205" i="40"/>
  <c r="Z205" i="40"/>
  <c r="AA205" i="40"/>
  <c r="AB205" i="40"/>
  <c r="AC205" i="40"/>
  <c r="AD205" i="40"/>
  <c r="AE205" i="40"/>
  <c r="AF205" i="40"/>
  <c r="AG205" i="40"/>
  <c r="AH205" i="40"/>
  <c r="AI205" i="40"/>
  <c r="AJ205" i="40"/>
  <c r="AK205" i="40"/>
  <c r="AL205" i="40"/>
  <c r="AM205" i="40"/>
  <c r="AN205" i="40"/>
  <c r="AO205" i="40"/>
  <c r="AP205" i="40"/>
  <c r="AQ205" i="40"/>
  <c r="AR205" i="40"/>
  <c r="AS205" i="40"/>
  <c r="AT205" i="40"/>
  <c r="AU205" i="40"/>
  <c r="AV205" i="40"/>
  <c r="AW205" i="40"/>
  <c r="AX205" i="40"/>
  <c r="AY205" i="40"/>
  <c r="AZ205" i="40"/>
  <c r="C206" i="40"/>
  <c r="D206" i="40"/>
  <c r="E206" i="40"/>
  <c r="F206" i="40"/>
  <c r="G206" i="40"/>
  <c r="H206" i="40"/>
  <c r="I206" i="40"/>
  <c r="J206" i="40"/>
  <c r="K206" i="40"/>
  <c r="L206" i="40"/>
  <c r="M206" i="40"/>
  <c r="N206" i="40"/>
  <c r="O206" i="40"/>
  <c r="P206" i="40"/>
  <c r="Q206" i="40"/>
  <c r="R206" i="40"/>
  <c r="S206" i="40"/>
  <c r="T206" i="40"/>
  <c r="U206" i="40"/>
  <c r="V206" i="40"/>
  <c r="W206" i="40"/>
  <c r="X206" i="40"/>
  <c r="Y206" i="40"/>
  <c r="Z206" i="40"/>
  <c r="AA206" i="40"/>
  <c r="AB206" i="40"/>
  <c r="AC206" i="40"/>
  <c r="AD206" i="40"/>
  <c r="AE206" i="40"/>
  <c r="AF206" i="40"/>
  <c r="AG206" i="40"/>
  <c r="AH206" i="40"/>
  <c r="AI206" i="40"/>
  <c r="AJ206" i="40"/>
  <c r="AK206" i="40"/>
  <c r="AL206" i="40"/>
  <c r="AM206" i="40"/>
  <c r="AN206" i="40"/>
  <c r="AO206" i="40"/>
  <c r="AP206" i="40"/>
  <c r="AQ206" i="40"/>
  <c r="AR206" i="40"/>
  <c r="AS206" i="40"/>
  <c r="AT206" i="40"/>
  <c r="AU206" i="40"/>
  <c r="AV206" i="40"/>
  <c r="AW206" i="40"/>
  <c r="AX206" i="40"/>
  <c r="AY206" i="40"/>
  <c r="AZ206" i="40"/>
  <c r="C207" i="40"/>
  <c r="D207" i="40"/>
  <c r="E207" i="40"/>
  <c r="F207" i="40"/>
  <c r="G207" i="40"/>
  <c r="H207" i="40"/>
  <c r="I207" i="40"/>
  <c r="J207" i="40"/>
  <c r="K207" i="40"/>
  <c r="L207" i="40"/>
  <c r="M207" i="40"/>
  <c r="N207" i="40"/>
  <c r="O207" i="40"/>
  <c r="P207" i="40"/>
  <c r="Q207" i="40"/>
  <c r="R207" i="40"/>
  <c r="S207" i="40"/>
  <c r="T207" i="40"/>
  <c r="U207" i="40"/>
  <c r="V207" i="40"/>
  <c r="W207" i="40"/>
  <c r="X207" i="40"/>
  <c r="Y207" i="40"/>
  <c r="Z207" i="40"/>
  <c r="AA207" i="40"/>
  <c r="AB207" i="40"/>
  <c r="AC207" i="40"/>
  <c r="AD207" i="40"/>
  <c r="AE207" i="40"/>
  <c r="AF207" i="40"/>
  <c r="AG207" i="40"/>
  <c r="AH207" i="40"/>
  <c r="AI207" i="40"/>
  <c r="AJ207" i="40"/>
  <c r="AK207" i="40"/>
  <c r="AL207" i="40"/>
  <c r="AM207" i="40"/>
  <c r="AN207" i="40"/>
  <c r="AO207" i="40"/>
  <c r="AP207" i="40"/>
  <c r="AQ207" i="40"/>
  <c r="AR207" i="40"/>
  <c r="AS207" i="40"/>
  <c r="AT207" i="40"/>
  <c r="AU207" i="40"/>
  <c r="AV207" i="40"/>
  <c r="AW207" i="40"/>
  <c r="AX207" i="40"/>
  <c r="AY207" i="40"/>
  <c r="AZ207" i="40"/>
  <c r="C208" i="40"/>
  <c r="D208" i="40"/>
  <c r="E208" i="40"/>
  <c r="F208" i="40"/>
  <c r="G208" i="40"/>
  <c r="H208" i="40"/>
  <c r="I208" i="40"/>
  <c r="J208" i="40"/>
  <c r="K208" i="40"/>
  <c r="L208" i="40"/>
  <c r="M208" i="40"/>
  <c r="N208" i="40"/>
  <c r="O208" i="40"/>
  <c r="P208" i="40"/>
  <c r="Q208" i="40"/>
  <c r="R208" i="40"/>
  <c r="S208" i="40"/>
  <c r="T208" i="40"/>
  <c r="U208" i="40"/>
  <c r="V208" i="40"/>
  <c r="W208" i="40"/>
  <c r="X208" i="40"/>
  <c r="Y208" i="40"/>
  <c r="Z208" i="40"/>
  <c r="AA208" i="40"/>
  <c r="AB208" i="40"/>
  <c r="AC208" i="40"/>
  <c r="AD208" i="40"/>
  <c r="AE208" i="40"/>
  <c r="AF208" i="40"/>
  <c r="AG208" i="40"/>
  <c r="AH208" i="40"/>
  <c r="AI208" i="40"/>
  <c r="AJ208" i="40"/>
  <c r="AK208" i="40"/>
  <c r="AL208" i="40"/>
  <c r="AM208" i="40"/>
  <c r="AN208" i="40"/>
  <c r="AO208" i="40"/>
  <c r="AP208" i="40"/>
  <c r="AQ208" i="40"/>
  <c r="AR208" i="40"/>
  <c r="AS208" i="40"/>
  <c r="AT208" i="40"/>
  <c r="AU208" i="40"/>
  <c r="AV208" i="40"/>
  <c r="AW208" i="40"/>
  <c r="AX208" i="40"/>
  <c r="AY208" i="40"/>
  <c r="AZ208" i="40"/>
  <c r="C209" i="40"/>
  <c r="D209" i="40"/>
  <c r="E209" i="40"/>
  <c r="F209" i="40"/>
  <c r="G209" i="40"/>
  <c r="H209" i="40"/>
  <c r="I209" i="40"/>
  <c r="J209" i="40"/>
  <c r="K209" i="40"/>
  <c r="L209" i="40"/>
  <c r="M209" i="40"/>
  <c r="N209" i="40"/>
  <c r="O209" i="40"/>
  <c r="P209" i="40"/>
  <c r="Q209" i="40"/>
  <c r="R209" i="40"/>
  <c r="S209" i="40"/>
  <c r="T209" i="40"/>
  <c r="U209" i="40"/>
  <c r="V209" i="40"/>
  <c r="W209" i="40"/>
  <c r="X209" i="40"/>
  <c r="Y209" i="40"/>
  <c r="Z209" i="40"/>
  <c r="AA209" i="40"/>
  <c r="AB209" i="40"/>
  <c r="AC209" i="40"/>
  <c r="AD209" i="40"/>
  <c r="AE209" i="40"/>
  <c r="AF209" i="40"/>
  <c r="AG209" i="40"/>
  <c r="AH209" i="40"/>
  <c r="AI209" i="40"/>
  <c r="AJ209" i="40"/>
  <c r="AK209" i="40"/>
  <c r="AL209" i="40"/>
  <c r="AM209" i="40"/>
  <c r="AN209" i="40"/>
  <c r="AO209" i="40"/>
  <c r="AP209" i="40"/>
  <c r="AQ209" i="40"/>
  <c r="AR209" i="40"/>
  <c r="AS209" i="40"/>
  <c r="AT209" i="40"/>
  <c r="AU209" i="40"/>
  <c r="AV209" i="40"/>
  <c r="AW209" i="40"/>
  <c r="AX209" i="40"/>
  <c r="AY209" i="40"/>
  <c r="AZ209" i="40"/>
  <c r="C210" i="40"/>
  <c r="D210" i="40"/>
  <c r="E210" i="40"/>
  <c r="F210" i="40"/>
  <c r="G210" i="40"/>
  <c r="H210" i="40"/>
  <c r="I210" i="40"/>
  <c r="J210" i="40"/>
  <c r="K210" i="40"/>
  <c r="L210" i="40"/>
  <c r="M210" i="40"/>
  <c r="N210" i="40"/>
  <c r="O210" i="40"/>
  <c r="P210" i="40"/>
  <c r="Q210" i="40"/>
  <c r="R210" i="40"/>
  <c r="S210" i="40"/>
  <c r="T210" i="40"/>
  <c r="U210" i="40"/>
  <c r="V210" i="40"/>
  <c r="W210" i="40"/>
  <c r="X210" i="40"/>
  <c r="Y210" i="40"/>
  <c r="Z210" i="40"/>
  <c r="AA210" i="40"/>
  <c r="AB210" i="40"/>
  <c r="AC210" i="40"/>
  <c r="AD210" i="40"/>
  <c r="AE210" i="40"/>
  <c r="AF210" i="40"/>
  <c r="AG210" i="40"/>
  <c r="AH210" i="40"/>
  <c r="AI210" i="40"/>
  <c r="AJ210" i="40"/>
  <c r="AK210" i="40"/>
  <c r="AL210" i="40"/>
  <c r="AM210" i="40"/>
  <c r="AN210" i="40"/>
  <c r="AO210" i="40"/>
  <c r="AP210" i="40"/>
  <c r="AQ210" i="40"/>
  <c r="AR210" i="40"/>
  <c r="AS210" i="40"/>
  <c r="AT210" i="40"/>
  <c r="AU210" i="40"/>
  <c r="AV210" i="40"/>
  <c r="AW210" i="40"/>
  <c r="AX210" i="40"/>
  <c r="AY210" i="40"/>
  <c r="AZ210" i="40"/>
  <c r="C211" i="40"/>
  <c r="D211" i="40"/>
  <c r="E211" i="40"/>
  <c r="F211" i="40"/>
  <c r="G211" i="40"/>
  <c r="H211" i="40"/>
  <c r="I211" i="40"/>
  <c r="J211" i="40"/>
  <c r="K211" i="40"/>
  <c r="L211" i="40"/>
  <c r="M211" i="40"/>
  <c r="N211" i="40"/>
  <c r="O211" i="40"/>
  <c r="P211" i="40"/>
  <c r="Q211" i="40"/>
  <c r="R211" i="40"/>
  <c r="S211" i="40"/>
  <c r="T211" i="40"/>
  <c r="U211" i="40"/>
  <c r="V211" i="40"/>
  <c r="W211" i="40"/>
  <c r="X211" i="40"/>
  <c r="Y211" i="40"/>
  <c r="Z211" i="40"/>
  <c r="AA211" i="40"/>
  <c r="AB211" i="40"/>
  <c r="AC211" i="40"/>
  <c r="AD211" i="40"/>
  <c r="AE211" i="40"/>
  <c r="AF211" i="40"/>
  <c r="AG211" i="40"/>
  <c r="AH211" i="40"/>
  <c r="AI211" i="40"/>
  <c r="AJ211" i="40"/>
  <c r="AK211" i="40"/>
  <c r="AL211" i="40"/>
  <c r="AM211" i="40"/>
  <c r="AN211" i="40"/>
  <c r="AO211" i="40"/>
  <c r="AP211" i="40"/>
  <c r="AQ211" i="40"/>
  <c r="AR211" i="40"/>
  <c r="AS211" i="40"/>
  <c r="AT211" i="40"/>
  <c r="AU211" i="40"/>
  <c r="AV211" i="40"/>
  <c r="AW211" i="40"/>
  <c r="AX211" i="40"/>
  <c r="AY211" i="40"/>
  <c r="AZ211" i="40"/>
  <c r="C212" i="40"/>
  <c r="D212" i="40"/>
  <c r="E212" i="40"/>
  <c r="F212" i="40"/>
  <c r="G212" i="40"/>
  <c r="H212" i="40"/>
  <c r="I212" i="40"/>
  <c r="J212" i="40"/>
  <c r="K212" i="40"/>
  <c r="L212" i="40"/>
  <c r="M212" i="40"/>
  <c r="N212" i="40"/>
  <c r="O212" i="40"/>
  <c r="P212" i="40"/>
  <c r="Q212" i="40"/>
  <c r="R212" i="40"/>
  <c r="S212" i="40"/>
  <c r="T212" i="40"/>
  <c r="U212" i="40"/>
  <c r="V212" i="40"/>
  <c r="W212" i="40"/>
  <c r="X212" i="40"/>
  <c r="Y212" i="40"/>
  <c r="Z212" i="40"/>
  <c r="AA212" i="40"/>
  <c r="AB212" i="40"/>
  <c r="AC212" i="40"/>
  <c r="AD212" i="40"/>
  <c r="AE212" i="40"/>
  <c r="AF212" i="40"/>
  <c r="AG212" i="40"/>
  <c r="AH212" i="40"/>
  <c r="AI212" i="40"/>
  <c r="AJ212" i="40"/>
  <c r="AK212" i="40"/>
  <c r="AL212" i="40"/>
  <c r="AM212" i="40"/>
  <c r="AN212" i="40"/>
  <c r="AO212" i="40"/>
  <c r="AP212" i="40"/>
  <c r="AQ212" i="40"/>
  <c r="AR212" i="40"/>
  <c r="AS212" i="40"/>
  <c r="AT212" i="40"/>
  <c r="AU212" i="40"/>
  <c r="AV212" i="40"/>
  <c r="AW212" i="40"/>
  <c r="AX212" i="40"/>
  <c r="AY212" i="40"/>
  <c r="AZ212" i="40"/>
  <c r="C213" i="40"/>
  <c r="D213" i="40"/>
  <c r="E213" i="40"/>
  <c r="F213" i="40"/>
  <c r="G213" i="40"/>
  <c r="H213" i="40"/>
  <c r="I213" i="40"/>
  <c r="J213" i="40"/>
  <c r="K213" i="40"/>
  <c r="L213" i="40"/>
  <c r="M213" i="40"/>
  <c r="N213" i="40"/>
  <c r="O213" i="40"/>
  <c r="P213" i="40"/>
  <c r="Q213" i="40"/>
  <c r="R213" i="40"/>
  <c r="S213" i="40"/>
  <c r="T213" i="40"/>
  <c r="U213" i="40"/>
  <c r="V213" i="40"/>
  <c r="W213" i="40"/>
  <c r="X213" i="40"/>
  <c r="Y213" i="40"/>
  <c r="Z213" i="40"/>
  <c r="AA213" i="40"/>
  <c r="AB213" i="40"/>
  <c r="AC213" i="40"/>
  <c r="AD213" i="40"/>
  <c r="AE213" i="40"/>
  <c r="AF213" i="40"/>
  <c r="AG213" i="40"/>
  <c r="AH213" i="40"/>
  <c r="AI213" i="40"/>
  <c r="AJ213" i="40"/>
  <c r="AK213" i="40"/>
  <c r="AL213" i="40"/>
  <c r="AM213" i="40"/>
  <c r="AN213" i="40"/>
  <c r="AO213" i="40"/>
  <c r="AP213" i="40"/>
  <c r="AQ213" i="40"/>
  <c r="AR213" i="40"/>
  <c r="AS213" i="40"/>
  <c r="AT213" i="40"/>
  <c r="AU213" i="40"/>
  <c r="AV213" i="40"/>
  <c r="AW213" i="40"/>
  <c r="AX213" i="40"/>
  <c r="AY213" i="40"/>
  <c r="AZ213" i="40"/>
  <c r="C214" i="40"/>
  <c r="D214" i="40"/>
  <c r="E214" i="40"/>
  <c r="F214" i="40"/>
  <c r="G214" i="40"/>
  <c r="H214" i="40"/>
  <c r="I214" i="40"/>
  <c r="J214" i="40"/>
  <c r="K214" i="40"/>
  <c r="L214" i="40"/>
  <c r="M214" i="40"/>
  <c r="N214" i="40"/>
  <c r="O214" i="40"/>
  <c r="P214" i="40"/>
  <c r="Q214" i="40"/>
  <c r="R214" i="40"/>
  <c r="S214" i="40"/>
  <c r="T214" i="40"/>
  <c r="U214" i="40"/>
  <c r="V214" i="40"/>
  <c r="W214" i="40"/>
  <c r="X214" i="40"/>
  <c r="Y214" i="40"/>
  <c r="Z214" i="40"/>
  <c r="AA214" i="40"/>
  <c r="AB214" i="40"/>
  <c r="AC214" i="40"/>
  <c r="AD214" i="40"/>
  <c r="AE214" i="40"/>
  <c r="AF214" i="40"/>
  <c r="AG214" i="40"/>
  <c r="AH214" i="40"/>
  <c r="AI214" i="40"/>
  <c r="AJ214" i="40"/>
  <c r="AK214" i="40"/>
  <c r="AL214" i="40"/>
  <c r="AM214" i="40"/>
  <c r="AN214" i="40"/>
  <c r="AO214" i="40"/>
  <c r="AP214" i="40"/>
  <c r="AQ214" i="40"/>
  <c r="AR214" i="40"/>
  <c r="AS214" i="40"/>
  <c r="AT214" i="40"/>
  <c r="AU214" i="40"/>
  <c r="AV214" i="40"/>
  <c r="AW214" i="40"/>
  <c r="AX214" i="40"/>
  <c r="AY214" i="40"/>
  <c r="AZ214" i="40"/>
  <c r="C215" i="40"/>
  <c r="D215" i="40"/>
  <c r="E215" i="40"/>
  <c r="F215" i="40"/>
  <c r="G215" i="40"/>
  <c r="H215" i="40"/>
  <c r="I215" i="40"/>
  <c r="J215" i="40"/>
  <c r="K215" i="40"/>
  <c r="L215" i="40"/>
  <c r="M215" i="40"/>
  <c r="N215" i="40"/>
  <c r="O215" i="40"/>
  <c r="P215" i="40"/>
  <c r="Q215" i="40"/>
  <c r="R215" i="40"/>
  <c r="S215" i="40"/>
  <c r="T215" i="40"/>
  <c r="U215" i="40"/>
  <c r="V215" i="40"/>
  <c r="W215" i="40"/>
  <c r="X215" i="40"/>
  <c r="Y215" i="40"/>
  <c r="Z215" i="40"/>
  <c r="AA215" i="40"/>
  <c r="AB215" i="40"/>
  <c r="AC215" i="40"/>
  <c r="AD215" i="40"/>
  <c r="AE215" i="40"/>
  <c r="AF215" i="40"/>
  <c r="AG215" i="40"/>
  <c r="AH215" i="40"/>
  <c r="AI215" i="40"/>
  <c r="AJ215" i="40"/>
  <c r="AK215" i="40"/>
  <c r="AL215" i="40"/>
  <c r="AM215" i="40"/>
  <c r="AN215" i="40"/>
  <c r="AO215" i="40"/>
  <c r="AP215" i="40"/>
  <c r="AQ215" i="40"/>
  <c r="AR215" i="40"/>
  <c r="AS215" i="40"/>
  <c r="AT215" i="40"/>
  <c r="AU215" i="40"/>
  <c r="AV215" i="40"/>
  <c r="AW215" i="40"/>
  <c r="AX215" i="40"/>
  <c r="AY215" i="40"/>
  <c r="AZ215" i="40"/>
  <c r="C216" i="40"/>
  <c r="D216" i="40"/>
  <c r="E216" i="40"/>
  <c r="F216" i="40"/>
  <c r="G216" i="40"/>
  <c r="H216" i="40"/>
  <c r="I216" i="40"/>
  <c r="J216" i="40"/>
  <c r="K216" i="40"/>
  <c r="L216" i="40"/>
  <c r="M216" i="40"/>
  <c r="N216" i="40"/>
  <c r="O216" i="40"/>
  <c r="P216" i="40"/>
  <c r="Q216" i="40"/>
  <c r="R216" i="40"/>
  <c r="S216" i="40"/>
  <c r="T216" i="40"/>
  <c r="U216" i="40"/>
  <c r="V216" i="40"/>
  <c r="W216" i="40"/>
  <c r="X216" i="40"/>
  <c r="Y216" i="40"/>
  <c r="Z216" i="40"/>
  <c r="AA216" i="40"/>
  <c r="AB216" i="40"/>
  <c r="AC216" i="40"/>
  <c r="AD216" i="40"/>
  <c r="AE216" i="40"/>
  <c r="AF216" i="40"/>
  <c r="AG216" i="40"/>
  <c r="AH216" i="40"/>
  <c r="AI216" i="40"/>
  <c r="AJ216" i="40"/>
  <c r="AK216" i="40"/>
  <c r="AL216" i="40"/>
  <c r="AM216" i="40"/>
  <c r="AN216" i="40"/>
  <c r="AO216" i="40"/>
  <c r="AP216" i="40"/>
  <c r="AQ216" i="40"/>
  <c r="AR216" i="40"/>
  <c r="AS216" i="40"/>
  <c r="AT216" i="40"/>
  <c r="AU216" i="40"/>
  <c r="AV216" i="40"/>
  <c r="AW216" i="40"/>
  <c r="AX216" i="40"/>
  <c r="AY216" i="40"/>
  <c r="AZ216" i="40"/>
  <c r="C217" i="40"/>
  <c r="D217" i="40"/>
  <c r="E217" i="40"/>
  <c r="F217" i="40"/>
  <c r="G217" i="40"/>
  <c r="H217" i="40"/>
  <c r="I217" i="40"/>
  <c r="J217" i="40"/>
  <c r="K217" i="40"/>
  <c r="L217" i="40"/>
  <c r="M217" i="40"/>
  <c r="N217" i="40"/>
  <c r="O217" i="40"/>
  <c r="P217" i="40"/>
  <c r="Q217" i="40"/>
  <c r="R217" i="40"/>
  <c r="S217" i="40"/>
  <c r="T217" i="40"/>
  <c r="U217" i="40"/>
  <c r="V217" i="40"/>
  <c r="W217" i="40"/>
  <c r="X217" i="40"/>
  <c r="Y217" i="40"/>
  <c r="Z217" i="40"/>
  <c r="AA217" i="40"/>
  <c r="AB217" i="40"/>
  <c r="AC217" i="40"/>
  <c r="AD217" i="40"/>
  <c r="AE217" i="40"/>
  <c r="AF217" i="40"/>
  <c r="AG217" i="40"/>
  <c r="AH217" i="40"/>
  <c r="AI217" i="40"/>
  <c r="AJ217" i="40"/>
  <c r="AK217" i="40"/>
  <c r="AL217" i="40"/>
  <c r="AM217" i="40"/>
  <c r="AN217" i="40"/>
  <c r="AO217" i="40"/>
  <c r="AP217" i="40"/>
  <c r="AQ217" i="40"/>
  <c r="AR217" i="40"/>
  <c r="AS217" i="40"/>
  <c r="AT217" i="40"/>
  <c r="AU217" i="40"/>
  <c r="AV217" i="40"/>
  <c r="AW217" i="40"/>
  <c r="AX217" i="40"/>
  <c r="AY217" i="40"/>
  <c r="AZ217" i="40"/>
  <c r="C218" i="40"/>
  <c r="D218" i="40"/>
  <c r="E218" i="40"/>
  <c r="F218" i="40"/>
  <c r="G218" i="40"/>
  <c r="H218" i="40"/>
  <c r="I218" i="40"/>
  <c r="J218" i="40"/>
  <c r="K218" i="40"/>
  <c r="L218" i="40"/>
  <c r="M218" i="40"/>
  <c r="N218" i="40"/>
  <c r="O218" i="40"/>
  <c r="P218" i="40"/>
  <c r="Q218" i="40"/>
  <c r="R218" i="40"/>
  <c r="S218" i="40"/>
  <c r="T218" i="40"/>
  <c r="U218" i="40"/>
  <c r="V218" i="40"/>
  <c r="W218" i="40"/>
  <c r="X218" i="40"/>
  <c r="Y218" i="40"/>
  <c r="Z218" i="40"/>
  <c r="AA218" i="40"/>
  <c r="AB218" i="40"/>
  <c r="AC218" i="40"/>
  <c r="AD218" i="40"/>
  <c r="AE218" i="40"/>
  <c r="AF218" i="40"/>
  <c r="AG218" i="40"/>
  <c r="AH218" i="40"/>
  <c r="AI218" i="40"/>
  <c r="AJ218" i="40"/>
  <c r="AK218" i="40"/>
  <c r="AL218" i="40"/>
  <c r="AM218" i="40"/>
  <c r="AN218" i="40"/>
  <c r="AO218" i="40"/>
  <c r="AP218" i="40"/>
  <c r="AQ218" i="40"/>
  <c r="AR218" i="40"/>
  <c r="AS218" i="40"/>
  <c r="AT218" i="40"/>
  <c r="AU218" i="40"/>
  <c r="AV218" i="40"/>
  <c r="AW218" i="40"/>
  <c r="AX218" i="40"/>
  <c r="AY218" i="40"/>
  <c r="AZ218" i="40"/>
  <c r="C219" i="40"/>
  <c r="D219" i="40"/>
  <c r="E219" i="40"/>
  <c r="F219" i="40"/>
  <c r="G219" i="40"/>
  <c r="H219" i="40"/>
  <c r="I219" i="40"/>
  <c r="J219" i="40"/>
  <c r="K219" i="40"/>
  <c r="L219" i="40"/>
  <c r="M219" i="40"/>
  <c r="N219" i="40"/>
  <c r="O219" i="40"/>
  <c r="P219" i="40"/>
  <c r="Q219" i="40"/>
  <c r="R219" i="40"/>
  <c r="S219" i="40"/>
  <c r="T219" i="40"/>
  <c r="U219" i="40"/>
  <c r="V219" i="40"/>
  <c r="W219" i="40"/>
  <c r="X219" i="40"/>
  <c r="Y219" i="40"/>
  <c r="Z219" i="40"/>
  <c r="AA219" i="40"/>
  <c r="AB219" i="40"/>
  <c r="AC219" i="40"/>
  <c r="AD219" i="40"/>
  <c r="AE219" i="40"/>
  <c r="AF219" i="40"/>
  <c r="AG219" i="40"/>
  <c r="AH219" i="40"/>
  <c r="AI219" i="40"/>
  <c r="AJ219" i="40"/>
  <c r="AK219" i="40"/>
  <c r="AL219" i="40"/>
  <c r="AM219" i="40"/>
  <c r="AN219" i="40"/>
  <c r="AO219" i="40"/>
  <c r="AP219" i="40"/>
  <c r="AQ219" i="40"/>
  <c r="AR219" i="40"/>
  <c r="AS219" i="40"/>
  <c r="AT219" i="40"/>
  <c r="AU219" i="40"/>
  <c r="AV219" i="40"/>
  <c r="AW219" i="40"/>
  <c r="AX219" i="40"/>
  <c r="AY219" i="40"/>
  <c r="AZ219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S182" i="40"/>
  <c r="T182" i="40"/>
  <c r="U182" i="40"/>
  <c r="V182" i="40"/>
  <c r="W182" i="40"/>
  <c r="X182" i="40"/>
  <c r="Y182" i="40"/>
  <c r="Z182" i="40"/>
  <c r="AA182" i="40"/>
  <c r="AB182" i="40"/>
  <c r="AC182" i="40"/>
  <c r="AD182" i="40"/>
  <c r="AE182" i="40"/>
  <c r="AF182" i="40"/>
  <c r="AG182" i="40"/>
  <c r="AH182" i="40"/>
  <c r="AI182" i="40"/>
  <c r="AJ182" i="40"/>
  <c r="AK182" i="40"/>
  <c r="AL182" i="40"/>
  <c r="AM182" i="40"/>
  <c r="AN182" i="40"/>
  <c r="AO182" i="40"/>
  <c r="AP182" i="40"/>
  <c r="AQ182" i="40"/>
  <c r="AR182" i="40"/>
  <c r="AS182" i="40"/>
  <c r="AT182" i="40"/>
  <c r="AU182" i="40"/>
  <c r="AV182" i="40"/>
  <c r="AW182" i="40"/>
  <c r="AX182" i="40"/>
  <c r="AY182" i="40"/>
  <c r="AZ182" i="40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S183" i="40"/>
  <c r="T183" i="40"/>
  <c r="U183" i="40"/>
  <c r="V183" i="40"/>
  <c r="W183" i="40"/>
  <c r="X183" i="40"/>
  <c r="Y183" i="40"/>
  <c r="Z183" i="40"/>
  <c r="AA183" i="40"/>
  <c r="AB183" i="40"/>
  <c r="AC183" i="40"/>
  <c r="AD183" i="40"/>
  <c r="AE183" i="40"/>
  <c r="AF183" i="40"/>
  <c r="AG183" i="40"/>
  <c r="AH183" i="40"/>
  <c r="AI183" i="40"/>
  <c r="AJ183" i="40"/>
  <c r="AK183" i="40"/>
  <c r="AL183" i="40"/>
  <c r="AM183" i="40"/>
  <c r="AN183" i="40"/>
  <c r="AO183" i="40"/>
  <c r="AP183" i="40"/>
  <c r="AQ183" i="40"/>
  <c r="AR183" i="40"/>
  <c r="AS183" i="40"/>
  <c r="AT183" i="40"/>
  <c r="AU183" i="40"/>
  <c r="AV183" i="40"/>
  <c r="AW183" i="40"/>
  <c r="AX183" i="40"/>
  <c r="AY183" i="40"/>
  <c r="AZ183" i="40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S184" i="40"/>
  <c r="T184" i="40"/>
  <c r="U184" i="40"/>
  <c r="V184" i="40"/>
  <c r="W184" i="40"/>
  <c r="X184" i="40"/>
  <c r="Y184" i="40"/>
  <c r="Z184" i="40"/>
  <c r="AA184" i="40"/>
  <c r="AB184" i="40"/>
  <c r="AC184" i="40"/>
  <c r="AD184" i="40"/>
  <c r="AE184" i="40"/>
  <c r="AF184" i="40"/>
  <c r="AG184" i="40"/>
  <c r="AH184" i="40"/>
  <c r="AI184" i="40"/>
  <c r="AJ184" i="40"/>
  <c r="AK184" i="40"/>
  <c r="AL184" i="40"/>
  <c r="AM184" i="40"/>
  <c r="AN184" i="40"/>
  <c r="AO184" i="40"/>
  <c r="AP184" i="40"/>
  <c r="AQ184" i="40"/>
  <c r="AR184" i="40"/>
  <c r="AS184" i="40"/>
  <c r="AT184" i="40"/>
  <c r="AU184" i="40"/>
  <c r="AV184" i="40"/>
  <c r="AW184" i="40"/>
  <c r="AX184" i="40"/>
  <c r="AY184" i="40"/>
  <c r="AZ184" i="40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S185" i="40"/>
  <c r="T185" i="40"/>
  <c r="U185" i="40"/>
  <c r="V185" i="40"/>
  <c r="W185" i="40"/>
  <c r="X185" i="40"/>
  <c r="Y185" i="40"/>
  <c r="Z185" i="40"/>
  <c r="AA185" i="40"/>
  <c r="AB185" i="40"/>
  <c r="AC185" i="40"/>
  <c r="AD185" i="40"/>
  <c r="AE185" i="40"/>
  <c r="AF185" i="40"/>
  <c r="AG185" i="40"/>
  <c r="AH185" i="40"/>
  <c r="AI185" i="40"/>
  <c r="AJ185" i="40"/>
  <c r="AK185" i="40"/>
  <c r="AL185" i="40"/>
  <c r="AM185" i="40"/>
  <c r="AN185" i="40"/>
  <c r="AO185" i="40"/>
  <c r="AP185" i="40"/>
  <c r="AQ185" i="40"/>
  <c r="AR185" i="40"/>
  <c r="AS185" i="40"/>
  <c r="AT185" i="40"/>
  <c r="AU185" i="40"/>
  <c r="AV185" i="40"/>
  <c r="AW185" i="40"/>
  <c r="AX185" i="40"/>
  <c r="AY185" i="40"/>
  <c r="AZ185" i="40"/>
  <c r="C186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R186" i="40"/>
  <c r="S186" i="40"/>
  <c r="T186" i="40"/>
  <c r="U186" i="40"/>
  <c r="V186" i="40"/>
  <c r="W186" i="40"/>
  <c r="X186" i="40"/>
  <c r="Y186" i="40"/>
  <c r="Z186" i="40"/>
  <c r="AA186" i="40"/>
  <c r="AB186" i="40"/>
  <c r="AC186" i="40"/>
  <c r="AD186" i="40"/>
  <c r="AE186" i="40"/>
  <c r="AF186" i="40"/>
  <c r="AG186" i="40"/>
  <c r="AH186" i="40"/>
  <c r="AI186" i="40"/>
  <c r="AJ186" i="40"/>
  <c r="AK186" i="40"/>
  <c r="AL186" i="40"/>
  <c r="AM186" i="40"/>
  <c r="AN186" i="40"/>
  <c r="AO186" i="40"/>
  <c r="AP186" i="40"/>
  <c r="AQ186" i="40"/>
  <c r="AR186" i="40"/>
  <c r="AS186" i="40"/>
  <c r="AT186" i="40"/>
  <c r="AU186" i="40"/>
  <c r="AV186" i="40"/>
  <c r="AW186" i="40"/>
  <c r="AX186" i="40"/>
  <c r="AY186" i="40"/>
  <c r="AZ186" i="40"/>
  <c r="C187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R187" i="40"/>
  <c r="S187" i="40"/>
  <c r="T187" i="40"/>
  <c r="U187" i="40"/>
  <c r="V187" i="40"/>
  <c r="W187" i="40"/>
  <c r="X187" i="40"/>
  <c r="Y187" i="40"/>
  <c r="Z187" i="40"/>
  <c r="AA187" i="40"/>
  <c r="AB187" i="40"/>
  <c r="AC187" i="40"/>
  <c r="AD187" i="40"/>
  <c r="AE187" i="40"/>
  <c r="AF187" i="40"/>
  <c r="AG187" i="40"/>
  <c r="AH187" i="40"/>
  <c r="AI187" i="40"/>
  <c r="AJ187" i="40"/>
  <c r="AK187" i="40"/>
  <c r="AL187" i="40"/>
  <c r="AM187" i="40"/>
  <c r="AN187" i="40"/>
  <c r="AO187" i="40"/>
  <c r="AP187" i="40"/>
  <c r="AQ187" i="40"/>
  <c r="AR187" i="40"/>
  <c r="AS187" i="40"/>
  <c r="AT187" i="40"/>
  <c r="AU187" i="40"/>
  <c r="AV187" i="40"/>
  <c r="AW187" i="40"/>
  <c r="AX187" i="40"/>
  <c r="AY187" i="40"/>
  <c r="AZ187" i="40"/>
  <c r="C188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R188" i="40"/>
  <c r="S188" i="40"/>
  <c r="T188" i="40"/>
  <c r="U188" i="40"/>
  <c r="V188" i="40"/>
  <c r="W188" i="40"/>
  <c r="X188" i="40"/>
  <c r="Y188" i="40"/>
  <c r="Z188" i="40"/>
  <c r="AA188" i="40"/>
  <c r="AB188" i="40"/>
  <c r="AC188" i="40"/>
  <c r="AD188" i="40"/>
  <c r="AE188" i="40"/>
  <c r="AF188" i="40"/>
  <c r="AG188" i="40"/>
  <c r="AH188" i="40"/>
  <c r="AI188" i="40"/>
  <c r="AJ188" i="40"/>
  <c r="AK188" i="40"/>
  <c r="AL188" i="40"/>
  <c r="AM188" i="40"/>
  <c r="AN188" i="40"/>
  <c r="AO188" i="40"/>
  <c r="AP188" i="40"/>
  <c r="AQ188" i="40"/>
  <c r="AR188" i="40"/>
  <c r="AS188" i="40"/>
  <c r="AT188" i="40"/>
  <c r="AU188" i="40"/>
  <c r="AV188" i="40"/>
  <c r="AW188" i="40"/>
  <c r="AX188" i="40"/>
  <c r="AY188" i="40"/>
  <c r="AZ188" i="40"/>
  <c r="C189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R189" i="40"/>
  <c r="S189" i="40"/>
  <c r="T189" i="40"/>
  <c r="U189" i="40"/>
  <c r="V189" i="40"/>
  <c r="W189" i="40"/>
  <c r="X189" i="40"/>
  <c r="Y189" i="40"/>
  <c r="Z189" i="40"/>
  <c r="AA189" i="40"/>
  <c r="AB189" i="40"/>
  <c r="AC189" i="40"/>
  <c r="AD189" i="40"/>
  <c r="AE189" i="40"/>
  <c r="AF189" i="40"/>
  <c r="AG189" i="40"/>
  <c r="AH189" i="40"/>
  <c r="AI189" i="40"/>
  <c r="AJ189" i="40"/>
  <c r="AK189" i="40"/>
  <c r="AL189" i="40"/>
  <c r="AM189" i="40"/>
  <c r="AN189" i="40"/>
  <c r="AO189" i="40"/>
  <c r="AP189" i="40"/>
  <c r="AQ189" i="40"/>
  <c r="AR189" i="40"/>
  <c r="AS189" i="40"/>
  <c r="AT189" i="40"/>
  <c r="AU189" i="40"/>
  <c r="AV189" i="40"/>
  <c r="AW189" i="40"/>
  <c r="AX189" i="40"/>
  <c r="AY189" i="40"/>
  <c r="AZ189" i="40"/>
  <c r="C190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R190" i="40"/>
  <c r="S190" i="40"/>
  <c r="T190" i="40"/>
  <c r="U190" i="40"/>
  <c r="V190" i="40"/>
  <c r="W190" i="40"/>
  <c r="X190" i="40"/>
  <c r="Y190" i="40"/>
  <c r="Z190" i="40"/>
  <c r="AA190" i="40"/>
  <c r="AB190" i="40"/>
  <c r="AC190" i="40"/>
  <c r="AD190" i="40"/>
  <c r="AE190" i="40"/>
  <c r="AF190" i="40"/>
  <c r="AG190" i="40"/>
  <c r="AH190" i="40"/>
  <c r="AI190" i="40"/>
  <c r="AJ190" i="40"/>
  <c r="AK190" i="40"/>
  <c r="AL190" i="40"/>
  <c r="AM190" i="40"/>
  <c r="AN190" i="40"/>
  <c r="AO190" i="40"/>
  <c r="AP190" i="40"/>
  <c r="AQ190" i="40"/>
  <c r="AR190" i="40"/>
  <c r="AS190" i="40"/>
  <c r="AT190" i="40"/>
  <c r="AU190" i="40"/>
  <c r="AV190" i="40"/>
  <c r="AW190" i="40"/>
  <c r="AX190" i="40"/>
  <c r="AY190" i="40"/>
  <c r="AZ190" i="40"/>
  <c r="B190" i="40"/>
  <c r="B189" i="40"/>
  <c r="B188" i="40"/>
  <c r="B187" i="40"/>
  <c r="B186" i="40"/>
  <c r="B185" i="40"/>
  <c r="B184" i="40"/>
  <c r="B183" i="40"/>
  <c r="B182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AG31" i="40"/>
  <c r="AH31" i="40"/>
  <c r="AI31" i="40"/>
  <c r="AJ31" i="40"/>
  <c r="AK31" i="40"/>
  <c r="AL31" i="40"/>
  <c r="AM31" i="40"/>
  <c r="AN31" i="40"/>
  <c r="AO31" i="40"/>
  <c r="AP31" i="40"/>
  <c r="AQ31" i="40"/>
  <c r="AR31" i="40"/>
  <c r="AS31" i="40"/>
  <c r="AT31" i="40"/>
  <c r="AU31" i="40"/>
  <c r="AV31" i="40"/>
  <c r="AW31" i="40"/>
  <c r="AX31" i="40"/>
  <c r="AY31" i="40"/>
  <c r="AZ31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AG32" i="40"/>
  <c r="AH32" i="40"/>
  <c r="AI32" i="40"/>
  <c r="AJ32" i="40"/>
  <c r="AK32" i="40"/>
  <c r="AL32" i="40"/>
  <c r="AM32" i="40"/>
  <c r="AN32" i="40"/>
  <c r="AO32" i="40"/>
  <c r="AP32" i="40"/>
  <c r="AQ32" i="40"/>
  <c r="AR32" i="40"/>
  <c r="AS32" i="40"/>
  <c r="AT32" i="40"/>
  <c r="AU32" i="40"/>
  <c r="AV32" i="40"/>
  <c r="AW32" i="40"/>
  <c r="AX32" i="40"/>
  <c r="AY32" i="40"/>
  <c r="AZ32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AG33" i="40"/>
  <c r="AH33" i="40"/>
  <c r="AI33" i="40"/>
  <c r="AJ33" i="40"/>
  <c r="AK33" i="40"/>
  <c r="AL33" i="40"/>
  <c r="AM33" i="40"/>
  <c r="AN33" i="40"/>
  <c r="AO33" i="40"/>
  <c r="AP33" i="40"/>
  <c r="AQ33" i="40"/>
  <c r="AR33" i="40"/>
  <c r="AS33" i="40"/>
  <c r="AT33" i="40"/>
  <c r="AU33" i="40"/>
  <c r="AV33" i="40"/>
  <c r="AW33" i="40"/>
  <c r="AX33" i="40"/>
  <c r="AY33" i="40"/>
  <c r="AZ33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AH34" i="40"/>
  <c r="AI34" i="40"/>
  <c r="AJ34" i="40"/>
  <c r="AK34" i="40"/>
  <c r="AL34" i="40"/>
  <c r="AM34" i="40"/>
  <c r="AN34" i="40"/>
  <c r="AO34" i="40"/>
  <c r="AP34" i="40"/>
  <c r="AQ34" i="40"/>
  <c r="AR34" i="40"/>
  <c r="AS34" i="40"/>
  <c r="AT34" i="40"/>
  <c r="AU34" i="40"/>
  <c r="AV34" i="40"/>
  <c r="AW34" i="40"/>
  <c r="AX34" i="40"/>
  <c r="AY34" i="40"/>
  <c r="AZ34" i="40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AH35" i="40"/>
  <c r="AI35" i="40"/>
  <c r="AJ35" i="40"/>
  <c r="AK35" i="40"/>
  <c r="AL35" i="40"/>
  <c r="AM35" i="40"/>
  <c r="AN35" i="40"/>
  <c r="AO35" i="40"/>
  <c r="AP35" i="40"/>
  <c r="AQ35" i="40"/>
  <c r="AR35" i="40"/>
  <c r="AS35" i="40"/>
  <c r="AT35" i="40"/>
  <c r="AU35" i="40"/>
  <c r="AV35" i="40"/>
  <c r="AW35" i="40"/>
  <c r="AX35" i="40"/>
  <c r="AY35" i="40"/>
  <c r="AZ35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AH36" i="40"/>
  <c r="AI36" i="40"/>
  <c r="AJ36" i="40"/>
  <c r="AK36" i="40"/>
  <c r="AL36" i="40"/>
  <c r="AM36" i="40"/>
  <c r="AN36" i="40"/>
  <c r="AO36" i="40"/>
  <c r="AP36" i="40"/>
  <c r="AQ36" i="40"/>
  <c r="AR36" i="40"/>
  <c r="AS36" i="40"/>
  <c r="AT36" i="40"/>
  <c r="AU36" i="40"/>
  <c r="AV36" i="40"/>
  <c r="AW36" i="40"/>
  <c r="AX36" i="40"/>
  <c r="AY36" i="40"/>
  <c r="AZ36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AG37" i="40"/>
  <c r="AH37" i="40"/>
  <c r="AI37" i="40"/>
  <c r="AJ37" i="40"/>
  <c r="AK37" i="40"/>
  <c r="AL37" i="40"/>
  <c r="AM37" i="40"/>
  <c r="AN37" i="40"/>
  <c r="AO37" i="40"/>
  <c r="AP37" i="40"/>
  <c r="AQ37" i="40"/>
  <c r="AR37" i="40"/>
  <c r="AS37" i="40"/>
  <c r="AT37" i="40"/>
  <c r="AU37" i="40"/>
  <c r="AV37" i="40"/>
  <c r="AW37" i="40"/>
  <c r="AX37" i="40"/>
  <c r="AY37" i="40"/>
  <c r="AZ37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AL38" i="40"/>
  <c r="AM38" i="40"/>
  <c r="AN38" i="40"/>
  <c r="AO38" i="40"/>
  <c r="AP38" i="40"/>
  <c r="AQ38" i="40"/>
  <c r="AR38" i="40"/>
  <c r="AS38" i="40"/>
  <c r="AT38" i="40"/>
  <c r="AU38" i="40"/>
  <c r="AV38" i="40"/>
  <c r="AW38" i="40"/>
  <c r="AX38" i="40"/>
  <c r="AY38" i="40"/>
  <c r="AZ38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AG39" i="40"/>
  <c r="AH39" i="40"/>
  <c r="AI39" i="40"/>
  <c r="AJ39" i="40"/>
  <c r="AK39" i="40"/>
  <c r="AL39" i="40"/>
  <c r="AM39" i="40"/>
  <c r="AN39" i="40"/>
  <c r="AO39" i="40"/>
  <c r="AP39" i="40"/>
  <c r="AQ39" i="40"/>
  <c r="AR39" i="40"/>
  <c r="AS39" i="40"/>
  <c r="AT39" i="40"/>
  <c r="AU39" i="40"/>
  <c r="AV39" i="40"/>
  <c r="AW39" i="40"/>
  <c r="AX39" i="40"/>
  <c r="AY39" i="40"/>
  <c r="AZ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AG40" i="40"/>
  <c r="AH40" i="40"/>
  <c r="AI40" i="40"/>
  <c r="AJ40" i="40"/>
  <c r="AK40" i="40"/>
  <c r="AL40" i="40"/>
  <c r="AM40" i="40"/>
  <c r="AN40" i="40"/>
  <c r="AO40" i="40"/>
  <c r="AP40" i="40"/>
  <c r="AQ40" i="40"/>
  <c r="AR40" i="40"/>
  <c r="AS40" i="40"/>
  <c r="AT40" i="40"/>
  <c r="AU40" i="40"/>
  <c r="AV40" i="40"/>
  <c r="AW40" i="40"/>
  <c r="AX40" i="40"/>
  <c r="AY40" i="40"/>
  <c r="AZ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Z41" i="40"/>
  <c r="AA41" i="40"/>
  <c r="AB41" i="40"/>
  <c r="AC41" i="40"/>
  <c r="AD41" i="40"/>
  <c r="AE41" i="40"/>
  <c r="AF41" i="40"/>
  <c r="AG41" i="40"/>
  <c r="AH41" i="40"/>
  <c r="AI41" i="40"/>
  <c r="AJ41" i="40"/>
  <c r="AK41" i="40"/>
  <c r="AL41" i="40"/>
  <c r="AM41" i="40"/>
  <c r="AN41" i="40"/>
  <c r="AO41" i="40"/>
  <c r="AP41" i="40"/>
  <c r="AQ41" i="40"/>
  <c r="AR41" i="40"/>
  <c r="AS41" i="40"/>
  <c r="AT41" i="40"/>
  <c r="AU41" i="40"/>
  <c r="AV41" i="40"/>
  <c r="AW41" i="40"/>
  <c r="AX41" i="40"/>
  <c r="AY41" i="40"/>
  <c r="AZ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Z42" i="40"/>
  <c r="AA42" i="40"/>
  <c r="AB42" i="40"/>
  <c r="AC42" i="40"/>
  <c r="AD42" i="40"/>
  <c r="AE42" i="40"/>
  <c r="AF42" i="40"/>
  <c r="AG42" i="40"/>
  <c r="AH42" i="40"/>
  <c r="AI42" i="40"/>
  <c r="AJ42" i="40"/>
  <c r="AK42" i="40"/>
  <c r="AL42" i="40"/>
  <c r="AM42" i="40"/>
  <c r="AN42" i="40"/>
  <c r="AO42" i="40"/>
  <c r="AP42" i="40"/>
  <c r="AQ42" i="40"/>
  <c r="AR42" i="40"/>
  <c r="AS42" i="40"/>
  <c r="AT42" i="40"/>
  <c r="AU42" i="40"/>
  <c r="AV42" i="40"/>
  <c r="AW42" i="40"/>
  <c r="AX42" i="40"/>
  <c r="AY42" i="40"/>
  <c r="AZ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W43" i="40"/>
  <c r="X43" i="40"/>
  <c r="Y43" i="40"/>
  <c r="Z43" i="40"/>
  <c r="AA43" i="40"/>
  <c r="AB43" i="40"/>
  <c r="AC43" i="40"/>
  <c r="AD43" i="40"/>
  <c r="AE43" i="40"/>
  <c r="AF43" i="40"/>
  <c r="AG43" i="40"/>
  <c r="AH43" i="40"/>
  <c r="AI43" i="40"/>
  <c r="AJ43" i="40"/>
  <c r="AK43" i="40"/>
  <c r="AL43" i="40"/>
  <c r="AM43" i="40"/>
  <c r="AN43" i="40"/>
  <c r="AO43" i="40"/>
  <c r="AP43" i="40"/>
  <c r="AQ43" i="40"/>
  <c r="AR43" i="40"/>
  <c r="AS43" i="40"/>
  <c r="AT43" i="40"/>
  <c r="AU43" i="40"/>
  <c r="AV43" i="40"/>
  <c r="AW43" i="40"/>
  <c r="AX43" i="40"/>
  <c r="AY43" i="40"/>
  <c r="AZ43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Z44" i="40"/>
  <c r="AA44" i="40"/>
  <c r="AB44" i="40"/>
  <c r="AC44" i="40"/>
  <c r="AD44" i="40"/>
  <c r="AE44" i="40"/>
  <c r="AF44" i="40"/>
  <c r="AG44" i="40"/>
  <c r="AH44" i="40"/>
  <c r="AI44" i="40"/>
  <c r="AJ44" i="40"/>
  <c r="AK44" i="40"/>
  <c r="AL44" i="40"/>
  <c r="AM44" i="40"/>
  <c r="AN44" i="40"/>
  <c r="AO44" i="40"/>
  <c r="AP44" i="40"/>
  <c r="AQ44" i="40"/>
  <c r="AR44" i="40"/>
  <c r="AS44" i="40"/>
  <c r="AT44" i="40"/>
  <c r="AU44" i="40"/>
  <c r="AV44" i="40"/>
  <c r="AW44" i="40"/>
  <c r="AX44" i="40"/>
  <c r="AY44" i="40"/>
  <c r="AZ44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AG45" i="40"/>
  <c r="AH45" i="40"/>
  <c r="AI45" i="40"/>
  <c r="AJ45" i="40"/>
  <c r="AK45" i="40"/>
  <c r="AL45" i="40"/>
  <c r="AM45" i="40"/>
  <c r="AN45" i="40"/>
  <c r="AO45" i="40"/>
  <c r="AP45" i="40"/>
  <c r="AQ45" i="40"/>
  <c r="AR45" i="40"/>
  <c r="AS45" i="40"/>
  <c r="AT45" i="40"/>
  <c r="AU45" i="40"/>
  <c r="AV45" i="40"/>
  <c r="AW45" i="40"/>
  <c r="AX45" i="40"/>
  <c r="AY45" i="40"/>
  <c r="AZ45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AG46" i="40"/>
  <c r="AH46" i="40"/>
  <c r="AI46" i="40"/>
  <c r="AJ46" i="40"/>
  <c r="AK46" i="40"/>
  <c r="AL46" i="40"/>
  <c r="AM46" i="40"/>
  <c r="AN46" i="40"/>
  <c r="AO46" i="40"/>
  <c r="AP46" i="40"/>
  <c r="AQ46" i="40"/>
  <c r="AR46" i="40"/>
  <c r="AS46" i="40"/>
  <c r="AT46" i="40"/>
  <c r="AU46" i="40"/>
  <c r="AV46" i="40"/>
  <c r="AW46" i="40"/>
  <c r="AX46" i="40"/>
  <c r="AY46" i="40"/>
  <c r="AZ46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AG47" i="40"/>
  <c r="AH47" i="40"/>
  <c r="AI47" i="40"/>
  <c r="AJ47" i="40"/>
  <c r="AK47" i="40"/>
  <c r="AL47" i="40"/>
  <c r="AM47" i="40"/>
  <c r="AN47" i="40"/>
  <c r="AO47" i="40"/>
  <c r="AP47" i="40"/>
  <c r="AQ47" i="40"/>
  <c r="AR47" i="40"/>
  <c r="AS47" i="40"/>
  <c r="AT47" i="40"/>
  <c r="AU47" i="40"/>
  <c r="AV47" i="40"/>
  <c r="AW47" i="40"/>
  <c r="AX47" i="40"/>
  <c r="AY47" i="40"/>
  <c r="AZ47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AG48" i="40"/>
  <c r="AH48" i="40"/>
  <c r="AI48" i="40"/>
  <c r="AJ48" i="40"/>
  <c r="AK48" i="40"/>
  <c r="AL48" i="40"/>
  <c r="AM48" i="40"/>
  <c r="AN48" i="40"/>
  <c r="AO48" i="40"/>
  <c r="AP48" i="40"/>
  <c r="AQ48" i="40"/>
  <c r="AR48" i="40"/>
  <c r="AS48" i="40"/>
  <c r="AT48" i="40"/>
  <c r="AU48" i="40"/>
  <c r="AV48" i="40"/>
  <c r="AW48" i="40"/>
  <c r="AX48" i="40"/>
  <c r="AY48" i="40"/>
  <c r="AZ48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AG49" i="40"/>
  <c r="AH49" i="40"/>
  <c r="AI49" i="40"/>
  <c r="AJ49" i="40"/>
  <c r="AK49" i="40"/>
  <c r="AL49" i="40"/>
  <c r="AM49" i="40"/>
  <c r="AN49" i="40"/>
  <c r="AO49" i="40"/>
  <c r="AP49" i="40"/>
  <c r="AQ49" i="40"/>
  <c r="AR49" i="40"/>
  <c r="AS49" i="40"/>
  <c r="AT49" i="40"/>
  <c r="AU49" i="40"/>
  <c r="AV49" i="40"/>
  <c r="AW49" i="40"/>
  <c r="AX49" i="40"/>
  <c r="AY49" i="40"/>
  <c r="AZ49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AG50" i="40"/>
  <c r="AH50" i="40"/>
  <c r="AI50" i="40"/>
  <c r="AJ50" i="40"/>
  <c r="AK50" i="40"/>
  <c r="AL50" i="40"/>
  <c r="AM50" i="40"/>
  <c r="AN50" i="40"/>
  <c r="AO50" i="40"/>
  <c r="AP50" i="40"/>
  <c r="AQ50" i="40"/>
  <c r="AR50" i="40"/>
  <c r="AS50" i="40"/>
  <c r="AT50" i="40"/>
  <c r="AU50" i="40"/>
  <c r="AV50" i="40"/>
  <c r="AW50" i="40"/>
  <c r="AX50" i="40"/>
  <c r="AY50" i="40"/>
  <c r="AZ50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AG51" i="40"/>
  <c r="AH51" i="40"/>
  <c r="AI51" i="40"/>
  <c r="AJ51" i="40"/>
  <c r="AK51" i="40"/>
  <c r="AL51" i="40"/>
  <c r="AM51" i="40"/>
  <c r="AN51" i="40"/>
  <c r="AO51" i="40"/>
  <c r="AP51" i="40"/>
  <c r="AQ51" i="40"/>
  <c r="AR51" i="40"/>
  <c r="AS51" i="40"/>
  <c r="AT51" i="40"/>
  <c r="AU51" i="40"/>
  <c r="AV51" i="40"/>
  <c r="AW51" i="40"/>
  <c r="AX51" i="40"/>
  <c r="AY51" i="40"/>
  <c r="AZ51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AG52" i="40"/>
  <c r="AH52" i="40"/>
  <c r="AI52" i="40"/>
  <c r="AJ52" i="40"/>
  <c r="AK52" i="40"/>
  <c r="AL52" i="40"/>
  <c r="AM52" i="40"/>
  <c r="AN52" i="40"/>
  <c r="AO52" i="40"/>
  <c r="AP52" i="40"/>
  <c r="AQ52" i="40"/>
  <c r="AR52" i="40"/>
  <c r="AS52" i="40"/>
  <c r="AT52" i="40"/>
  <c r="AU52" i="40"/>
  <c r="AV52" i="40"/>
  <c r="AW52" i="40"/>
  <c r="AX52" i="40"/>
  <c r="AY52" i="40"/>
  <c r="AZ52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AH53" i="40"/>
  <c r="AI53" i="40"/>
  <c r="AJ53" i="40"/>
  <c r="AK53" i="40"/>
  <c r="AL53" i="40"/>
  <c r="AM53" i="40"/>
  <c r="AN53" i="40"/>
  <c r="AO53" i="40"/>
  <c r="AP53" i="40"/>
  <c r="AQ53" i="40"/>
  <c r="AR53" i="40"/>
  <c r="AS53" i="40"/>
  <c r="AT53" i="40"/>
  <c r="AU53" i="40"/>
  <c r="AV53" i="40"/>
  <c r="AW53" i="40"/>
  <c r="AX53" i="40"/>
  <c r="AY53" i="40"/>
  <c r="AZ53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AH54" i="40"/>
  <c r="AI54" i="40"/>
  <c r="AJ54" i="40"/>
  <c r="AK54" i="40"/>
  <c r="AL54" i="40"/>
  <c r="AM54" i="40"/>
  <c r="AN54" i="40"/>
  <c r="AO54" i="40"/>
  <c r="AP54" i="40"/>
  <c r="AQ54" i="40"/>
  <c r="AR54" i="40"/>
  <c r="AS54" i="40"/>
  <c r="AT54" i="40"/>
  <c r="AU54" i="40"/>
  <c r="AV54" i="40"/>
  <c r="AW54" i="40"/>
  <c r="AX54" i="40"/>
  <c r="AY54" i="40"/>
  <c r="AZ54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AH55" i="40"/>
  <c r="AI55" i="40"/>
  <c r="AJ55" i="40"/>
  <c r="AK55" i="40"/>
  <c r="AL55" i="40"/>
  <c r="AM55" i="40"/>
  <c r="AN55" i="40"/>
  <c r="AO55" i="40"/>
  <c r="AP55" i="40"/>
  <c r="AQ55" i="40"/>
  <c r="AR55" i="40"/>
  <c r="AS55" i="40"/>
  <c r="AT55" i="40"/>
  <c r="AU55" i="40"/>
  <c r="AV55" i="40"/>
  <c r="AW55" i="40"/>
  <c r="AX55" i="40"/>
  <c r="AY55" i="40"/>
  <c r="AZ55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AG56" i="40"/>
  <c r="AH56" i="40"/>
  <c r="AI56" i="40"/>
  <c r="AJ56" i="40"/>
  <c r="AK56" i="40"/>
  <c r="AL56" i="40"/>
  <c r="AM56" i="40"/>
  <c r="AN56" i="40"/>
  <c r="AO56" i="40"/>
  <c r="AP56" i="40"/>
  <c r="AQ56" i="40"/>
  <c r="AR56" i="40"/>
  <c r="AS56" i="40"/>
  <c r="AT56" i="40"/>
  <c r="AU56" i="40"/>
  <c r="AV56" i="40"/>
  <c r="AW56" i="40"/>
  <c r="AX56" i="40"/>
  <c r="AY56" i="40"/>
  <c r="AZ56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AG57" i="40"/>
  <c r="AH57" i="40"/>
  <c r="AI57" i="40"/>
  <c r="AJ57" i="40"/>
  <c r="AK57" i="40"/>
  <c r="AL57" i="40"/>
  <c r="AM57" i="40"/>
  <c r="AN57" i="40"/>
  <c r="AO57" i="40"/>
  <c r="AP57" i="40"/>
  <c r="AQ57" i="40"/>
  <c r="AR57" i="40"/>
  <c r="AS57" i="40"/>
  <c r="AT57" i="40"/>
  <c r="AU57" i="40"/>
  <c r="AV57" i="40"/>
  <c r="AW57" i="40"/>
  <c r="AX57" i="40"/>
  <c r="AY57" i="40"/>
  <c r="AZ57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T58" i="40"/>
  <c r="U58" i="40"/>
  <c r="V58" i="40"/>
  <c r="W58" i="40"/>
  <c r="X58" i="40"/>
  <c r="Y58" i="40"/>
  <c r="Z58" i="40"/>
  <c r="AA58" i="40"/>
  <c r="AB58" i="40"/>
  <c r="AC58" i="40"/>
  <c r="AD58" i="40"/>
  <c r="AE58" i="40"/>
  <c r="AF58" i="40"/>
  <c r="AG58" i="40"/>
  <c r="AH58" i="40"/>
  <c r="AI58" i="40"/>
  <c r="AJ58" i="40"/>
  <c r="AK58" i="40"/>
  <c r="AL58" i="40"/>
  <c r="AM58" i="40"/>
  <c r="AN58" i="40"/>
  <c r="AO58" i="40"/>
  <c r="AP58" i="40"/>
  <c r="AQ58" i="40"/>
  <c r="AR58" i="40"/>
  <c r="AS58" i="40"/>
  <c r="AT58" i="40"/>
  <c r="AU58" i="40"/>
  <c r="AV58" i="40"/>
  <c r="AW58" i="40"/>
  <c r="AX58" i="40"/>
  <c r="AY58" i="40"/>
  <c r="AZ58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AG59" i="40"/>
  <c r="AH59" i="40"/>
  <c r="AI59" i="40"/>
  <c r="AJ59" i="40"/>
  <c r="AK59" i="40"/>
  <c r="AL59" i="40"/>
  <c r="AM59" i="40"/>
  <c r="AN59" i="40"/>
  <c r="AO59" i="40"/>
  <c r="AP59" i="40"/>
  <c r="AQ59" i="40"/>
  <c r="AR59" i="40"/>
  <c r="AS59" i="40"/>
  <c r="AT59" i="40"/>
  <c r="AU59" i="40"/>
  <c r="AV59" i="40"/>
  <c r="AW59" i="40"/>
  <c r="AX59" i="40"/>
  <c r="AY59" i="40"/>
  <c r="AZ59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AG60" i="40"/>
  <c r="AH60" i="40"/>
  <c r="AI60" i="40"/>
  <c r="AJ60" i="40"/>
  <c r="AK60" i="40"/>
  <c r="AL60" i="40"/>
  <c r="AM60" i="40"/>
  <c r="AN60" i="40"/>
  <c r="AO60" i="40"/>
  <c r="AP60" i="40"/>
  <c r="AQ60" i="40"/>
  <c r="AR60" i="40"/>
  <c r="AS60" i="40"/>
  <c r="AT60" i="40"/>
  <c r="AU60" i="40"/>
  <c r="AV60" i="40"/>
  <c r="AW60" i="40"/>
  <c r="AX60" i="40"/>
  <c r="AY60" i="40"/>
  <c r="AZ60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AG61" i="40"/>
  <c r="AH61" i="40"/>
  <c r="AI61" i="40"/>
  <c r="AJ61" i="40"/>
  <c r="AK61" i="40"/>
  <c r="AL61" i="40"/>
  <c r="AM61" i="40"/>
  <c r="AN61" i="40"/>
  <c r="AO61" i="40"/>
  <c r="AP61" i="40"/>
  <c r="AQ61" i="40"/>
  <c r="AR61" i="40"/>
  <c r="AS61" i="40"/>
  <c r="AT61" i="40"/>
  <c r="AU61" i="40"/>
  <c r="AV61" i="40"/>
  <c r="AW61" i="40"/>
  <c r="AX61" i="40"/>
  <c r="AY61" i="40"/>
  <c r="AZ61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AG62" i="40"/>
  <c r="AH62" i="40"/>
  <c r="AI62" i="40"/>
  <c r="AJ62" i="40"/>
  <c r="AK62" i="40"/>
  <c r="AL62" i="40"/>
  <c r="AM62" i="40"/>
  <c r="AN62" i="40"/>
  <c r="AO62" i="40"/>
  <c r="AP62" i="40"/>
  <c r="AQ62" i="40"/>
  <c r="AR62" i="40"/>
  <c r="AS62" i="40"/>
  <c r="AT62" i="40"/>
  <c r="AU62" i="40"/>
  <c r="AV62" i="40"/>
  <c r="AW62" i="40"/>
  <c r="AX62" i="40"/>
  <c r="AY62" i="40"/>
  <c r="AZ62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AG63" i="40"/>
  <c r="AH63" i="40"/>
  <c r="AI63" i="40"/>
  <c r="AJ63" i="40"/>
  <c r="AK63" i="40"/>
  <c r="AL63" i="40"/>
  <c r="AM63" i="40"/>
  <c r="AN63" i="40"/>
  <c r="AO63" i="40"/>
  <c r="AP63" i="40"/>
  <c r="AQ63" i="40"/>
  <c r="AR63" i="40"/>
  <c r="AS63" i="40"/>
  <c r="AT63" i="40"/>
  <c r="AU63" i="40"/>
  <c r="AV63" i="40"/>
  <c r="AW63" i="40"/>
  <c r="AX63" i="40"/>
  <c r="AY63" i="40"/>
  <c r="AZ63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AG64" i="40"/>
  <c r="AH64" i="40"/>
  <c r="AI64" i="40"/>
  <c r="AJ64" i="40"/>
  <c r="AK64" i="40"/>
  <c r="AL64" i="40"/>
  <c r="AM64" i="40"/>
  <c r="AN64" i="40"/>
  <c r="AO64" i="40"/>
  <c r="AP64" i="40"/>
  <c r="AQ64" i="40"/>
  <c r="AR64" i="40"/>
  <c r="AS64" i="40"/>
  <c r="AT64" i="40"/>
  <c r="AU64" i="40"/>
  <c r="AV64" i="40"/>
  <c r="AW64" i="40"/>
  <c r="AX64" i="40"/>
  <c r="AY64" i="40"/>
  <c r="AZ64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AG65" i="40"/>
  <c r="AH65" i="40"/>
  <c r="AI65" i="40"/>
  <c r="AJ65" i="40"/>
  <c r="AK65" i="40"/>
  <c r="AL65" i="40"/>
  <c r="AM65" i="40"/>
  <c r="AN65" i="40"/>
  <c r="AO65" i="40"/>
  <c r="AP65" i="40"/>
  <c r="AQ65" i="40"/>
  <c r="AR65" i="40"/>
  <c r="AS65" i="40"/>
  <c r="AT65" i="40"/>
  <c r="AU65" i="40"/>
  <c r="AV65" i="40"/>
  <c r="AW65" i="40"/>
  <c r="AX65" i="40"/>
  <c r="AY65" i="40"/>
  <c r="AZ65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AG66" i="40"/>
  <c r="AH66" i="40"/>
  <c r="AI66" i="40"/>
  <c r="AJ66" i="40"/>
  <c r="AK66" i="40"/>
  <c r="AL66" i="40"/>
  <c r="AM66" i="40"/>
  <c r="AN66" i="40"/>
  <c r="AO66" i="40"/>
  <c r="AP66" i="40"/>
  <c r="AQ66" i="40"/>
  <c r="AR66" i="40"/>
  <c r="AS66" i="40"/>
  <c r="AT66" i="40"/>
  <c r="AU66" i="40"/>
  <c r="AV66" i="40"/>
  <c r="AW66" i="40"/>
  <c r="AX66" i="40"/>
  <c r="AY66" i="40"/>
  <c r="AZ66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AG67" i="40"/>
  <c r="AH67" i="40"/>
  <c r="AI67" i="40"/>
  <c r="AJ67" i="40"/>
  <c r="AK67" i="40"/>
  <c r="AL67" i="40"/>
  <c r="AM67" i="40"/>
  <c r="AN67" i="40"/>
  <c r="AO67" i="40"/>
  <c r="AP67" i="40"/>
  <c r="AQ67" i="40"/>
  <c r="AR67" i="40"/>
  <c r="AS67" i="40"/>
  <c r="AT67" i="40"/>
  <c r="AU67" i="40"/>
  <c r="AV67" i="40"/>
  <c r="AW67" i="40"/>
  <c r="AX67" i="40"/>
  <c r="AY67" i="40"/>
  <c r="AZ67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AG68" i="40"/>
  <c r="AH68" i="40"/>
  <c r="AI68" i="40"/>
  <c r="AJ68" i="40"/>
  <c r="AK68" i="40"/>
  <c r="AL68" i="40"/>
  <c r="AM68" i="40"/>
  <c r="AN68" i="40"/>
  <c r="AO68" i="40"/>
  <c r="AP68" i="40"/>
  <c r="AQ68" i="40"/>
  <c r="AR68" i="40"/>
  <c r="AS68" i="40"/>
  <c r="AT68" i="40"/>
  <c r="AU68" i="40"/>
  <c r="AV68" i="40"/>
  <c r="AW68" i="40"/>
  <c r="AX68" i="40"/>
  <c r="AY68" i="40"/>
  <c r="AZ68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AG69" i="40"/>
  <c r="AH69" i="40"/>
  <c r="AI69" i="40"/>
  <c r="AJ69" i="40"/>
  <c r="AK69" i="40"/>
  <c r="AL69" i="40"/>
  <c r="AM69" i="40"/>
  <c r="AN69" i="40"/>
  <c r="AO69" i="40"/>
  <c r="AP69" i="40"/>
  <c r="AQ69" i="40"/>
  <c r="AR69" i="40"/>
  <c r="AS69" i="40"/>
  <c r="AT69" i="40"/>
  <c r="AU69" i="40"/>
  <c r="AV69" i="40"/>
  <c r="AW69" i="40"/>
  <c r="AX69" i="40"/>
  <c r="AY69" i="40"/>
  <c r="AZ69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AG70" i="40"/>
  <c r="AH70" i="40"/>
  <c r="AI70" i="40"/>
  <c r="AJ70" i="40"/>
  <c r="AK70" i="40"/>
  <c r="AL70" i="40"/>
  <c r="AM70" i="40"/>
  <c r="AN70" i="40"/>
  <c r="AO70" i="40"/>
  <c r="AP70" i="40"/>
  <c r="AQ70" i="40"/>
  <c r="AR70" i="40"/>
  <c r="AS70" i="40"/>
  <c r="AT70" i="40"/>
  <c r="AU70" i="40"/>
  <c r="AV70" i="40"/>
  <c r="AW70" i="40"/>
  <c r="AX70" i="40"/>
  <c r="AY70" i="40"/>
  <c r="AZ70" i="40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AG71" i="40"/>
  <c r="AH71" i="40"/>
  <c r="AI71" i="40"/>
  <c r="AJ71" i="40"/>
  <c r="AK71" i="40"/>
  <c r="AL71" i="40"/>
  <c r="AM71" i="40"/>
  <c r="AN71" i="40"/>
  <c r="AO71" i="40"/>
  <c r="AP71" i="40"/>
  <c r="AQ71" i="40"/>
  <c r="AR71" i="40"/>
  <c r="AS71" i="40"/>
  <c r="AT71" i="40"/>
  <c r="AU71" i="40"/>
  <c r="AV71" i="40"/>
  <c r="AW71" i="40"/>
  <c r="AX71" i="40"/>
  <c r="AY71" i="40"/>
  <c r="AZ71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X72" i="40"/>
  <c r="Y72" i="40"/>
  <c r="Z72" i="40"/>
  <c r="AA72" i="40"/>
  <c r="AB72" i="40"/>
  <c r="AC72" i="40"/>
  <c r="AD72" i="40"/>
  <c r="AE72" i="40"/>
  <c r="AF72" i="40"/>
  <c r="AG72" i="40"/>
  <c r="AH72" i="40"/>
  <c r="AI72" i="40"/>
  <c r="AJ72" i="40"/>
  <c r="AK72" i="40"/>
  <c r="AL72" i="40"/>
  <c r="AM72" i="40"/>
  <c r="AN72" i="40"/>
  <c r="AO72" i="40"/>
  <c r="AP72" i="40"/>
  <c r="AQ72" i="40"/>
  <c r="AR72" i="40"/>
  <c r="AS72" i="40"/>
  <c r="AT72" i="40"/>
  <c r="AU72" i="40"/>
  <c r="AV72" i="40"/>
  <c r="AW72" i="40"/>
  <c r="AX72" i="40"/>
  <c r="AY72" i="40"/>
  <c r="AZ72" i="40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AH73" i="40"/>
  <c r="AI73" i="40"/>
  <c r="AJ73" i="40"/>
  <c r="AK73" i="40"/>
  <c r="AL73" i="40"/>
  <c r="AM73" i="40"/>
  <c r="AN73" i="40"/>
  <c r="AO73" i="40"/>
  <c r="AP73" i="40"/>
  <c r="AQ73" i="40"/>
  <c r="AR73" i="40"/>
  <c r="AS73" i="40"/>
  <c r="AT73" i="40"/>
  <c r="AU73" i="40"/>
  <c r="AV73" i="40"/>
  <c r="AW73" i="40"/>
  <c r="AX73" i="40"/>
  <c r="AY73" i="40"/>
  <c r="AZ73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AH74" i="40"/>
  <c r="AI74" i="40"/>
  <c r="AJ74" i="40"/>
  <c r="AK74" i="40"/>
  <c r="AL74" i="40"/>
  <c r="AM74" i="40"/>
  <c r="AN74" i="40"/>
  <c r="AO74" i="40"/>
  <c r="AP74" i="40"/>
  <c r="AQ74" i="40"/>
  <c r="AR74" i="40"/>
  <c r="AS74" i="40"/>
  <c r="AT74" i="40"/>
  <c r="AU74" i="40"/>
  <c r="AV74" i="40"/>
  <c r="AW74" i="40"/>
  <c r="AX74" i="40"/>
  <c r="AY74" i="40"/>
  <c r="AZ74" i="40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AH75" i="40"/>
  <c r="AI75" i="40"/>
  <c r="AJ75" i="40"/>
  <c r="AK75" i="40"/>
  <c r="AL75" i="40"/>
  <c r="AM75" i="40"/>
  <c r="AN75" i="40"/>
  <c r="AO75" i="40"/>
  <c r="AP75" i="40"/>
  <c r="AQ75" i="40"/>
  <c r="AR75" i="40"/>
  <c r="AS75" i="40"/>
  <c r="AT75" i="40"/>
  <c r="AU75" i="40"/>
  <c r="AV75" i="40"/>
  <c r="AW75" i="40"/>
  <c r="AX75" i="40"/>
  <c r="AY75" i="40"/>
  <c r="AZ75" i="40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AC76" i="40"/>
  <c r="AD76" i="40"/>
  <c r="AE76" i="40"/>
  <c r="AF76" i="40"/>
  <c r="AG76" i="40"/>
  <c r="AH76" i="40"/>
  <c r="AI76" i="40"/>
  <c r="AJ76" i="40"/>
  <c r="AK76" i="40"/>
  <c r="AL76" i="40"/>
  <c r="AM76" i="40"/>
  <c r="AN76" i="40"/>
  <c r="AO76" i="40"/>
  <c r="AP76" i="40"/>
  <c r="AQ76" i="40"/>
  <c r="AR76" i="40"/>
  <c r="AS76" i="40"/>
  <c r="AT76" i="40"/>
  <c r="AU76" i="40"/>
  <c r="AV76" i="40"/>
  <c r="AW76" i="40"/>
  <c r="AX76" i="40"/>
  <c r="AY76" i="40"/>
  <c r="AZ76" i="40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AC77" i="40"/>
  <c r="AD77" i="40"/>
  <c r="AE77" i="40"/>
  <c r="AF77" i="40"/>
  <c r="AG77" i="40"/>
  <c r="AH77" i="40"/>
  <c r="AI77" i="40"/>
  <c r="AJ77" i="40"/>
  <c r="AK77" i="40"/>
  <c r="AL77" i="40"/>
  <c r="AM77" i="40"/>
  <c r="AN77" i="40"/>
  <c r="AO77" i="40"/>
  <c r="AP77" i="40"/>
  <c r="AQ77" i="40"/>
  <c r="AR77" i="40"/>
  <c r="AS77" i="40"/>
  <c r="AT77" i="40"/>
  <c r="AU77" i="40"/>
  <c r="AV77" i="40"/>
  <c r="AW77" i="40"/>
  <c r="AX77" i="40"/>
  <c r="AY77" i="40"/>
  <c r="AZ77" i="40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AC78" i="40"/>
  <c r="AD78" i="40"/>
  <c r="AE78" i="40"/>
  <c r="AF78" i="40"/>
  <c r="AG78" i="40"/>
  <c r="AH78" i="40"/>
  <c r="AI78" i="40"/>
  <c r="AJ78" i="40"/>
  <c r="AK78" i="40"/>
  <c r="AL78" i="40"/>
  <c r="AM78" i="40"/>
  <c r="AN78" i="40"/>
  <c r="AO78" i="40"/>
  <c r="AP78" i="40"/>
  <c r="AQ78" i="40"/>
  <c r="AR78" i="40"/>
  <c r="AS78" i="40"/>
  <c r="AT78" i="40"/>
  <c r="AU78" i="40"/>
  <c r="AV78" i="40"/>
  <c r="AW78" i="40"/>
  <c r="AX78" i="40"/>
  <c r="AY78" i="40"/>
  <c r="AZ78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AC79" i="40"/>
  <c r="AD79" i="40"/>
  <c r="AE79" i="40"/>
  <c r="AF79" i="40"/>
  <c r="AG79" i="40"/>
  <c r="AH79" i="40"/>
  <c r="AI79" i="40"/>
  <c r="AJ79" i="40"/>
  <c r="AK79" i="40"/>
  <c r="AL79" i="40"/>
  <c r="AM79" i="40"/>
  <c r="AN79" i="40"/>
  <c r="AO79" i="40"/>
  <c r="AP79" i="40"/>
  <c r="AQ79" i="40"/>
  <c r="AR79" i="40"/>
  <c r="AS79" i="40"/>
  <c r="AT79" i="40"/>
  <c r="AU79" i="40"/>
  <c r="AV79" i="40"/>
  <c r="AW79" i="40"/>
  <c r="AX79" i="40"/>
  <c r="AY79" i="40"/>
  <c r="AZ79" i="40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AC80" i="40"/>
  <c r="AD80" i="40"/>
  <c r="AE80" i="40"/>
  <c r="AF80" i="40"/>
  <c r="AG80" i="40"/>
  <c r="AH80" i="40"/>
  <c r="AI80" i="40"/>
  <c r="AJ80" i="40"/>
  <c r="AK80" i="40"/>
  <c r="AL80" i="40"/>
  <c r="AM80" i="40"/>
  <c r="AN80" i="40"/>
  <c r="AO80" i="40"/>
  <c r="AP80" i="40"/>
  <c r="AQ80" i="40"/>
  <c r="AR80" i="40"/>
  <c r="AS80" i="40"/>
  <c r="AT80" i="40"/>
  <c r="AU80" i="40"/>
  <c r="AV80" i="40"/>
  <c r="AW80" i="40"/>
  <c r="AX80" i="40"/>
  <c r="AY80" i="40"/>
  <c r="AZ80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AC81" i="40"/>
  <c r="AD81" i="40"/>
  <c r="AE81" i="40"/>
  <c r="AF81" i="40"/>
  <c r="AG81" i="40"/>
  <c r="AH81" i="40"/>
  <c r="AI81" i="40"/>
  <c r="AJ81" i="40"/>
  <c r="AK81" i="40"/>
  <c r="AL81" i="40"/>
  <c r="AM81" i="40"/>
  <c r="AN81" i="40"/>
  <c r="AO81" i="40"/>
  <c r="AP81" i="40"/>
  <c r="AQ81" i="40"/>
  <c r="AR81" i="40"/>
  <c r="AS81" i="40"/>
  <c r="AT81" i="40"/>
  <c r="AU81" i="40"/>
  <c r="AV81" i="40"/>
  <c r="AW81" i="40"/>
  <c r="AX81" i="40"/>
  <c r="AY81" i="40"/>
  <c r="AZ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AC82" i="40"/>
  <c r="AD82" i="40"/>
  <c r="AE82" i="40"/>
  <c r="AF82" i="40"/>
  <c r="AG82" i="40"/>
  <c r="AH82" i="40"/>
  <c r="AI82" i="40"/>
  <c r="AJ82" i="40"/>
  <c r="AK82" i="40"/>
  <c r="AL82" i="40"/>
  <c r="AM82" i="40"/>
  <c r="AN82" i="40"/>
  <c r="AO82" i="40"/>
  <c r="AP82" i="40"/>
  <c r="AQ82" i="40"/>
  <c r="AR82" i="40"/>
  <c r="AS82" i="40"/>
  <c r="AT82" i="40"/>
  <c r="AU82" i="40"/>
  <c r="AV82" i="40"/>
  <c r="AW82" i="40"/>
  <c r="AX82" i="40"/>
  <c r="AY82" i="40"/>
  <c r="AZ82" i="40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AC83" i="40"/>
  <c r="AD83" i="40"/>
  <c r="AE83" i="40"/>
  <c r="AF83" i="40"/>
  <c r="AG83" i="40"/>
  <c r="AH83" i="40"/>
  <c r="AI83" i="40"/>
  <c r="AJ83" i="40"/>
  <c r="AK83" i="40"/>
  <c r="AL83" i="40"/>
  <c r="AM83" i="40"/>
  <c r="AN83" i="40"/>
  <c r="AO83" i="40"/>
  <c r="AP83" i="40"/>
  <c r="AQ83" i="40"/>
  <c r="AR83" i="40"/>
  <c r="AS83" i="40"/>
  <c r="AT83" i="40"/>
  <c r="AU83" i="40"/>
  <c r="AV83" i="40"/>
  <c r="AW83" i="40"/>
  <c r="AX83" i="40"/>
  <c r="AY83" i="40"/>
  <c r="AZ83" i="40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AC84" i="40"/>
  <c r="AD84" i="40"/>
  <c r="AE84" i="40"/>
  <c r="AF84" i="40"/>
  <c r="AG84" i="40"/>
  <c r="AH84" i="40"/>
  <c r="AI84" i="40"/>
  <c r="AJ84" i="40"/>
  <c r="AK84" i="40"/>
  <c r="AL84" i="40"/>
  <c r="AM84" i="40"/>
  <c r="AN84" i="40"/>
  <c r="AO84" i="40"/>
  <c r="AP84" i="40"/>
  <c r="AQ84" i="40"/>
  <c r="AR84" i="40"/>
  <c r="AS84" i="40"/>
  <c r="AT84" i="40"/>
  <c r="AU84" i="40"/>
  <c r="AV84" i="40"/>
  <c r="AW84" i="40"/>
  <c r="AX84" i="40"/>
  <c r="AY84" i="40"/>
  <c r="AZ84" i="40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AH85" i="40"/>
  <c r="AI85" i="40"/>
  <c r="AJ85" i="40"/>
  <c r="AK85" i="40"/>
  <c r="AL85" i="40"/>
  <c r="AM85" i="40"/>
  <c r="AN85" i="40"/>
  <c r="AO85" i="40"/>
  <c r="AP85" i="40"/>
  <c r="AQ85" i="40"/>
  <c r="AR85" i="40"/>
  <c r="AS85" i="40"/>
  <c r="AT85" i="40"/>
  <c r="AU85" i="40"/>
  <c r="AV85" i="40"/>
  <c r="AW85" i="40"/>
  <c r="AX85" i="40"/>
  <c r="AY85" i="40"/>
  <c r="AZ85" i="40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AH86" i="40"/>
  <c r="AI86" i="40"/>
  <c r="AJ86" i="40"/>
  <c r="AK86" i="40"/>
  <c r="AL86" i="40"/>
  <c r="AM86" i="40"/>
  <c r="AN86" i="40"/>
  <c r="AO86" i="40"/>
  <c r="AP86" i="40"/>
  <c r="AQ86" i="40"/>
  <c r="AR86" i="40"/>
  <c r="AS86" i="40"/>
  <c r="AT86" i="40"/>
  <c r="AU86" i="40"/>
  <c r="AV86" i="40"/>
  <c r="AW86" i="40"/>
  <c r="AX86" i="40"/>
  <c r="AY86" i="40"/>
  <c r="AZ86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AH87" i="40"/>
  <c r="AI87" i="40"/>
  <c r="AJ87" i="40"/>
  <c r="AK87" i="40"/>
  <c r="AL87" i="40"/>
  <c r="AM87" i="40"/>
  <c r="AN87" i="40"/>
  <c r="AO87" i="40"/>
  <c r="AP87" i="40"/>
  <c r="AQ87" i="40"/>
  <c r="AR87" i="40"/>
  <c r="AS87" i="40"/>
  <c r="AT87" i="40"/>
  <c r="AU87" i="40"/>
  <c r="AV87" i="40"/>
  <c r="AW87" i="40"/>
  <c r="AX87" i="40"/>
  <c r="AY87" i="40"/>
  <c r="AZ87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S88" i="40"/>
  <c r="T88" i="40"/>
  <c r="U88" i="40"/>
  <c r="V88" i="40"/>
  <c r="W88" i="40"/>
  <c r="X88" i="40"/>
  <c r="Y88" i="40"/>
  <c r="Z88" i="40"/>
  <c r="AA88" i="40"/>
  <c r="AB88" i="40"/>
  <c r="AC88" i="40"/>
  <c r="AD88" i="40"/>
  <c r="AE88" i="40"/>
  <c r="AF88" i="40"/>
  <c r="AG88" i="40"/>
  <c r="AH88" i="40"/>
  <c r="AI88" i="40"/>
  <c r="AJ88" i="40"/>
  <c r="AK88" i="40"/>
  <c r="AL88" i="40"/>
  <c r="AM88" i="40"/>
  <c r="AN88" i="40"/>
  <c r="AO88" i="40"/>
  <c r="AP88" i="40"/>
  <c r="AQ88" i="40"/>
  <c r="AR88" i="40"/>
  <c r="AS88" i="40"/>
  <c r="AT88" i="40"/>
  <c r="AU88" i="40"/>
  <c r="AV88" i="40"/>
  <c r="AW88" i="40"/>
  <c r="AX88" i="40"/>
  <c r="AY88" i="40"/>
  <c r="AZ88" i="40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S89" i="40"/>
  <c r="T89" i="40"/>
  <c r="U89" i="40"/>
  <c r="V89" i="40"/>
  <c r="W89" i="40"/>
  <c r="X89" i="40"/>
  <c r="Y89" i="40"/>
  <c r="Z89" i="40"/>
  <c r="AA89" i="40"/>
  <c r="AB89" i="40"/>
  <c r="AC89" i="40"/>
  <c r="AD89" i="40"/>
  <c r="AE89" i="40"/>
  <c r="AF89" i="40"/>
  <c r="AG89" i="40"/>
  <c r="AH89" i="40"/>
  <c r="AI89" i="40"/>
  <c r="AJ89" i="40"/>
  <c r="AK89" i="40"/>
  <c r="AL89" i="40"/>
  <c r="AM89" i="40"/>
  <c r="AN89" i="40"/>
  <c r="AO89" i="40"/>
  <c r="AP89" i="40"/>
  <c r="AQ89" i="40"/>
  <c r="AR89" i="40"/>
  <c r="AS89" i="40"/>
  <c r="AT89" i="40"/>
  <c r="AU89" i="40"/>
  <c r="AV89" i="40"/>
  <c r="AW89" i="40"/>
  <c r="AX89" i="40"/>
  <c r="AY89" i="40"/>
  <c r="AZ89" i="40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AC90" i="40"/>
  <c r="AD90" i="40"/>
  <c r="AE90" i="40"/>
  <c r="AF90" i="40"/>
  <c r="AG90" i="40"/>
  <c r="AH90" i="40"/>
  <c r="AI90" i="40"/>
  <c r="AJ90" i="40"/>
  <c r="AK90" i="40"/>
  <c r="AL90" i="40"/>
  <c r="AM90" i="40"/>
  <c r="AN90" i="40"/>
  <c r="AO90" i="40"/>
  <c r="AP90" i="40"/>
  <c r="AQ90" i="40"/>
  <c r="AR90" i="40"/>
  <c r="AS90" i="40"/>
  <c r="AT90" i="40"/>
  <c r="AU90" i="40"/>
  <c r="AV90" i="40"/>
  <c r="AW90" i="40"/>
  <c r="AX90" i="40"/>
  <c r="AY90" i="40"/>
  <c r="AZ90" i="40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AC91" i="40"/>
  <c r="AD91" i="40"/>
  <c r="AE91" i="40"/>
  <c r="AF91" i="40"/>
  <c r="AG91" i="40"/>
  <c r="AH91" i="40"/>
  <c r="AI91" i="40"/>
  <c r="AJ91" i="40"/>
  <c r="AK91" i="40"/>
  <c r="AL91" i="40"/>
  <c r="AM91" i="40"/>
  <c r="AN91" i="40"/>
  <c r="AO91" i="40"/>
  <c r="AP91" i="40"/>
  <c r="AQ91" i="40"/>
  <c r="AR91" i="40"/>
  <c r="AS91" i="40"/>
  <c r="AT91" i="40"/>
  <c r="AU91" i="40"/>
  <c r="AV91" i="40"/>
  <c r="AW91" i="40"/>
  <c r="AX91" i="40"/>
  <c r="AY91" i="40"/>
  <c r="AZ91" i="40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AH92" i="40"/>
  <c r="AI92" i="40"/>
  <c r="AJ92" i="40"/>
  <c r="AK92" i="40"/>
  <c r="AL92" i="40"/>
  <c r="AM92" i="40"/>
  <c r="AN92" i="40"/>
  <c r="AO92" i="40"/>
  <c r="AP92" i="40"/>
  <c r="AQ92" i="40"/>
  <c r="AR92" i="40"/>
  <c r="AS92" i="40"/>
  <c r="AT92" i="40"/>
  <c r="AU92" i="40"/>
  <c r="AV92" i="40"/>
  <c r="AW92" i="40"/>
  <c r="AX92" i="40"/>
  <c r="AY92" i="40"/>
  <c r="AZ92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AH93" i="40"/>
  <c r="AI93" i="40"/>
  <c r="AJ93" i="40"/>
  <c r="AK93" i="40"/>
  <c r="AL93" i="40"/>
  <c r="AM93" i="40"/>
  <c r="AN93" i="40"/>
  <c r="AO93" i="40"/>
  <c r="AP93" i="40"/>
  <c r="AQ93" i="40"/>
  <c r="AR93" i="40"/>
  <c r="AS93" i="40"/>
  <c r="AT93" i="40"/>
  <c r="AU93" i="40"/>
  <c r="AV93" i="40"/>
  <c r="AW93" i="40"/>
  <c r="AX93" i="40"/>
  <c r="AY93" i="40"/>
  <c r="AZ93" i="40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AH94" i="40"/>
  <c r="AI94" i="40"/>
  <c r="AJ94" i="40"/>
  <c r="AK94" i="40"/>
  <c r="AL94" i="40"/>
  <c r="AM94" i="40"/>
  <c r="AN94" i="40"/>
  <c r="AO94" i="40"/>
  <c r="AP94" i="40"/>
  <c r="AQ94" i="40"/>
  <c r="AR94" i="40"/>
  <c r="AS94" i="40"/>
  <c r="AT94" i="40"/>
  <c r="AU94" i="40"/>
  <c r="AV94" i="40"/>
  <c r="AW94" i="40"/>
  <c r="AX94" i="40"/>
  <c r="AY94" i="40"/>
  <c r="AZ94" i="40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AH95" i="40"/>
  <c r="AI95" i="40"/>
  <c r="AJ95" i="40"/>
  <c r="AK95" i="40"/>
  <c r="AL95" i="40"/>
  <c r="AM95" i="40"/>
  <c r="AN95" i="40"/>
  <c r="AO95" i="40"/>
  <c r="AP95" i="40"/>
  <c r="AQ95" i="40"/>
  <c r="AR95" i="40"/>
  <c r="AS95" i="40"/>
  <c r="AT95" i="40"/>
  <c r="AU95" i="40"/>
  <c r="AV95" i="40"/>
  <c r="AW95" i="40"/>
  <c r="AX95" i="40"/>
  <c r="AY95" i="40"/>
  <c r="AZ95" i="40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AH96" i="40"/>
  <c r="AI96" i="40"/>
  <c r="AJ96" i="40"/>
  <c r="AK96" i="40"/>
  <c r="AL96" i="40"/>
  <c r="AM96" i="40"/>
  <c r="AN96" i="40"/>
  <c r="AO96" i="40"/>
  <c r="AP96" i="40"/>
  <c r="AQ96" i="40"/>
  <c r="AR96" i="40"/>
  <c r="AS96" i="40"/>
  <c r="AT96" i="40"/>
  <c r="AU96" i="40"/>
  <c r="AV96" i="40"/>
  <c r="AW96" i="40"/>
  <c r="AX96" i="40"/>
  <c r="AY96" i="40"/>
  <c r="AZ96" i="40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AH97" i="40"/>
  <c r="AI97" i="40"/>
  <c r="AJ97" i="40"/>
  <c r="AK97" i="40"/>
  <c r="AL97" i="40"/>
  <c r="AM97" i="40"/>
  <c r="AN97" i="40"/>
  <c r="AO97" i="40"/>
  <c r="AP97" i="40"/>
  <c r="AQ97" i="40"/>
  <c r="AR97" i="40"/>
  <c r="AS97" i="40"/>
  <c r="AT97" i="40"/>
  <c r="AU97" i="40"/>
  <c r="AV97" i="40"/>
  <c r="AW97" i="40"/>
  <c r="AX97" i="40"/>
  <c r="AY97" i="40"/>
  <c r="AZ97" i="40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AH98" i="40"/>
  <c r="AI98" i="40"/>
  <c r="AJ98" i="40"/>
  <c r="AK98" i="40"/>
  <c r="AL98" i="40"/>
  <c r="AM98" i="40"/>
  <c r="AN98" i="40"/>
  <c r="AO98" i="40"/>
  <c r="AP98" i="40"/>
  <c r="AQ98" i="40"/>
  <c r="AR98" i="40"/>
  <c r="AS98" i="40"/>
  <c r="AT98" i="40"/>
  <c r="AU98" i="40"/>
  <c r="AV98" i="40"/>
  <c r="AW98" i="40"/>
  <c r="AX98" i="40"/>
  <c r="AY98" i="40"/>
  <c r="AZ98" i="40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AH99" i="40"/>
  <c r="AI99" i="40"/>
  <c r="AJ99" i="40"/>
  <c r="AK99" i="40"/>
  <c r="AL99" i="40"/>
  <c r="AM99" i="40"/>
  <c r="AN99" i="40"/>
  <c r="AO99" i="40"/>
  <c r="AP99" i="40"/>
  <c r="AQ99" i="40"/>
  <c r="AR99" i="40"/>
  <c r="AS99" i="40"/>
  <c r="AT99" i="40"/>
  <c r="AU99" i="40"/>
  <c r="AV99" i="40"/>
  <c r="AW99" i="40"/>
  <c r="AX99" i="40"/>
  <c r="AY99" i="40"/>
  <c r="AZ99" i="40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AH100" i="40"/>
  <c r="AI100" i="40"/>
  <c r="AJ100" i="40"/>
  <c r="AK100" i="40"/>
  <c r="AL100" i="40"/>
  <c r="AM100" i="40"/>
  <c r="AN100" i="40"/>
  <c r="AO100" i="40"/>
  <c r="AP100" i="40"/>
  <c r="AQ100" i="40"/>
  <c r="AR100" i="40"/>
  <c r="AS100" i="40"/>
  <c r="AT100" i="40"/>
  <c r="AU100" i="40"/>
  <c r="AV100" i="40"/>
  <c r="AW100" i="40"/>
  <c r="AX100" i="40"/>
  <c r="AY100" i="40"/>
  <c r="AZ100" i="40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AH101" i="40"/>
  <c r="AI101" i="40"/>
  <c r="AJ101" i="40"/>
  <c r="AK101" i="40"/>
  <c r="AL101" i="40"/>
  <c r="AM101" i="40"/>
  <c r="AN101" i="40"/>
  <c r="AO101" i="40"/>
  <c r="AP101" i="40"/>
  <c r="AQ101" i="40"/>
  <c r="AR101" i="40"/>
  <c r="AS101" i="40"/>
  <c r="AT101" i="40"/>
  <c r="AU101" i="40"/>
  <c r="AV101" i="40"/>
  <c r="AW101" i="40"/>
  <c r="AX101" i="40"/>
  <c r="AY101" i="40"/>
  <c r="AZ101" i="40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AH102" i="40"/>
  <c r="AI102" i="40"/>
  <c r="AJ102" i="40"/>
  <c r="AK102" i="40"/>
  <c r="AL102" i="40"/>
  <c r="AM102" i="40"/>
  <c r="AN102" i="40"/>
  <c r="AO102" i="40"/>
  <c r="AP102" i="40"/>
  <c r="AQ102" i="40"/>
  <c r="AR102" i="40"/>
  <c r="AS102" i="40"/>
  <c r="AT102" i="40"/>
  <c r="AU102" i="40"/>
  <c r="AV102" i="40"/>
  <c r="AW102" i="40"/>
  <c r="AX102" i="40"/>
  <c r="AY102" i="40"/>
  <c r="AZ102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AH103" i="40"/>
  <c r="AI103" i="40"/>
  <c r="AJ103" i="40"/>
  <c r="AK103" i="40"/>
  <c r="AL103" i="40"/>
  <c r="AM103" i="40"/>
  <c r="AN103" i="40"/>
  <c r="AO103" i="40"/>
  <c r="AP103" i="40"/>
  <c r="AQ103" i="40"/>
  <c r="AR103" i="40"/>
  <c r="AS103" i="40"/>
  <c r="AT103" i="40"/>
  <c r="AU103" i="40"/>
  <c r="AV103" i="40"/>
  <c r="AW103" i="40"/>
  <c r="AX103" i="40"/>
  <c r="AY103" i="40"/>
  <c r="AZ103" i="40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AH104" i="40"/>
  <c r="AI104" i="40"/>
  <c r="AJ104" i="40"/>
  <c r="AK104" i="40"/>
  <c r="AL104" i="40"/>
  <c r="AM104" i="40"/>
  <c r="AN104" i="40"/>
  <c r="AO104" i="40"/>
  <c r="AP104" i="40"/>
  <c r="AQ104" i="40"/>
  <c r="AR104" i="40"/>
  <c r="AS104" i="40"/>
  <c r="AT104" i="40"/>
  <c r="AU104" i="40"/>
  <c r="AV104" i="40"/>
  <c r="AW104" i="40"/>
  <c r="AX104" i="40"/>
  <c r="AY104" i="40"/>
  <c r="AZ104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AH105" i="40"/>
  <c r="AI105" i="40"/>
  <c r="AJ105" i="40"/>
  <c r="AK105" i="40"/>
  <c r="AL105" i="40"/>
  <c r="AM105" i="40"/>
  <c r="AN105" i="40"/>
  <c r="AO105" i="40"/>
  <c r="AP105" i="40"/>
  <c r="AQ105" i="40"/>
  <c r="AR105" i="40"/>
  <c r="AS105" i="40"/>
  <c r="AT105" i="40"/>
  <c r="AU105" i="40"/>
  <c r="AV105" i="40"/>
  <c r="AW105" i="40"/>
  <c r="AX105" i="40"/>
  <c r="AY105" i="40"/>
  <c r="AZ105" i="40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AH106" i="40"/>
  <c r="AI106" i="40"/>
  <c r="AJ106" i="40"/>
  <c r="AK106" i="40"/>
  <c r="AL106" i="40"/>
  <c r="AM106" i="40"/>
  <c r="AN106" i="40"/>
  <c r="AO106" i="40"/>
  <c r="AP106" i="40"/>
  <c r="AQ106" i="40"/>
  <c r="AR106" i="40"/>
  <c r="AS106" i="40"/>
  <c r="AT106" i="40"/>
  <c r="AU106" i="40"/>
  <c r="AV106" i="40"/>
  <c r="AW106" i="40"/>
  <c r="AX106" i="40"/>
  <c r="AY106" i="40"/>
  <c r="AZ106" i="40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AC107" i="40"/>
  <c r="AD107" i="40"/>
  <c r="AE107" i="40"/>
  <c r="AF107" i="40"/>
  <c r="AG107" i="40"/>
  <c r="AH107" i="40"/>
  <c r="AI107" i="40"/>
  <c r="AJ107" i="40"/>
  <c r="AK107" i="40"/>
  <c r="AL107" i="40"/>
  <c r="AM107" i="40"/>
  <c r="AN107" i="40"/>
  <c r="AO107" i="40"/>
  <c r="AP107" i="40"/>
  <c r="AQ107" i="40"/>
  <c r="AR107" i="40"/>
  <c r="AS107" i="40"/>
  <c r="AT107" i="40"/>
  <c r="AU107" i="40"/>
  <c r="AV107" i="40"/>
  <c r="AW107" i="40"/>
  <c r="AX107" i="40"/>
  <c r="AY107" i="40"/>
  <c r="AZ107" i="40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AH108" i="40"/>
  <c r="AI108" i="40"/>
  <c r="AJ108" i="40"/>
  <c r="AK108" i="40"/>
  <c r="AL108" i="40"/>
  <c r="AM108" i="40"/>
  <c r="AN108" i="40"/>
  <c r="AO108" i="40"/>
  <c r="AP108" i="40"/>
  <c r="AQ108" i="40"/>
  <c r="AR108" i="40"/>
  <c r="AS108" i="40"/>
  <c r="AT108" i="40"/>
  <c r="AU108" i="40"/>
  <c r="AV108" i="40"/>
  <c r="AW108" i="40"/>
  <c r="AX108" i="40"/>
  <c r="AY108" i="40"/>
  <c r="AZ108" i="40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AH109" i="40"/>
  <c r="AI109" i="40"/>
  <c r="AJ109" i="40"/>
  <c r="AK109" i="40"/>
  <c r="AL109" i="40"/>
  <c r="AM109" i="40"/>
  <c r="AN109" i="40"/>
  <c r="AO109" i="40"/>
  <c r="AP109" i="40"/>
  <c r="AQ109" i="40"/>
  <c r="AR109" i="40"/>
  <c r="AS109" i="40"/>
  <c r="AT109" i="40"/>
  <c r="AU109" i="40"/>
  <c r="AV109" i="40"/>
  <c r="AW109" i="40"/>
  <c r="AX109" i="40"/>
  <c r="AY109" i="40"/>
  <c r="AZ109" i="40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AH110" i="40"/>
  <c r="AI110" i="40"/>
  <c r="AJ110" i="40"/>
  <c r="AK110" i="40"/>
  <c r="AL110" i="40"/>
  <c r="AM110" i="40"/>
  <c r="AN110" i="40"/>
  <c r="AO110" i="40"/>
  <c r="AP110" i="40"/>
  <c r="AQ110" i="40"/>
  <c r="AR110" i="40"/>
  <c r="AS110" i="40"/>
  <c r="AT110" i="40"/>
  <c r="AU110" i="40"/>
  <c r="AV110" i="40"/>
  <c r="AW110" i="40"/>
  <c r="AX110" i="40"/>
  <c r="AY110" i="40"/>
  <c r="AZ110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AH111" i="40"/>
  <c r="AI111" i="40"/>
  <c r="AJ111" i="40"/>
  <c r="AK111" i="40"/>
  <c r="AL111" i="40"/>
  <c r="AM111" i="40"/>
  <c r="AN111" i="40"/>
  <c r="AO111" i="40"/>
  <c r="AP111" i="40"/>
  <c r="AQ111" i="40"/>
  <c r="AR111" i="40"/>
  <c r="AS111" i="40"/>
  <c r="AT111" i="40"/>
  <c r="AU111" i="40"/>
  <c r="AV111" i="40"/>
  <c r="AW111" i="40"/>
  <c r="AX111" i="40"/>
  <c r="AY111" i="40"/>
  <c r="AZ111" i="40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AH112" i="40"/>
  <c r="AI112" i="40"/>
  <c r="AJ112" i="40"/>
  <c r="AK112" i="40"/>
  <c r="AL112" i="40"/>
  <c r="AM112" i="40"/>
  <c r="AN112" i="40"/>
  <c r="AO112" i="40"/>
  <c r="AP112" i="40"/>
  <c r="AQ112" i="40"/>
  <c r="AR112" i="40"/>
  <c r="AS112" i="40"/>
  <c r="AT112" i="40"/>
  <c r="AU112" i="40"/>
  <c r="AV112" i="40"/>
  <c r="AW112" i="40"/>
  <c r="AX112" i="40"/>
  <c r="AY112" i="40"/>
  <c r="AZ112" i="40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AH113" i="40"/>
  <c r="AI113" i="40"/>
  <c r="AJ113" i="40"/>
  <c r="AK113" i="40"/>
  <c r="AL113" i="40"/>
  <c r="AM113" i="40"/>
  <c r="AN113" i="40"/>
  <c r="AO113" i="40"/>
  <c r="AP113" i="40"/>
  <c r="AQ113" i="40"/>
  <c r="AR113" i="40"/>
  <c r="AS113" i="40"/>
  <c r="AT113" i="40"/>
  <c r="AU113" i="40"/>
  <c r="AV113" i="40"/>
  <c r="AW113" i="40"/>
  <c r="AX113" i="40"/>
  <c r="AY113" i="40"/>
  <c r="AZ113" i="40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AH114" i="40"/>
  <c r="AI114" i="40"/>
  <c r="AJ114" i="40"/>
  <c r="AK114" i="40"/>
  <c r="AL114" i="40"/>
  <c r="AM114" i="40"/>
  <c r="AN114" i="40"/>
  <c r="AO114" i="40"/>
  <c r="AP114" i="40"/>
  <c r="AQ114" i="40"/>
  <c r="AR114" i="40"/>
  <c r="AS114" i="40"/>
  <c r="AT114" i="40"/>
  <c r="AU114" i="40"/>
  <c r="AV114" i="40"/>
  <c r="AW114" i="40"/>
  <c r="AX114" i="40"/>
  <c r="AY114" i="40"/>
  <c r="AZ114" i="40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AH115" i="40"/>
  <c r="AI115" i="40"/>
  <c r="AJ115" i="40"/>
  <c r="AK115" i="40"/>
  <c r="AL115" i="40"/>
  <c r="AM115" i="40"/>
  <c r="AN115" i="40"/>
  <c r="AO115" i="40"/>
  <c r="AP115" i="40"/>
  <c r="AQ115" i="40"/>
  <c r="AR115" i="40"/>
  <c r="AS115" i="40"/>
  <c r="AT115" i="40"/>
  <c r="AU115" i="40"/>
  <c r="AV115" i="40"/>
  <c r="AW115" i="40"/>
  <c r="AX115" i="40"/>
  <c r="AY115" i="40"/>
  <c r="AZ115" i="40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AH116" i="40"/>
  <c r="AI116" i="40"/>
  <c r="AJ116" i="40"/>
  <c r="AK116" i="40"/>
  <c r="AL116" i="40"/>
  <c r="AM116" i="40"/>
  <c r="AN116" i="40"/>
  <c r="AO116" i="40"/>
  <c r="AP116" i="40"/>
  <c r="AQ116" i="40"/>
  <c r="AR116" i="40"/>
  <c r="AS116" i="40"/>
  <c r="AT116" i="40"/>
  <c r="AU116" i="40"/>
  <c r="AV116" i="40"/>
  <c r="AW116" i="40"/>
  <c r="AX116" i="40"/>
  <c r="AY116" i="40"/>
  <c r="AZ116" i="40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AH117" i="40"/>
  <c r="AI117" i="40"/>
  <c r="AJ117" i="40"/>
  <c r="AK117" i="40"/>
  <c r="AL117" i="40"/>
  <c r="AM117" i="40"/>
  <c r="AN117" i="40"/>
  <c r="AO117" i="40"/>
  <c r="AP117" i="40"/>
  <c r="AQ117" i="40"/>
  <c r="AR117" i="40"/>
  <c r="AS117" i="40"/>
  <c r="AT117" i="40"/>
  <c r="AU117" i="40"/>
  <c r="AV117" i="40"/>
  <c r="AW117" i="40"/>
  <c r="AX117" i="40"/>
  <c r="AY117" i="40"/>
  <c r="AZ117" i="40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AH118" i="40"/>
  <c r="AI118" i="40"/>
  <c r="AJ118" i="40"/>
  <c r="AK118" i="40"/>
  <c r="AL118" i="40"/>
  <c r="AM118" i="40"/>
  <c r="AN118" i="40"/>
  <c r="AO118" i="40"/>
  <c r="AP118" i="40"/>
  <c r="AQ118" i="40"/>
  <c r="AR118" i="40"/>
  <c r="AS118" i="40"/>
  <c r="AT118" i="40"/>
  <c r="AU118" i="40"/>
  <c r="AV118" i="40"/>
  <c r="AW118" i="40"/>
  <c r="AX118" i="40"/>
  <c r="AY118" i="40"/>
  <c r="AZ118" i="40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AH119" i="40"/>
  <c r="AI119" i="40"/>
  <c r="AJ119" i="40"/>
  <c r="AK119" i="40"/>
  <c r="AL119" i="40"/>
  <c r="AM119" i="40"/>
  <c r="AN119" i="40"/>
  <c r="AO119" i="40"/>
  <c r="AP119" i="40"/>
  <c r="AQ119" i="40"/>
  <c r="AR119" i="40"/>
  <c r="AS119" i="40"/>
  <c r="AT119" i="40"/>
  <c r="AU119" i="40"/>
  <c r="AV119" i="40"/>
  <c r="AW119" i="40"/>
  <c r="AX119" i="40"/>
  <c r="AY119" i="40"/>
  <c r="AZ119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AH120" i="40"/>
  <c r="AI120" i="40"/>
  <c r="AJ120" i="40"/>
  <c r="AK120" i="40"/>
  <c r="AL120" i="40"/>
  <c r="AM120" i="40"/>
  <c r="AN120" i="40"/>
  <c r="AO120" i="40"/>
  <c r="AP120" i="40"/>
  <c r="AQ120" i="40"/>
  <c r="AR120" i="40"/>
  <c r="AS120" i="40"/>
  <c r="AT120" i="40"/>
  <c r="AU120" i="40"/>
  <c r="AV120" i="40"/>
  <c r="AW120" i="40"/>
  <c r="AX120" i="40"/>
  <c r="AY120" i="40"/>
  <c r="AZ120" i="40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AH121" i="40"/>
  <c r="AI121" i="40"/>
  <c r="AJ121" i="40"/>
  <c r="AK121" i="40"/>
  <c r="AL121" i="40"/>
  <c r="AM121" i="40"/>
  <c r="AN121" i="40"/>
  <c r="AO121" i="40"/>
  <c r="AP121" i="40"/>
  <c r="AQ121" i="40"/>
  <c r="AR121" i="40"/>
  <c r="AS121" i="40"/>
  <c r="AT121" i="40"/>
  <c r="AU121" i="40"/>
  <c r="AV121" i="40"/>
  <c r="AW121" i="40"/>
  <c r="AX121" i="40"/>
  <c r="AY121" i="40"/>
  <c r="AZ121" i="40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AH122" i="40"/>
  <c r="AI122" i="40"/>
  <c r="AJ122" i="40"/>
  <c r="AK122" i="40"/>
  <c r="AL122" i="40"/>
  <c r="AM122" i="40"/>
  <c r="AN122" i="40"/>
  <c r="AO122" i="40"/>
  <c r="AP122" i="40"/>
  <c r="AQ122" i="40"/>
  <c r="AR122" i="40"/>
  <c r="AS122" i="40"/>
  <c r="AT122" i="40"/>
  <c r="AU122" i="40"/>
  <c r="AV122" i="40"/>
  <c r="AW122" i="40"/>
  <c r="AX122" i="40"/>
  <c r="AY122" i="40"/>
  <c r="AZ122" i="40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AH123" i="40"/>
  <c r="AI123" i="40"/>
  <c r="AJ123" i="40"/>
  <c r="AK123" i="40"/>
  <c r="AL123" i="40"/>
  <c r="AM123" i="40"/>
  <c r="AN123" i="40"/>
  <c r="AO123" i="40"/>
  <c r="AP123" i="40"/>
  <c r="AQ123" i="40"/>
  <c r="AR123" i="40"/>
  <c r="AS123" i="40"/>
  <c r="AT123" i="40"/>
  <c r="AU123" i="40"/>
  <c r="AV123" i="40"/>
  <c r="AW123" i="40"/>
  <c r="AX123" i="40"/>
  <c r="AY123" i="40"/>
  <c r="AZ123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AH124" i="40"/>
  <c r="AI124" i="40"/>
  <c r="AJ124" i="40"/>
  <c r="AK124" i="40"/>
  <c r="AL124" i="40"/>
  <c r="AM124" i="40"/>
  <c r="AN124" i="40"/>
  <c r="AO124" i="40"/>
  <c r="AP124" i="40"/>
  <c r="AQ124" i="40"/>
  <c r="AR124" i="40"/>
  <c r="AS124" i="40"/>
  <c r="AT124" i="40"/>
  <c r="AU124" i="40"/>
  <c r="AV124" i="40"/>
  <c r="AW124" i="40"/>
  <c r="AX124" i="40"/>
  <c r="AY124" i="40"/>
  <c r="AZ124" i="40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AC125" i="40"/>
  <c r="AD125" i="40"/>
  <c r="AE125" i="40"/>
  <c r="AF125" i="40"/>
  <c r="AG125" i="40"/>
  <c r="AH125" i="40"/>
  <c r="AI125" i="40"/>
  <c r="AJ125" i="40"/>
  <c r="AK125" i="40"/>
  <c r="AL125" i="40"/>
  <c r="AM125" i="40"/>
  <c r="AN125" i="40"/>
  <c r="AO125" i="40"/>
  <c r="AP125" i="40"/>
  <c r="AQ125" i="40"/>
  <c r="AR125" i="40"/>
  <c r="AS125" i="40"/>
  <c r="AT125" i="40"/>
  <c r="AU125" i="40"/>
  <c r="AV125" i="40"/>
  <c r="AW125" i="40"/>
  <c r="AX125" i="40"/>
  <c r="AY125" i="40"/>
  <c r="AZ125" i="40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AH126" i="40"/>
  <c r="AI126" i="40"/>
  <c r="AJ126" i="40"/>
  <c r="AK126" i="40"/>
  <c r="AL126" i="40"/>
  <c r="AM126" i="40"/>
  <c r="AN126" i="40"/>
  <c r="AO126" i="40"/>
  <c r="AP126" i="40"/>
  <c r="AQ126" i="40"/>
  <c r="AR126" i="40"/>
  <c r="AS126" i="40"/>
  <c r="AT126" i="40"/>
  <c r="AU126" i="40"/>
  <c r="AV126" i="40"/>
  <c r="AW126" i="40"/>
  <c r="AX126" i="40"/>
  <c r="AY126" i="40"/>
  <c r="AZ126" i="40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AH127" i="40"/>
  <c r="AI127" i="40"/>
  <c r="AJ127" i="40"/>
  <c r="AK127" i="40"/>
  <c r="AL127" i="40"/>
  <c r="AM127" i="40"/>
  <c r="AN127" i="40"/>
  <c r="AO127" i="40"/>
  <c r="AP127" i="40"/>
  <c r="AQ127" i="40"/>
  <c r="AR127" i="40"/>
  <c r="AS127" i="40"/>
  <c r="AT127" i="40"/>
  <c r="AU127" i="40"/>
  <c r="AV127" i="40"/>
  <c r="AW127" i="40"/>
  <c r="AX127" i="40"/>
  <c r="AY127" i="40"/>
  <c r="AZ127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AH128" i="40"/>
  <c r="AI128" i="40"/>
  <c r="AJ128" i="40"/>
  <c r="AK128" i="40"/>
  <c r="AL128" i="40"/>
  <c r="AM128" i="40"/>
  <c r="AN128" i="40"/>
  <c r="AO128" i="40"/>
  <c r="AP128" i="40"/>
  <c r="AQ128" i="40"/>
  <c r="AR128" i="40"/>
  <c r="AS128" i="40"/>
  <c r="AT128" i="40"/>
  <c r="AU128" i="40"/>
  <c r="AV128" i="40"/>
  <c r="AW128" i="40"/>
  <c r="AX128" i="40"/>
  <c r="AY128" i="40"/>
  <c r="AZ128" i="40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AH129" i="40"/>
  <c r="AI129" i="40"/>
  <c r="AJ129" i="40"/>
  <c r="AK129" i="40"/>
  <c r="AL129" i="40"/>
  <c r="AM129" i="40"/>
  <c r="AN129" i="40"/>
  <c r="AO129" i="40"/>
  <c r="AP129" i="40"/>
  <c r="AQ129" i="40"/>
  <c r="AR129" i="40"/>
  <c r="AS129" i="40"/>
  <c r="AT129" i="40"/>
  <c r="AU129" i="40"/>
  <c r="AV129" i="40"/>
  <c r="AW129" i="40"/>
  <c r="AX129" i="40"/>
  <c r="AY129" i="40"/>
  <c r="AZ129" i="40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AH130" i="40"/>
  <c r="AI130" i="40"/>
  <c r="AJ130" i="40"/>
  <c r="AK130" i="40"/>
  <c r="AL130" i="40"/>
  <c r="AM130" i="40"/>
  <c r="AN130" i="40"/>
  <c r="AO130" i="40"/>
  <c r="AP130" i="40"/>
  <c r="AQ130" i="40"/>
  <c r="AR130" i="40"/>
  <c r="AS130" i="40"/>
  <c r="AT130" i="40"/>
  <c r="AU130" i="40"/>
  <c r="AV130" i="40"/>
  <c r="AW130" i="40"/>
  <c r="AX130" i="40"/>
  <c r="AY130" i="40"/>
  <c r="AZ130" i="40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AH131" i="40"/>
  <c r="AI131" i="40"/>
  <c r="AJ131" i="40"/>
  <c r="AK131" i="40"/>
  <c r="AL131" i="40"/>
  <c r="AM131" i="40"/>
  <c r="AN131" i="40"/>
  <c r="AO131" i="40"/>
  <c r="AP131" i="40"/>
  <c r="AQ131" i="40"/>
  <c r="AR131" i="40"/>
  <c r="AS131" i="40"/>
  <c r="AT131" i="40"/>
  <c r="AU131" i="40"/>
  <c r="AV131" i="40"/>
  <c r="AW131" i="40"/>
  <c r="AX131" i="40"/>
  <c r="AY131" i="40"/>
  <c r="AZ131" i="40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AH132" i="40"/>
  <c r="AI132" i="40"/>
  <c r="AJ132" i="40"/>
  <c r="AK132" i="40"/>
  <c r="AL132" i="40"/>
  <c r="AM132" i="40"/>
  <c r="AN132" i="40"/>
  <c r="AO132" i="40"/>
  <c r="AP132" i="40"/>
  <c r="AQ132" i="40"/>
  <c r="AR132" i="40"/>
  <c r="AS132" i="40"/>
  <c r="AT132" i="40"/>
  <c r="AU132" i="40"/>
  <c r="AV132" i="40"/>
  <c r="AW132" i="40"/>
  <c r="AX132" i="40"/>
  <c r="AY132" i="40"/>
  <c r="AZ132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AH133" i="40"/>
  <c r="AI133" i="40"/>
  <c r="AJ133" i="40"/>
  <c r="AK133" i="40"/>
  <c r="AL133" i="40"/>
  <c r="AM133" i="40"/>
  <c r="AN133" i="40"/>
  <c r="AO133" i="40"/>
  <c r="AP133" i="40"/>
  <c r="AQ133" i="40"/>
  <c r="AR133" i="40"/>
  <c r="AS133" i="40"/>
  <c r="AT133" i="40"/>
  <c r="AU133" i="40"/>
  <c r="AV133" i="40"/>
  <c r="AW133" i="40"/>
  <c r="AX133" i="40"/>
  <c r="AY133" i="40"/>
  <c r="AZ133" i="40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AH134" i="40"/>
  <c r="AI134" i="40"/>
  <c r="AJ134" i="40"/>
  <c r="AK134" i="40"/>
  <c r="AL134" i="40"/>
  <c r="AM134" i="40"/>
  <c r="AN134" i="40"/>
  <c r="AO134" i="40"/>
  <c r="AP134" i="40"/>
  <c r="AQ134" i="40"/>
  <c r="AR134" i="40"/>
  <c r="AS134" i="40"/>
  <c r="AT134" i="40"/>
  <c r="AU134" i="40"/>
  <c r="AV134" i="40"/>
  <c r="AW134" i="40"/>
  <c r="AX134" i="40"/>
  <c r="AY134" i="40"/>
  <c r="AZ134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AH135" i="40"/>
  <c r="AI135" i="40"/>
  <c r="AJ135" i="40"/>
  <c r="AK135" i="40"/>
  <c r="AL135" i="40"/>
  <c r="AM135" i="40"/>
  <c r="AN135" i="40"/>
  <c r="AO135" i="40"/>
  <c r="AP135" i="40"/>
  <c r="AQ135" i="40"/>
  <c r="AR135" i="40"/>
  <c r="AS135" i="40"/>
  <c r="AT135" i="40"/>
  <c r="AU135" i="40"/>
  <c r="AV135" i="40"/>
  <c r="AW135" i="40"/>
  <c r="AX135" i="40"/>
  <c r="AY135" i="40"/>
  <c r="AZ135" i="40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AH136" i="40"/>
  <c r="AI136" i="40"/>
  <c r="AJ136" i="40"/>
  <c r="AK136" i="40"/>
  <c r="AL136" i="40"/>
  <c r="AM136" i="40"/>
  <c r="AN136" i="40"/>
  <c r="AO136" i="40"/>
  <c r="AP136" i="40"/>
  <c r="AQ136" i="40"/>
  <c r="AR136" i="40"/>
  <c r="AS136" i="40"/>
  <c r="AT136" i="40"/>
  <c r="AU136" i="40"/>
  <c r="AV136" i="40"/>
  <c r="AW136" i="40"/>
  <c r="AX136" i="40"/>
  <c r="AY136" i="40"/>
  <c r="AZ136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AH137" i="40"/>
  <c r="AI137" i="40"/>
  <c r="AJ137" i="40"/>
  <c r="AK137" i="40"/>
  <c r="AL137" i="40"/>
  <c r="AM137" i="40"/>
  <c r="AN137" i="40"/>
  <c r="AO137" i="40"/>
  <c r="AP137" i="40"/>
  <c r="AQ137" i="40"/>
  <c r="AR137" i="40"/>
  <c r="AS137" i="40"/>
  <c r="AT137" i="40"/>
  <c r="AU137" i="40"/>
  <c r="AV137" i="40"/>
  <c r="AW137" i="40"/>
  <c r="AX137" i="40"/>
  <c r="AY137" i="40"/>
  <c r="AZ137" i="40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AH138" i="40"/>
  <c r="AI138" i="40"/>
  <c r="AJ138" i="40"/>
  <c r="AK138" i="40"/>
  <c r="AL138" i="40"/>
  <c r="AM138" i="40"/>
  <c r="AN138" i="40"/>
  <c r="AO138" i="40"/>
  <c r="AP138" i="40"/>
  <c r="AQ138" i="40"/>
  <c r="AR138" i="40"/>
  <c r="AS138" i="40"/>
  <c r="AT138" i="40"/>
  <c r="AU138" i="40"/>
  <c r="AV138" i="40"/>
  <c r="AW138" i="40"/>
  <c r="AX138" i="40"/>
  <c r="AY138" i="40"/>
  <c r="AZ138" i="40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AH139" i="40"/>
  <c r="AI139" i="40"/>
  <c r="AJ139" i="40"/>
  <c r="AK139" i="40"/>
  <c r="AL139" i="40"/>
  <c r="AM139" i="40"/>
  <c r="AN139" i="40"/>
  <c r="AO139" i="40"/>
  <c r="AP139" i="40"/>
  <c r="AQ139" i="40"/>
  <c r="AR139" i="40"/>
  <c r="AS139" i="40"/>
  <c r="AT139" i="40"/>
  <c r="AU139" i="40"/>
  <c r="AV139" i="40"/>
  <c r="AW139" i="40"/>
  <c r="AX139" i="40"/>
  <c r="AY139" i="40"/>
  <c r="AZ139" i="40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AH140" i="40"/>
  <c r="AI140" i="40"/>
  <c r="AJ140" i="40"/>
  <c r="AK140" i="40"/>
  <c r="AL140" i="40"/>
  <c r="AM140" i="40"/>
  <c r="AN140" i="40"/>
  <c r="AO140" i="40"/>
  <c r="AP140" i="40"/>
  <c r="AQ140" i="40"/>
  <c r="AR140" i="40"/>
  <c r="AS140" i="40"/>
  <c r="AT140" i="40"/>
  <c r="AU140" i="40"/>
  <c r="AV140" i="40"/>
  <c r="AW140" i="40"/>
  <c r="AX140" i="40"/>
  <c r="AY140" i="40"/>
  <c r="AZ140" i="40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AH141" i="40"/>
  <c r="AI141" i="40"/>
  <c r="AJ141" i="40"/>
  <c r="AK141" i="40"/>
  <c r="AL141" i="40"/>
  <c r="AM141" i="40"/>
  <c r="AN141" i="40"/>
  <c r="AO141" i="40"/>
  <c r="AP141" i="40"/>
  <c r="AQ141" i="40"/>
  <c r="AR141" i="40"/>
  <c r="AS141" i="40"/>
  <c r="AT141" i="40"/>
  <c r="AU141" i="40"/>
  <c r="AV141" i="40"/>
  <c r="AW141" i="40"/>
  <c r="AX141" i="40"/>
  <c r="AY141" i="40"/>
  <c r="AZ141" i="40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AH142" i="40"/>
  <c r="AI142" i="40"/>
  <c r="AJ142" i="40"/>
  <c r="AK142" i="40"/>
  <c r="AL142" i="40"/>
  <c r="AM142" i="40"/>
  <c r="AN142" i="40"/>
  <c r="AO142" i="40"/>
  <c r="AP142" i="40"/>
  <c r="AQ142" i="40"/>
  <c r="AR142" i="40"/>
  <c r="AS142" i="40"/>
  <c r="AT142" i="40"/>
  <c r="AU142" i="40"/>
  <c r="AV142" i="40"/>
  <c r="AW142" i="40"/>
  <c r="AX142" i="40"/>
  <c r="AY142" i="40"/>
  <c r="AZ142" i="40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AH143" i="40"/>
  <c r="AI143" i="40"/>
  <c r="AJ143" i="40"/>
  <c r="AK143" i="40"/>
  <c r="AL143" i="40"/>
  <c r="AM143" i="40"/>
  <c r="AN143" i="40"/>
  <c r="AO143" i="40"/>
  <c r="AP143" i="40"/>
  <c r="AQ143" i="40"/>
  <c r="AR143" i="40"/>
  <c r="AS143" i="40"/>
  <c r="AT143" i="40"/>
  <c r="AU143" i="40"/>
  <c r="AV143" i="40"/>
  <c r="AW143" i="40"/>
  <c r="AX143" i="40"/>
  <c r="AY143" i="40"/>
  <c r="AZ143" i="40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AC144" i="40"/>
  <c r="AD144" i="40"/>
  <c r="AE144" i="40"/>
  <c r="AF144" i="40"/>
  <c r="AG144" i="40"/>
  <c r="AH144" i="40"/>
  <c r="AI144" i="40"/>
  <c r="AJ144" i="40"/>
  <c r="AK144" i="40"/>
  <c r="AL144" i="40"/>
  <c r="AM144" i="40"/>
  <c r="AN144" i="40"/>
  <c r="AO144" i="40"/>
  <c r="AP144" i="40"/>
  <c r="AQ144" i="40"/>
  <c r="AR144" i="40"/>
  <c r="AS144" i="40"/>
  <c r="AT144" i="40"/>
  <c r="AU144" i="40"/>
  <c r="AV144" i="40"/>
  <c r="AW144" i="40"/>
  <c r="AX144" i="40"/>
  <c r="AY144" i="40"/>
  <c r="AZ144" i="40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AC145" i="40"/>
  <c r="AD145" i="40"/>
  <c r="AE145" i="40"/>
  <c r="AF145" i="40"/>
  <c r="AG145" i="40"/>
  <c r="AH145" i="40"/>
  <c r="AI145" i="40"/>
  <c r="AJ145" i="40"/>
  <c r="AK145" i="40"/>
  <c r="AL145" i="40"/>
  <c r="AM145" i="40"/>
  <c r="AN145" i="40"/>
  <c r="AO145" i="40"/>
  <c r="AP145" i="40"/>
  <c r="AQ145" i="40"/>
  <c r="AR145" i="40"/>
  <c r="AS145" i="40"/>
  <c r="AT145" i="40"/>
  <c r="AU145" i="40"/>
  <c r="AV145" i="40"/>
  <c r="AW145" i="40"/>
  <c r="AX145" i="40"/>
  <c r="AY145" i="40"/>
  <c r="AZ145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AG146" i="40"/>
  <c r="AH146" i="40"/>
  <c r="AI146" i="40"/>
  <c r="AJ146" i="40"/>
  <c r="AK146" i="40"/>
  <c r="AL146" i="40"/>
  <c r="AM146" i="40"/>
  <c r="AN146" i="40"/>
  <c r="AO146" i="40"/>
  <c r="AP146" i="40"/>
  <c r="AQ146" i="40"/>
  <c r="AR146" i="40"/>
  <c r="AS146" i="40"/>
  <c r="AT146" i="40"/>
  <c r="AU146" i="40"/>
  <c r="AV146" i="40"/>
  <c r="AW146" i="40"/>
  <c r="AX146" i="40"/>
  <c r="AY146" i="40"/>
  <c r="AZ146" i="40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AG147" i="40"/>
  <c r="AH147" i="40"/>
  <c r="AI147" i="40"/>
  <c r="AJ147" i="40"/>
  <c r="AK147" i="40"/>
  <c r="AL147" i="40"/>
  <c r="AM147" i="40"/>
  <c r="AN147" i="40"/>
  <c r="AO147" i="40"/>
  <c r="AP147" i="40"/>
  <c r="AQ147" i="40"/>
  <c r="AR147" i="40"/>
  <c r="AS147" i="40"/>
  <c r="AT147" i="40"/>
  <c r="AU147" i="40"/>
  <c r="AV147" i="40"/>
  <c r="AW147" i="40"/>
  <c r="AX147" i="40"/>
  <c r="AY147" i="40"/>
  <c r="AZ147" i="40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AG148" i="40"/>
  <c r="AH148" i="40"/>
  <c r="AI148" i="40"/>
  <c r="AJ148" i="40"/>
  <c r="AK148" i="40"/>
  <c r="AL148" i="40"/>
  <c r="AM148" i="40"/>
  <c r="AN148" i="40"/>
  <c r="AO148" i="40"/>
  <c r="AP148" i="40"/>
  <c r="AQ148" i="40"/>
  <c r="AR148" i="40"/>
  <c r="AS148" i="40"/>
  <c r="AT148" i="40"/>
  <c r="AU148" i="40"/>
  <c r="AV148" i="40"/>
  <c r="AW148" i="40"/>
  <c r="AX148" i="40"/>
  <c r="AY148" i="40"/>
  <c r="AZ148" i="40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AC149" i="40"/>
  <c r="AD149" i="40"/>
  <c r="AE149" i="40"/>
  <c r="AF149" i="40"/>
  <c r="AG149" i="40"/>
  <c r="AH149" i="40"/>
  <c r="AI149" i="40"/>
  <c r="AJ149" i="40"/>
  <c r="AK149" i="40"/>
  <c r="AL149" i="40"/>
  <c r="AM149" i="40"/>
  <c r="AN149" i="40"/>
  <c r="AO149" i="40"/>
  <c r="AP149" i="40"/>
  <c r="AQ149" i="40"/>
  <c r="AR149" i="40"/>
  <c r="AS149" i="40"/>
  <c r="AT149" i="40"/>
  <c r="AU149" i="40"/>
  <c r="AV149" i="40"/>
  <c r="AW149" i="40"/>
  <c r="AX149" i="40"/>
  <c r="AY149" i="40"/>
  <c r="AZ149" i="40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AC150" i="40"/>
  <c r="AD150" i="40"/>
  <c r="AE150" i="40"/>
  <c r="AF150" i="40"/>
  <c r="AG150" i="40"/>
  <c r="AH150" i="40"/>
  <c r="AI150" i="40"/>
  <c r="AJ150" i="40"/>
  <c r="AK150" i="40"/>
  <c r="AL150" i="40"/>
  <c r="AM150" i="40"/>
  <c r="AN150" i="40"/>
  <c r="AO150" i="40"/>
  <c r="AP150" i="40"/>
  <c r="AQ150" i="40"/>
  <c r="AR150" i="40"/>
  <c r="AS150" i="40"/>
  <c r="AT150" i="40"/>
  <c r="AU150" i="40"/>
  <c r="AV150" i="40"/>
  <c r="AW150" i="40"/>
  <c r="AX150" i="40"/>
  <c r="AY150" i="40"/>
  <c r="AZ150" i="40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AC151" i="40"/>
  <c r="AD151" i="40"/>
  <c r="AE151" i="40"/>
  <c r="AF151" i="40"/>
  <c r="AG151" i="40"/>
  <c r="AH151" i="40"/>
  <c r="AI151" i="40"/>
  <c r="AJ151" i="40"/>
  <c r="AK151" i="40"/>
  <c r="AL151" i="40"/>
  <c r="AM151" i="40"/>
  <c r="AN151" i="40"/>
  <c r="AO151" i="40"/>
  <c r="AP151" i="40"/>
  <c r="AQ151" i="40"/>
  <c r="AR151" i="40"/>
  <c r="AS151" i="40"/>
  <c r="AT151" i="40"/>
  <c r="AU151" i="40"/>
  <c r="AV151" i="40"/>
  <c r="AW151" i="40"/>
  <c r="AX151" i="40"/>
  <c r="AY151" i="40"/>
  <c r="AZ151" i="40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AG152" i="40"/>
  <c r="AH152" i="40"/>
  <c r="AI152" i="40"/>
  <c r="AJ152" i="40"/>
  <c r="AK152" i="40"/>
  <c r="AL152" i="40"/>
  <c r="AM152" i="40"/>
  <c r="AN152" i="40"/>
  <c r="AO152" i="40"/>
  <c r="AP152" i="40"/>
  <c r="AQ152" i="40"/>
  <c r="AR152" i="40"/>
  <c r="AS152" i="40"/>
  <c r="AT152" i="40"/>
  <c r="AU152" i="40"/>
  <c r="AV152" i="40"/>
  <c r="AW152" i="40"/>
  <c r="AX152" i="40"/>
  <c r="AY152" i="40"/>
  <c r="AZ152" i="40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AC153" i="40"/>
  <c r="AD153" i="40"/>
  <c r="AE153" i="40"/>
  <c r="AF153" i="40"/>
  <c r="AG153" i="40"/>
  <c r="AH153" i="40"/>
  <c r="AI153" i="40"/>
  <c r="AJ153" i="40"/>
  <c r="AK153" i="40"/>
  <c r="AL153" i="40"/>
  <c r="AM153" i="40"/>
  <c r="AN153" i="40"/>
  <c r="AO153" i="40"/>
  <c r="AP153" i="40"/>
  <c r="AQ153" i="40"/>
  <c r="AR153" i="40"/>
  <c r="AS153" i="40"/>
  <c r="AT153" i="40"/>
  <c r="AU153" i="40"/>
  <c r="AV153" i="40"/>
  <c r="AW153" i="40"/>
  <c r="AX153" i="40"/>
  <c r="AY153" i="40"/>
  <c r="AZ153" i="40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AH154" i="40"/>
  <c r="AI154" i="40"/>
  <c r="AJ154" i="40"/>
  <c r="AK154" i="40"/>
  <c r="AL154" i="40"/>
  <c r="AM154" i="40"/>
  <c r="AN154" i="40"/>
  <c r="AO154" i="40"/>
  <c r="AP154" i="40"/>
  <c r="AQ154" i="40"/>
  <c r="AR154" i="40"/>
  <c r="AS154" i="40"/>
  <c r="AT154" i="40"/>
  <c r="AU154" i="40"/>
  <c r="AV154" i="40"/>
  <c r="AW154" i="40"/>
  <c r="AX154" i="40"/>
  <c r="AY154" i="40"/>
  <c r="AZ154" i="40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AH155" i="40"/>
  <c r="AI155" i="40"/>
  <c r="AJ155" i="40"/>
  <c r="AK155" i="40"/>
  <c r="AL155" i="40"/>
  <c r="AM155" i="40"/>
  <c r="AN155" i="40"/>
  <c r="AO155" i="40"/>
  <c r="AP155" i="40"/>
  <c r="AQ155" i="40"/>
  <c r="AR155" i="40"/>
  <c r="AS155" i="40"/>
  <c r="AT155" i="40"/>
  <c r="AU155" i="40"/>
  <c r="AV155" i="40"/>
  <c r="AW155" i="40"/>
  <c r="AX155" i="40"/>
  <c r="AY155" i="40"/>
  <c r="AZ155" i="40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AH156" i="40"/>
  <c r="AI156" i="40"/>
  <c r="AJ156" i="40"/>
  <c r="AK156" i="40"/>
  <c r="AL156" i="40"/>
  <c r="AM156" i="40"/>
  <c r="AN156" i="40"/>
  <c r="AO156" i="40"/>
  <c r="AP156" i="40"/>
  <c r="AQ156" i="40"/>
  <c r="AR156" i="40"/>
  <c r="AS156" i="40"/>
  <c r="AT156" i="40"/>
  <c r="AU156" i="40"/>
  <c r="AV156" i="40"/>
  <c r="AW156" i="40"/>
  <c r="AX156" i="40"/>
  <c r="AY156" i="40"/>
  <c r="AZ156" i="40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AC157" i="40"/>
  <c r="AD157" i="40"/>
  <c r="AE157" i="40"/>
  <c r="AF157" i="40"/>
  <c r="AG157" i="40"/>
  <c r="AH157" i="40"/>
  <c r="AI157" i="40"/>
  <c r="AJ157" i="40"/>
  <c r="AK157" i="40"/>
  <c r="AL157" i="40"/>
  <c r="AM157" i="40"/>
  <c r="AN157" i="40"/>
  <c r="AO157" i="40"/>
  <c r="AP157" i="40"/>
  <c r="AQ157" i="40"/>
  <c r="AR157" i="40"/>
  <c r="AS157" i="40"/>
  <c r="AT157" i="40"/>
  <c r="AU157" i="40"/>
  <c r="AV157" i="40"/>
  <c r="AW157" i="40"/>
  <c r="AX157" i="40"/>
  <c r="AY157" i="40"/>
  <c r="AZ157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S158" i="40"/>
  <c r="T158" i="40"/>
  <c r="U158" i="40"/>
  <c r="V158" i="40"/>
  <c r="W158" i="40"/>
  <c r="X158" i="40"/>
  <c r="Y158" i="40"/>
  <c r="Z158" i="40"/>
  <c r="AA158" i="40"/>
  <c r="AB158" i="40"/>
  <c r="AC158" i="40"/>
  <c r="AD158" i="40"/>
  <c r="AE158" i="40"/>
  <c r="AF158" i="40"/>
  <c r="AG158" i="40"/>
  <c r="AH158" i="40"/>
  <c r="AI158" i="40"/>
  <c r="AJ158" i="40"/>
  <c r="AK158" i="40"/>
  <c r="AL158" i="40"/>
  <c r="AM158" i="40"/>
  <c r="AN158" i="40"/>
  <c r="AO158" i="40"/>
  <c r="AP158" i="40"/>
  <c r="AQ158" i="40"/>
  <c r="AR158" i="40"/>
  <c r="AS158" i="40"/>
  <c r="AT158" i="40"/>
  <c r="AU158" i="40"/>
  <c r="AV158" i="40"/>
  <c r="AW158" i="40"/>
  <c r="AX158" i="40"/>
  <c r="AY158" i="40"/>
  <c r="AZ158" i="40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AC159" i="40"/>
  <c r="AD159" i="40"/>
  <c r="AE159" i="40"/>
  <c r="AF159" i="40"/>
  <c r="AG159" i="40"/>
  <c r="AH159" i="40"/>
  <c r="AI159" i="40"/>
  <c r="AJ159" i="40"/>
  <c r="AK159" i="40"/>
  <c r="AL159" i="40"/>
  <c r="AM159" i="40"/>
  <c r="AN159" i="40"/>
  <c r="AO159" i="40"/>
  <c r="AP159" i="40"/>
  <c r="AQ159" i="40"/>
  <c r="AR159" i="40"/>
  <c r="AS159" i="40"/>
  <c r="AT159" i="40"/>
  <c r="AU159" i="40"/>
  <c r="AV159" i="40"/>
  <c r="AW159" i="40"/>
  <c r="AX159" i="40"/>
  <c r="AY159" i="40"/>
  <c r="AZ159" i="40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AH160" i="40"/>
  <c r="AI160" i="40"/>
  <c r="AJ160" i="40"/>
  <c r="AK160" i="40"/>
  <c r="AL160" i="40"/>
  <c r="AM160" i="40"/>
  <c r="AN160" i="40"/>
  <c r="AO160" i="40"/>
  <c r="AP160" i="40"/>
  <c r="AQ160" i="40"/>
  <c r="AR160" i="40"/>
  <c r="AS160" i="40"/>
  <c r="AT160" i="40"/>
  <c r="AU160" i="40"/>
  <c r="AV160" i="40"/>
  <c r="AW160" i="40"/>
  <c r="AX160" i="40"/>
  <c r="AY160" i="40"/>
  <c r="AZ160" i="40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AC161" i="40"/>
  <c r="AD161" i="40"/>
  <c r="AE161" i="40"/>
  <c r="AF161" i="40"/>
  <c r="AG161" i="40"/>
  <c r="AH161" i="40"/>
  <c r="AI161" i="40"/>
  <c r="AJ161" i="40"/>
  <c r="AK161" i="40"/>
  <c r="AL161" i="40"/>
  <c r="AM161" i="40"/>
  <c r="AN161" i="40"/>
  <c r="AO161" i="40"/>
  <c r="AP161" i="40"/>
  <c r="AQ161" i="40"/>
  <c r="AR161" i="40"/>
  <c r="AS161" i="40"/>
  <c r="AT161" i="40"/>
  <c r="AU161" i="40"/>
  <c r="AV161" i="40"/>
  <c r="AW161" i="40"/>
  <c r="AX161" i="40"/>
  <c r="AY161" i="40"/>
  <c r="AZ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H162" i="40"/>
  <c r="AI162" i="40"/>
  <c r="AJ162" i="40"/>
  <c r="AK162" i="40"/>
  <c r="AL162" i="40"/>
  <c r="AM162" i="40"/>
  <c r="AN162" i="40"/>
  <c r="AO162" i="40"/>
  <c r="AP162" i="40"/>
  <c r="AQ162" i="40"/>
  <c r="AR162" i="40"/>
  <c r="AS162" i="40"/>
  <c r="AT162" i="40"/>
  <c r="AU162" i="40"/>
  <c r="AV162" i="40"/>
  <c r="AW162" i="40"/>
  <c r="AX162" i="40"/>
  <c r="AY162" i="40"/>
  <c r="AZ162" i="40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R163" i="40"/>
  <c r="S163" i="40"/>
  <c r="T163" i="40"/>
  <c r="U163" i="40"/>
  <c r="V163" i="40"/>
  <c r="W163" i="40"/>
  <c r="X163" i="40"/>
  <c r="Y163" i="40"/>
  <c r="Z163" i="40"/>
  <c r="AA163" i="40"/>
  <c r="AB163" i="40"/>
  <c r="AC163" i="40"/>
  <c r="AD163" i="40"/>
  <c r="AE163" i="40"/>
  <c r="AF163" i="40"/>
  <c r="AG163" i="40"/>
  <c r="AH163" i="40"/>
  <c r="AI163" i="40"/>
  <c r="AJ163" i="40"/>
  <c r="AK163" i="40"/>
  <c r="AL163" i="40"/>
  <c r="AM163" i="40"/>
  <c r="AN163" i="40"/>
  <c r="AO163" i="40"/>
  <c r="AP163" i="40"/>
  <c r="AQ163" i="40"/>
  <c r="AR163" i="40"/>
  <c r="AS163" i="40"/>
  <c r="AT163" i="40"/>
  <c r="AU163" i="40"/>
  <c r="AV163" i="40"/>
  <c r="AW163" i="40"/>
  <c r="AX163" i="40"/>
  <c r="AY163" i="40"/>
  <c r="AZ163" i="40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R164" i="40"/>
  <c r="S164" i="40"/>
  <c r="T164" i="40"/>
  <c r="U164" i="40"/>
  <c r="V164" i="40"/>
  <c r="W164" i="40"/>
  <c r="X164" i="40"/>
  <c r="Y164" i="40"/>
  <c r="Z164" i="40"/>
  <c r="AA164" i="40"/>
  <c r="AB164" i="40"/>
  <c r="AC164" i="40"/>
  <c r="AD164" i="40"/>
  <c r="AE164" i="40"/>
  <c r="AF164" i="40"/>
  <c r="AG164" i="40"/>
  <c r="AH164" i="40"/>
  <c r="AI164" i="40"/>
  <c r="AJ164" i="40"/>
  <c r="AK164" i="40"/>
  <c r="AL164" i="40"/>
  <c r="AM164" i="40"/>
  <c r="AN164" i="40"/>
  <c r="AO164" i="40"/>
  <c r="AP164" i="40"/>
  <c r="AQ164" i="40"/>
  <c r="AR164" i="40"/>
  <c r="AS164" i="40"/>
  <c r="AT164" i="40"/>
  <c r="AU164" i="40"/>
  <c r="AV164" i="40"/>
  <c r="AW164" i="40"/>
  <c r="AX164" i="40"/>
  <c r="AY164" i="40"/>
  <c r="AZ164" i="40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AC165" i="40"/>
  <c r="AD165" i="40"/>
  <c r="AE165" i="40"/>
  <c r="AF165" i="40"/>
  <c r="AG165" i="40"/>
  <c r="AH165" i="40"/>
  <c r="AI165" i="40"/>
  <c r="AJ165" i="40"/>
  <c r="AK165" i="40"/>
  <c r="AL165" i="40"/>
  <c r="AM165" i="40"/>
  <c r="AN165" i="40"/>
  <c r="AO165" i="40"/>
  <c r="AP165" i="40"/>
  <c r="AQ165" i="40"/>
  <c r="AR165" i="40"/>
  <c r="AS165" i="40"/>
  <c r="AT165" i="40"/>
  <c r="AU165" i="40"/>
  <c r="AV165" i="40"/>
  <c r="AW165" i="40"/>
  <c r="AX165" i="40"/>
  <c r="AY165" i="40"/>
  <c r="AZ165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AC166" i="40"/>
  <c r="AD166" i="40"/>
  <c r="AE166" i="40"/>
  <c r="AF166" i="40"/>
  <c r="AG166" i="40"/>
  <c r="AH166" i="40"/>
  <c r="AI166" i="40"/>
  <c r="AJ166" i="40"/>
  <c r="AK166" i="40"/>
  <c r="AL166" i="40"/>
  <c r="AM166" i="40"/>
  <c r="AN166" i="40"/>
  <c r="AO166" i="40"/>
  <c r="AP166" i="40"/>
  <c r="AQ166" i="40"/>
  <c r="AR166" i="40"/>
  <c r="AS166" i="40"/>
  <c r="AT166" i="40"/>
  <c r="AU166" i="40"/>
  <c r="AV166" i="40"/>
  <c r="AW166" i="40"/>
  <c r="AX166" i="40"/>
  <c r="AY166" i="40"/>
  <c r="AZ166" i="40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AC167" i="40"/>
  <c r="AD167" i="40"/>
  <c r="AE167" i="40"/>
  <c r="AF167" i="40"/>
  <c r="AG167" i="40"/>
  <c r="AH167" i="40"/>
  <c r="AI167" i="40"/>
  <c r="AJ167" i="40"/>
  <c r="AK167" i="40"/>
  <c r="AL167" i="40"/>
  <c r="AM167" i="40"/>
  <c r="AN167" i="40"/>
  <c r="AO167" i="40"/>
  <c r="AP167" i="40"/>
  <c r="AQ167" i="40"/>
  <c r="AR167" i="40"/>
  <c r="AS167" i="40"/>
  <c r="AT167" i="40"/>
  <c r="AU167" i="40"/>
  <c r="AV167" i="40"/>
  <c r="AW167" i="40"/>
  <c r="AX167" i="40"/>
  <c r="AY167" i="40"/>
  <c r="AZ167" i="40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AC168" i="40"/>
  <c r="AD168" i="40"/>
  <c r="AE168" i="40"/>
  <c r="AF168" i="40"/>
  <c r="AG168" i="40"/>
  <c r="AH168" i="40"/>
  <c r="AI168" i="40"/>
  <c r="AJ168" i="40"/>
  <c r="AK168" i="40"/>
  <c r="AL168" i="40"/>
  <c r="AM168" i="40"/>
  <c r="AN168" i="40"/>
  <c r="AO168" i="40"/>
  <c r="AP168" i="40"/>
  <c r="AQ168" i="40"/>
  <c r="AR168" i="40"/>
  <c r="AS168" i="40"/>
  <c r="AT168" i="40"/>
  <c r="AU168" i="40"/>
  <c r="AV168" i="40"/>
  <c r="AW168" i="40"/>
  <c r="AX168" i="40"/>
  <c r="AY168" i="40"/>
  <c r="AZ168" i="40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R169" i="40"/>
  <c r="S169" i="40"/>
  <c r="T169" i="40"/>
  <c r="U169" i="40"/>
  <c r="V169" i="40"/>
  <c r="W169" i="40"/>
  <c r="X169" i="40"/>
  <c r="Y169" i="40"/>
  <c r="Z169" i="40"/>
  <c r="AA169" i="40"/>
  <c r="AB169" i="40"/>
  <c r="AC169" i="40"/>
  <c r="AD169" i="40"/>
  <c r="AE169" i="40"/>
  <c r="AF169" i="40"/>
  <c r="AG169" i="40"/>
  <c r="AH169" i="40"/>
  <c r="AI169" i="40"/>
  <c r="AJ169" i="40"/>
  <c r="AK169" i="40"/>
  <c r="AL169" i="40"/>
  <c r="AM169" i="40"/>
  <c r="AN169" i="40"/>
  <c r="AO169" i="40"/>
  <c r="AP169" i="40"/>
  <c r="AQ169" i="40"/>
  <c r="AR169" i="40"/>
  <c r="AS169" i="40"/>
  <c r="AT169" i="40"/>
  <c r="AU169" i="40"/>
  <c r="AV169" i="40"/>
  <c r="AW169" i="40"/>
  <c r="AX169" i="40"/>
  <c r="AY169" i="40"/>
  <c r="AZ169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AC170" i="40"/>
  <c r="AD170" i="40"/>
  <c r="AE170" i="40"/>
  <c r="AF170" i="40"/>
  <c r="AG170" i="40"/>
  <c r="AH170" i="40"/>
  <c r="AI170" i="40"/>
  <c r="AJ170" i="40"/>
  <c r="AK170" i="40"/>
  <c r="AL170" i="40"/>
  <c r="AM170" i="40"/>
  <c r="AN170" i="40"/>
  <c r="AO170" i="40"/>
  <c r="AP170" i="40"/>
  <c r="AQ170" i="40"/>
  <c r="AR170" i="40"/>
  <c r="AS170" i="40"/>
  <c r="AT170" i="40"/>
  <c r="AU170" i="40"/>
  <c r="AV170" i="40"/>
  <c r="AW170" i="40"/>
  <c r="AX170" i="40"/>
  <c r="AY170" i="40"/>
  <c r="AZ170" i="40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AC171" i="40"/>
  <c r="AD171" i="40"/>
  <c r="AE171" i="40"/>
  <c r="AF171" i="40"/>
  <c r="AG171" i="40"/>
  <c r="AH171" i="40"/>
  <c r="AI171" i="40"/>
  <c r="AJ171" i="40"/>
  <c r="AK171" i="40"/>
  <c r="AL171" i="40"/>
  <c r="AM171" i="40"/>
  <c r="AN171" i="40"/>
  <c r="AO171" i="40"/>
  <c r="AP171" i="40"/>
  <c r="AQ171" i="40"/>
  <c r="AR171" i="40"/>
  <c r="AS171" i="40"/>
  <c r="AT171" i="40"/>
  <c r="AU171" i="40"/>
  <c r="AV171" i="40"/>
  <c r="AW171" i="40"/>
  <c r="AX171" i="40"/>
  <c r="AY171" i="40"/>
  <c r="AZ171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AC172" i="40"/>
  <c r="AD172" i="40"/>
  <c r="AE172" i="40"/>
  <c r="AF172" i="40"/>
  <c r="AG172" i="40"/>
  <c r="AH172" i="40"/>
  <c r="AI172" i="40"/>
  <c r="AJ172" i="40"/>
  <c r="AK172" i="40"/>
  <c r="AL172" i="40"/>
  <c r="AM172" i="40"/>
  <c r="AN172" i="40"/>
  <c r="AO172" i="40"/>
  <c r="AP172" i="40"/>
  <c r="AQ172" i="40"/>
  <c r="AR172" i="40"/>
  <c r="AS172" i="40"/>
  <c r="AT172" i="40"/>
  <c r="AU172" i="40"/>
  <c r="AV172" i="40"/>
  <c r="AW172" i="40"/>
  <c r="AX172" i="40"/>
  <c r="AY172" i="40"/>
  <c r="AZ172" i="40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AC173" i="40"/>
  <c r="AD173" i="40"/>
  <c r="AE173" i="40"/>
  <c r="AF173" i="40"/>
  <c r="AG173" i="40"/>
  <c r="AH173" i="40"/>
  <c r="AI173" i="40"/>
  <c r="AJ173" i="40"/>
  <c r="AK173" i="40"/>
  <c r="AL173" i="40"/>
  <c r="AM173" i="40"/>
  <c r="AN173" i="40"/>
  <c r="AO173" i="40"/>
  <c r="AP173" i="40"/>
  <c r="AQ173" i="40"/>
  <c r="AR173" i="40"/>
  <c r="AS173" i="40"/>
  <c r="AT173" i="40"/>
  <c r="AU173" i="40"/>
  <c r="AV173" i="40"/>
  <c r="AW173" i="40"/>
  <c r="AX173" i="40"/>
  <c r="AY173" i="40"/>
  <c r="AZ173" i="40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AH174" i="40"/>
  <c r="AI174" i="40"/>
  <c r="AJ174" i="40"/>
  <c r="AK174" i="40"/>
  <c r="AL174" i="40"/>
  <c r="AM174" i="40"/>
  <c r="AN174" i="40"/>
  <c r="AO174" i="40"/>
  <c r="AP174" i="40"/>
  <c r="AQ174" i="40"/>
  <c r="AR174" i="40"/>
  <c r="AS174" i="40"/>
  <c r="AT174" i="40"/>
  <c r="AU174" i="40"/>
  <c r="AV174" i="40"/>
  <c r="AW174" i="40"/>
  <c r="AX174" i="40"/>
  <c r="AY174" i="40"/>
  <c r="AZ174" i="40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AH175" i="40"/>
  <c r="AI175" i="40"/>
  <c r="AJ175" i="40"/>
  <c r="AK175" i="40"/>
  <c r="AL175" i="40"/>
  <c r="AM175" i="40"/>
  <c r="AN175" i="40"/>
  <c r="AO175" i="40"/>
  <c r="AP175" i="40"/>
  <c r="AQ175" i="40"/>
  <c r="AR175" i="40"/>
  <c r="AS175" i="40"/>
  <c r="AT175" i="40"/>
  <c r="AU175" i="40"/>
  <c r="AV175" i="40"/>
  <c r="AW175" i="40"/>
  <c r="AX175" i="40"/>
  <c r="AY175" i="40"/>
  <c r="AZ175" i="40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AH176" i="40"/>
  <c r="AI176" i="40"/>
  <c r="AJ176" i="40"/>
  <c r="AK176" i="40"/>
  <c r="AL176" i="40"/>
  <c r="AM176" i="40"/>
  <c r="AN176" i="40"/>
  <c r="AO176" i="40"/>
  <c r="AP176" i="40"/>
  <c r="AQ176" i="40"/>
  <c r="AR176" i="40"/>
  <c r="AS176" i="40"/>
  <c r="AT176" i="40"/>
  <c r="AU176" i="40"/>
  <c r="AV176" i="40"/>
  <c r="AW176" i="40"/>
  <c r="AX176" i="40"/>
  <c r="AY176" i="40"/>
  <c r="AZ176" i="40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AC177" i="40"/>
  <c r="AD177" i="40"/>
  <c r="AE177" i="40"/>
  <c r="AF177" i="40"/>
  <c r="AG177" i="40"/>
  <c r="AH177" i="40"/>
  <c r="AI177" i="40"/>
  <c r="AJ177" i="40"/>
  <c r="AK177" i="40"/>
  <c r="AL177" i="40"/>
  <c r="AM177" i="40"/>
  <c r="AN177" i="40"/>
  <c r="AO177" i="40"/>
  <c r="AP177" i="40"/>
  <c r="AQ177" i="40"/>
  <c r="AR177" i="40"/>
  <c r="AS177" i="40"/>
  <c r="AT177" i="40"/>
  <c r="AU177" i="40"/>
  <c r="AV177" i="40"/>
  <c r="AW177" i="40"/>
  <c r="AX177" i="40"/>
  <c r="AY177" i="40"/>
  <c r="AZ177" i="40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AC178" i="40"/>
  <c r="AD178" i="40"/>
  <c r="AE178" i="40"/>
  <c r="AF178" i="40"/>
  <c r="AG178" i="40"/>
  <c r="AH178" i="40"/>
  <c r="AI178" i="40"/>
  <c r="AJ178" i="40"/>
  <c r="AK178" i="40"/>
  <c r="AL178" i="40"/>
  <c r="AM178" i="40"/>
  <c r="AN178" i="40"/>
  <c r="AO178" i="40"/>
  <c r="AP178" i="40"/>
  <c r="AQ178" i="40"/>
  <c r="AR178" i="40"/>
  <c r="AS178" i="40"/>
  <c r="AT178" i="40"/>
  <c r="AU178" i="40"/>
  <c r="AV178" i="40"/>
  <c r="AW178" i="40"/>
  <c r="AX178" i="40"/>
  <c r="AY178" i="40"/>
  <c r="AZ178" i="40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AC179" i="40"/>
  <c r="AD179" i="40"/>
  <c r="AE179" i="40"/>
  <c r="AF179" i="40"/>
  <c r="AG179" i="40"/>
  <c r="AH179" i="40"/>
  <c r="AI179" i="40"/>
  <c r="AJ179" i="40"/>
  <c r="AK179" i="40"/>
  <c r="AL179" i="40"/>
  <c r="AM179" i="40"/>
  <c r="AN179" i="40"/>
  <c r="AO179" i="40"/>
  <c r="AP179" i="40"/>
  <c r="AQ179" i="40"/>
  <c r="AR179" i="40"/>
  <c r="AS179" i="40"/>
  <c r="AT179" i="40"/>
  <c r="AU179" i="40"/>
  <c r="AV179" i="40"/>
  <c r="AW179" i="40"/>
  <c r="AX179" i="40"/>
  <c r="AY179" i="40"/>
  <c r="AZ179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AH4" i="40"/>
  <c r="AI4" i="40"/>
  <c r="AJ4" i="40"/>
  <c r="AK4" i="40"/>
  <c r="AL4" i="40"/>
  <c r="AM4" i="40"/>
  <c r="AN4" i="40"/>
  <c r="AO4" i="40"/>
  <c r="AP4" i="40"/>
  <c r="AQ4" i="40"/>
  <c r="AR4" i="40"/>
  <c r="AS4" i="40"/>
  <c r="AT4" i="40"/>
  <c r="AU4" i="40"/>
  <c r="AV4" i="40"/>
  <c r="AW4" i="40"/>
  <c r="AX4" i="40"/>
  <c r="AY4" i="40"/>
  <c r="AZ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AL5" i="40"/>
  <c r="AM5" i="40"/>
  <c r="AN5" i="40"/>
  <c r="AO5" i="40"/>
  <c r="AP5" i="40"/>
  <c r="AQ5" i="40"/>
  <c r="AR5" i="40"/>
  <c r="AS5" i="40"/>
  <c r="AT5" i="40"/>
  <c r="AU5" i="40"/>
  <c r="AV5" i="40"/>
  <c r="AW5" i="40"/>
  <c r="AX5" i="40"/>
  <c r="AY5" i="40"/>
  <c r="AZ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AT6" i="40"/>
  <c r="AU6" i="40"/>
  <c r="AV6" i="40"/>
  <c r="AW6" i="40"/>
  <c r="AX6" i="40"/>
  <c r="AY6" i="40"/>
  <c r="AZ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AJ7" i="40"/>
  <c r="AK7" i="40"/>
  <c r="AL7" i="40"/>
  <c r="AM7" i="40"/>
  <c r="AN7" i="40"/>
  <c r="AO7" i="40"/>
  <c r="AP7" i="40"/>
  <c r="AQ7" i="40"/>
  <c r="AR7" i="40"/>
  <c r="AS7" i="40"/>
  <c r="AT7" i="40"/>
  <c r="AU7" i="40"/>
  <c r="AV7" i="40"/>
  <c r="AW7" i="40"/>
  <c r="AX7" i="40"/>
  <c r="AY7" i="40"/>
  <c r="AZ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AT9" i="40"/>
  <c r="AU9" i="40"/>
  <c r="AV9" i="40"/>
  <c r="AW9" i="40"/>
  <c r="AX9" i="40"/>
  <c r="AY9" i="40"/>
  <c r="AZ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AQ10" i="40"/>
  <c r="AR10" i="40"/>
  <c r="AS10" i="40"/>
  <c r="AT10" i="40"/>
  <c r="AU10" i="40"/>
  <c r="AV10" i="40"/>
  <c r="AW10" i="40"/>
  <c r="AX10" i="40"/>
  <c r="AY10" i="40"/>
  <c r="AZ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AQ11" i="40"/>
  <c r="AR11" i="40"/>
  <c r="AS11" i="40"/>
  <c r="AT11" i="40"/>
  <c r="AU11" i="40"/>
  <c r="AV11" i="40"/>
  <c r="AW11" i="40"/>
  <c r="AX11" i="40"/>
  <c r="AY11" i="40"/>
  <c r="AZ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AS12" i="40"/>
  <c r="AT12" i="40"/>
  <c r="AU12" i="40"/>
  <c r="AV12" i="40"/>
  <c r="AW12" i="40"/>
  <c r="AX12" i="40"/>
  <c r="AY12" i="40"/>
  <c r="AZ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AS13" i="40"/>
  <c r="AT13" i="40"/>
  <c r="AU13" i="40"/>
  <c r="AV13" i="40"/>
  <c r="AW13" i="40"/>
  <c r="AX13" i="40"/>
  <c r="AY13" i="40"/>
  <c r="AZ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AS14" i="40"/>
  <c r="AT14" i="40"/>
  <c r="AU14" i="40"/>
  <c r="AV14" i="40"/>
  <c r="AW14" i="40"/>
  <c r="AX14" i="40"/>
  <c r="AY14" i="40"/>
  <c r="AZ14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AS15" i="40"/>
  <c r="AT15" i="40"/>
  <c r="AU15" i="40"/>
  <c r="AV15" i="40"/>
  <c r="AW15" i="40"/>
  <c r="AX15" i="40"/>
  <c r="AY15" i="40"/>
  <c r="AZ15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AS16" i="40"/>
  <c r="AT16" i="40"/>
  <c r="AU16" i="40"/>
  <c r="AV16" i="40"/>
  <c r="AW16" i="40"/>
  <c r="AX16" i="40"/>
  <c r="AY16" i="40"/>
  <c r="AZ16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AS17" i="40"/>
  <c r="AT17" i="40"/>
  <c r="AU17" i="40"/>
  <c r="AV17" i="40"/>
  <c r="AW17" i="40"/>
  <c r="AX17" i="40"/>
  <c r="AY17" i="40"/>
  <c r="AZ17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AS18" i="40"/>
  <c r="AT18" i="40"/>
  <c r="AU18" i="40"/>
  <c r="AV18" i="40"/>
  <c r="AW18" i="40"/>
  <c r="AX18" i="40"/>
  <c r="AY18" i="40"/>
  <c r="AZ18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AS19" i="40"/>
  <c r="AT19" i="40"/>
  <c r="AU19" i="40"/>
  <c r="AV19" i="40"/>
  <c r="AW19" i="40"/>
  <c r="AX19" i="40"/>
  <c r="AY19" i="40"/>
  <c r="AZ19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AS20" i="40"/>
  <c r="AT20" i="40"/>
  <c r="AU20" i="40"/>
  <c r="AV20" i="40"/>
  <c r="AW20" i="40"/>
  <c r="AX20" i="40"/>
  <c r="AY20" i="40"/>
  <c r="AZ20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AS21" i="40"/>
  <c r="AT21" i="40"/>
  <c r="AU21" i="40"/>
  <c r="AV21" i="40"/>
  <c r="AW21" i="40"/>
  <c r="AX21" i="40"/>
  <c r="AY21" i="40"/>
  <c r="AZ21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AS22" i="40"/>
  <c r="AT22" i="40"/>
  <c r="AU22" i="40"/>
  <c r="AV22" i="40"/>
  <c r="AW22" i="40"/>
  <c r="AX22" i="40"/>
  <c r="AY22" i="40"/>
  <c r="AZ22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AS23" i="40"/>
  <c r="AT23" i="40"/>
  <c r="AU23" i="40"/>
  <c r="AV23" i="40"/>
  <c r="AW23" i="40"/>
  <c r="AX23" i="40"/>
  <c r="AY23" i="40"/>
  <c r="AZ23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AS24" i="40"/>
  <c r="AT24" i="40"/>
  <c r="AU24" i="40"/>
  <c r="AV24" i="40"/>
  <c r="AW24" i="40"/>
  <c r="AX24" i="40"/>
  <c r="AY24" i="40"/>
  <c r="AZ24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AS25" i="40"/>
  <c r="AT25" i="40"/>
  <c r="AU25" i="40"/>
  <c r="AV25" i="40"/>
  <c r="AW25" i="40"/>
  <c r="AX25" i="40"/>
  <c r="AY25" i="40"/>
  <c r="AZ25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AS26" i="40"/>
  <c r="AT26" i="40"/>
  <c r="AU26" i="40"/>
  <c r="AV26" i="40"/>
  <c r="AW26" i="40"/>
  <c r="AX26" i="40"/>
  <c r="AY26" i="40"/>
  <c r="AZ26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AT27" i="40"/>
  <c r="AU27" i="40"/>
  <c r="AV27" i="40"/>
  <c r="AW27" i="40"/>
  <c r="AX27" i="40"/>
  <c r="AY27" i="40"/>
  <c r="AZ27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287" i="37"/>
  <c r="B288" i="37"/>
  <c r="B289" i="37"/>
  <c r="B290" i="37"/>
  <c r="B291" i="37"/>
  <c r="B292" i="37"/>
  <c r="C379" i="37"/>
  <c r="D379" i="37"/>
  <c r="E379" i="37"/>
  <c r="F379" i="37"/>
  <c r="G379" i="37"/>
  <c r="H379" i="37"/>
  <c r="I379" i="37"/>
  <c r="J379" i="37"/>
  <c r="K379" i="37"/>
  <c r="L379" i="37"/>
  <c r="M379" i="37"/>
  <c r="N379" i="37"/>
  <c r="O379" i="37"/>
  <c r="P379" i="37"/>
  <c r="Q379" i="37"/>
  <c r="R379" i="37"/>
  <c r="S379" i="37"/>
  <c r="T379" i="37"/>
  <c r="U379" i="37"/>
  <c r="V379" i="37"/>
  <c r="W379" i="37"/>
  <c r="X379" i="37"/>
  <c r="Y379" i="37"/>
  <c r="Z379" i="37"/>
  <c r="AA379" i="37"/>
  <c r="AB379" i="37"/>
  <c r="AC379" i="37"/>
  <c r="AD379" i="37"/>
  <c r="AE379" i="37"/>
  <c r="AF379" i="37"/>
  <c r="AG379" i="37"/>
  <c r="AH379" i="37"/>
  <c r="AI379" i="37"/>
  <c r="AJ379" i="37"/>
  <c r="AK379" i="37"/>
  <c r="AL379" i="37"/>
  <c r="AM379" i="37"/>
  <c r="AN379" i="37"/>
  <c r="AO379" i="37"/>
  <c r="AP379" i="37"/>
  <c r="AQ379" i="37"/>
  <c r="AR379" i="37"/>
  <c r="AS379" i="37"/>
  <c r="AT379" i="37"/>
  <c r="AU379" i="37"/>
  <c r="AV379" i="37"/>
  <c r="AW379" i="37"/>
  <c r="AX379" i="37"/>
  <c r="AY379" i="37"/>
  <c r="AZ379" i="37"/>
  <c r="C380" i="37"/>
  <c r="D380" i="37"/>
  <c r="E380" i="37"/>
  <c r="F380" i="37"/>
  <c r="G380" i="37"/>
  <c r="H380" i="37"/>
  <c r="I380" i="37"/>
  <c r="J380" i="37"/>
  <c r="K380" i="37"/>
  <c r="L380" i="37"/>
  <c r="M380" i="37"/>
  <c r="N380" i="37"/>
  <c r="O380" i="37"/>
  <c r="P380" i="37"/>
  <c r="Q380" i="37"/>
  <c r="R380" i="37"/>
  <c r="S380" i="37"/>
  <c r="T380" i="37"/>
  <c r="U380" i="37"/>
  <c r="V380" i="37"/>
  <c r="W380" i="37"/>
  <c r="X380" i="37"/>
  <c r="Y380" i="37"/>
  <c r="Z380" i="37"/>
  <c r="AA380" i="37"/>
  <c r="AB380" i="37"/>
  <c r="AC380" i="37"/>
  <c r="AD380" i="37"/>
  <c r="AE380" i="37"/>
  <c r="AF380" i="37"/>
  <c r="AG380" i="37"/>
  <c r="AH380" i="37"/>
  <c r="AI380" i="37"/>
  <c r="AJ380" i="37"/>
  <c r="AK380" i="37"/>
  <c r="AL380" i="37"/>
  <c r="AM380" i="37"/>
  <c r="AN380" i="37"/>
  <c r="AO380" i="37"/>
  <c r="AP380" i="37"/>
  <c r="AQ380" i="37"/>
  <c r="AR380" i="37"/>
  <c r="AS380" i="37"/>
  <c r="AT380" i="37"/>
  <c r="AU380" i="37"/>
  <c r="AV380" i="37"/>
  <c r="AW380" i="37"/>
  <c r="AX380" i="37"/>
  <c r="AY380" i="37"/>
  <c r="AZ380" i="37"/>
  <c r="C381" i="37"/>
  <c r="D381" i="37"/>
  <c r="E381" i="37"/>
  <c r="F381" i="37"/>
  <c r="G381" i="37"/>
  <c r="H381" i="37"/>
  <c r="I381" i="37"/>
  <c r="J381" i="37"/>
  <c r="K381" i="37"/>
  <c r="L381" i="37"/>
  <c r="M381" i="37"/>
  <c r="N381" i="37"/>
  <c r="O381" i="37"/>
  <c r="P381" i="37"/>
  <c r="Q381" i="37"/>
  <c r="R381" i="37"/>
  <c r="S381" i="37"/>
  <c r="T381" i="37"/>
  <c r="U381" i="37"/>
  <c r="V381" i="37"/>
  <c r="W381" i="37"/>
  <c r="X381" i="37"/>
  <c r="Y381" i="37"/>
  <c r="Z381" i="37"/>
  <c r="AA381" i="37"/>
  <c r="AB381" i="37"/>
  <c r="AC381" i="37"/>
  <c r="AD381" i="37"/>
  <c r="AE381" i="37"/>
  <c r="AF381" i="37"/>
  <c r="AG381" i="37"/>
  <c r="AH381" i="37"/>
  <c r="AI381" i="37"/>
  <c r="AJ381" i="37"/>
  <c r="AK381" i="37"/>
  <c r="AL381" i="37"/>
  <c r="AM381" i="37"/>
  <c r="AN381" i="37"/>
  <c r="AO381" i="37"/>
  <c r="AP381" i="37"/>
  <c r="AQ381" i="37"/>
  <c r="AR381" i="37"/>
  <c r="AS381" i="37"/>
  <c r="AT381" i="37"/>
  <c r="AU381" i="37"/>
  <c r="AV381" i="37"/>
  <c r="AW381" i="37"/>
  <c r="AX381" i="37"/>
  <c r="AY381" i="37"/>
  <c r="AZ381" i="37"/>
  <c r="C382" i="37"/>
  <c r="D382" i="37"/>
  <c r="E382" i="37"/>
  <c r="F382" i="37"/>
  <c r="G382" i="37"/>
  <c r="H382" i="37"/>
  <c r="I382" i="37"/>
  <c r="J382" i="37"/>
  <c r="K382" i="37"/>
  <c r="L382" i="37"/>
  <c r="M382" i="37"/>
  <c r="N382" i="37"/>
  <c r="O382" i="37"/>
  <c r="P382" i="37"/>
  <c r="Q382" i="37"/>
  <c r="R382" i="37"/>
  <c r="S382" i="37"/>
  <c r="T382" i="37"/>
  <c r="U382" i="37"/>
  <c r="V382" i="37"/>
  <c r="W382" i="37"/>
  <c r="X382" i="37"/>
  <c r="Y382" i="37"/>
  <c r="Z382" i="37"/>
  <c r="AA382" i="37"/>
  <c r="AB382" i="37"/>
  <c r="AC382" i="37"/>
  <c r="AD382" i="37"/>
  <c r="AE382" i="37"/>
  <c r="AF382" i="37"/>
  <c r="AG382" i="37"/>
  <c r="AH382" i="37"/>
  <c r="AI382" i="37"/>
  <c r="AJ382" i="37"/>
  <c r="AK382" i="37"/>
  <c r="AL382" i="37"/>
  <c r="AM382" i="37"/>
  <c r="AN382" i="37"/>
  <c r="AO382" i="37"/>
  <c r="AP382" i="37"/>
  <c r="AQ382" i="37"/>
  <c r="AR382" i="37"/>
  <c r="AS382" i="37"/>
  <c r="AT382" i="37"/>
  <c r="AU382" i="37"/>
  <c r="AV382" i="37"/>
  <c r="AW382" i="37"/>
  <c r="AX382" i="37"/>
  <c r="AY382" i="37"/>
  <c r="AZ382" i="37"/>
  <c r="C383" i="37"/>
  <c r="D383" i="37"/>
  <c r="E383" i="37"/>
  <c r="F383" i="37"/>
  <c r="G383" i="37"/>
  <c r="H383" i="37"/>
  <c r="I383" i="37"/>
  <c r="J383" i="37"/>
  <c r="K383" i="37"/>
  <c r="L383" i="37"/>
  <c r="M383" i="37"/>
  <c r="N383" i="37"/>
  <c r="O383" i="37"/>
  <c r="P383" i="37"/>
  <c r="Q383" i="37"/>
  <c r="R383" i="37"/>
  <c r="S383" i="37"/>
  <c r="T383" i="37"/>
  <c r="U383" i="37"/>
  <c r="V383" i="37"/>
  <c r="W383" i="37"/>
  <c r="X383" i="37"/>
  <c r="Y383" i="37"/>
  <c r="Z383" i="37"/>
  <c r="AA383" i="37"/>
  <c r="AB383" i="37"/>
  <c r="AC383" i="37"/>
  <c r="AD383" i="37"/>
  <c r="AE383" i="37"/>
  <c r="AF383" i="37"/>
  <c r="AG383" i="37"/>
  <c r="AH383" i="37"/>
  <c r="AI383" i="37"/>
  <c r="AJ383" i="37"/>
  <c r="AK383" i="37"/>
  <c r="AL383" i="37"/>
  <c r="AM383" i="37"/>
  <c r="AN383" i="37"/>
  <c r="AO383" i="37"/>
  <c r="AP383" i="37"/>
  <c r="AQ383" i="37"/>
  <c r="AR383" i="37"/>
  <c r="AS383" i="37"/>
  <c r="AT383" i="37"/>
  <c r="AU383" i="37"/>
  <c r="AV383" i="37"/>
  <c r="AW383" i="37"/>
  <c r="AX383" i="37"/>
  <c r="AY383" i="37"/>
  <c r="AZ383" i="37"/>
  <c r="C384" i="37"/>
  <c r="D384" i="37"/>
  <c r="E384" i="37"/>
  <c r="F384" i="37"/>
  <c r="G384" i="37"/>
  <c r="H384" i="37"/>
  <c r="I384" i="37"/>
  <c r="J384" i="37"/>
  <c r="K384" i="37"/>
  <c r="L384" i="37"/>
  <c r="M384" i="37"/>
  <c r="N384" i="37"/>
  <c r="O384" i="37"/>
  <c r="P384" i="37"/>
  <c r="Q384" i="37"/>
  <c r="R384" i="37"/>
  <c r="S384" i="37"/>
  <c r="T384" i="37"/>
  <c r="U384" i="37"/>
  <c r="V384" i="37"/>
  <c r="W384" i="37"/>
  <c r="X384" i="37"/>
  <c r="Y384" i="37"/>
  <c r="Z384" i="37"/>
  <c r="AA384" i="37"/>
  <c r="AB384" i="37"/>
  <c r="AC384" i="37"/>
  <c r="AD384" i="37"/>
  <c r="AE384" i="37"/>
  <c r="AF384" i="37"/>
  <c r="AG384" i="37"/>
  <c r="AH384" i="37"/>
  <c r="AI384" i="37"/>
  <c r="AJ384" i="37"/>
  <c r="AK384" i="37"/>
  <c r="AL384" i="37"/>
  <c r="AM384" i="37"/>
  <c r="AN384" i="37"/>
  <c r="AO384" i="37"/>
  <c r="AP384" i="37"/>
  <c r="AQ384" i="37"/>
  <c r="AR384" i="37"/>
  <c r="AS384" i="37"/>
  <c r="AT384" i="37"/>
  <c r="AU384" i="37"/>
  <c r="AV384" i="37"/>
  <c r="AW384" i="37"/>
  <c r="AX384" i="37"/>
  <c r="AY384" i="37"/>
  <c r="AZ384" i="37"/>
  <c r="C385" i="37"/>
  <c r="D385" i="37"/>
  <c r="E385" i="37"/>
  <c r="F385" i="37"/>
  <c r="G385" i="37"/>
  <c r="H385" i="37"/>
  <c r="I385" i="37"/>
  <c r="J385" i="37"/>
  <c r="K385" i="37"/>
  <c r="L385" i="37"/>
  <c r="M385" i="37"/>
  <c r="N385" i="37"/>
  <c r="O385" i="37"/>
  <c r="P385" i="37"/>
  <c r="Q385" i="37"/>
  <c r="R385" i="37"/>
  <c r="S385" i="37"/>
  <c r="T385" i="37"/>
  <c r="U385" i="37"/>
  <c r="V385" i="37"/>
  <c r="W385" i="37"/>
  <c r="X385" i="37"/>
  <c r="Y385" i="37"/>
  <c r="Z385" i="37"/>
  <c r="AA385" i="37"/>
  <c r="AB385" i="37"/>
  <c r="AC385" i="37"/>
  <c r="AD385" i="37"/>
  <c r="AE385" i="37"/>
  <c r="AF385" i="37"/>
  <c r="AG385" i="37"/>
  <c r="AH385" i="37"/>
  <c r="AI385" i="37"/>
  <c r="AJ385" i="37"/>
  <c r="AK385" i="37"/>
  <c r="AL385" i="37"/>
  <c r="AM385" i="37"/>
  <c r="AN385" i="37"/>
  <c r="AO385" i="37"/>
  <c r="AP385" i="37"/>
  <c r="AQ385" i="37"/>
  <c r="AR385" i="37"/>
  <c r="AS385" i="37"/>
  <c r="AT385" i="37"/>
  <c r="AU385" i="37"/>
  <c r="AV385" i="37"/>
  <c r="AW385" i="37"/>
  <c r="AX385" i="37"/>
  <c r="AY385" i="37"/>
  <c r="AZ385" i="37"/>
  <c r="C386" i="37"/>
  <c r="D386" i="37"/>
  <c r="E386" i="37"/>
  <c r="F386" i="37"/>
  <c r="G386" i="37"/>
  <c r="H386" i="37"/>
  <c r="I386" i="37"/>
  <c r="J386" i="37"/>
  <c r="K386" i="37"/>
  <c r="L386" i="37"/>
  <c r="M386" i="37"/>
  <c r="N386" i="37"/>
  <c r="O386" i="37"/>
  <c r="P386" i="37"/>
  <c r="Q386" i="37"/>
  <c r="R386" i="37"/>
  <c r="S386" i="37"/>
  <c r="T386" i="37"/>
  <c r="U386" i="37"/>
  <c r="V386" i="37"/>
  <c r="W386" i="37"/>
  <c r="X386" i="37"/>
  <c r="Y386" i="37"/>
  <c r="Z386" i="37"/>
  <c r="AA386" i="37"/>
  <c r="AB386" i="37"/>
  <c r="AC386" i="37"/>
  <c r="AD386" i="37"/>
  <c r="AE386" i="37"/>
  <c r="AF386" i="37"/>
  <c r="AG386" i="37"/>
  <c r="AH386" i="37"/>
  <c r="AI386" i="37"/>
  <c r="AJ386" i="37"/>
  <c r="AK386" i="37"/>
  <c r="AL386" i="37"/>
  <c r="AM386" i="37"/>
  <c r="AN386" i="37"/>
  <c r="AO386" i="37"/>
  <c r="AP386" i="37"/>
  <c r="AQ386" i="37"/>
  <c r="AR386" i="37"/>
  <c r="AS386" i="37"/>
  <c r="AT386" i="37"/>
  <c r="AU386" i="37"/>
  <c r="AV386" i="37"/>
  <c r="AW386" i="37"/>
  <c r="AX386" i="37"/>
  <c r="AY386" i="37"/>
  <c r="AZ386" i="37"/>
  <c r="C387" i="37"/>
  <c r="D387" i="37"/>
  <c r="E387" i="37"/>
  <c r="F387" i="37"/>
  <c r="G387" i="37"/>
  <c r="H387" i="37"/>
  <c r="I387" i="37"/>
  <c r="J387" i="37"/>
  <c r="K387" i="37"/>
  <c r="L387" i="37"/>
  <c r="M387" i="37"/>
  <c r="N387" i="37"/>
  <c r="O387" i="37"/>
  <c r="P387" i="37"/>
  <c r="Q387" i="37"/>
  <c r="R387" i="37"/>
  <c r="S387" i="37"/>
  <c r="T387" i="37"/>
  <c r="U387" i="37"/>
  <c r="V387" i="37"/>
  <c r="W387" i="37"/>
  <c r="X387" i="37"/>
  <c r="Y387" i="37"/>
  <c r="Z387" i="37"/>
  <c r="AA387" i="37"/>
  <c r="AB387" i="37"/>
  <c r="AC387" i="37"/>
  <c r="AD387" i="37"/>
  <c r="AE387" i="37"/>
  <c r="AF387" i="37"/>
  <c r="AG387" i="37"/>
  <c r="AH387" i="37"/>
  <c r="AI387" i="37"/>
  <c r="AJ387" i="37"/>
  <c r="AK387" i="37"/>
  <c r="AL387" i="37"/>
  <c r="AM387" i="37"/>
  <c r="AN387" i="37"/>
  <c r="AO387" i="37"/>
  <c r="AP387" i="37"/>
  <c r="AQ387" i="37"/>
  <c r="AR387" i="37"/>
  <c r="AS387" i="37"/>
  <c r="AT387" i="37"/>
  <c r="AU387" i="37"/>
  <c r="AV387" i="37"/>
  <c r="AW387" i="37"/>
  <c r="AX387" i="37"/>
  <c r="AY387" i="37"/>
  <c r="AZ387" i="37"/>
  <c r="C388" i="37"/>
  <c r="D388" i="37"/>
  <c r="E388" i="37"/>
  <c r="F388" i="37"/>
  <c r="G388" i="37"/>
  <c r="H388" i="37"/>
  <c r="I388" i="37"/>
  <c r="J388" i="37"/>
  <c r="K388" i="37"/>
  <c r="L388" i="37"/>
  <c r="M388" i="37"/>
  <c r="N388" i="37"/>
  <c r="O388" i="37"/>
  <c r="P388" i="37"/>
  <c r="Q388" i="37"/>
  <c r="R388" i="37"/>
  <c r="S388" i="37"/>
  <c r="T388" i="37"/>
  <c r="U388" i="37"/>
  <c r="V388" i="37"/>
  <c r="W388" i="37"/>
  <c r="X388" i="37"/>
  <c r="Y388" i="37"/>
  <c r="Z388" i="37"/>
  <c r="AA388" i="37"/>
  <c r="AB388" i="37"/>
  <c r="AC388" i="37"/>
  <c r="AD388" i="37"/>
  <c r="AE388" i="37"/>
  <c r="AF388" i="37"/>
  <c r="AG388" i="37"/>
  <c r="AH388" i="37"/>
  <c r="AI388" i="37"/>
  <c r="AJ388" i="37"/>
  <c r="AK388" i="37"/>
  <c r="AL388" i="37"/>
  <c r="AM388" i="37"/>
  <c r="AN388" i="37"/>
  <c r="AO388" i="37"/>
  <c r="AP388" i="37"/>
  <c r="AQ388" i="37"/>
  <c r="AR388" i="37"/>
  <c r="AS388" i="37"/>
  <c r="AT388" i="37"/>
  <c r="AU388" i="37"/>
  <c r="AV388" i="37"/>
  <c r="AW388" i="37"/>
  <c r="AX388" i="37"/>
  <c r="AY388" i="37"/>
  <c r="AZ388" i="37"/>
  <c r="B388" i="37"/>
  <c r="B387" i="37"/>
  <c r="B386" i="37"/>
  <c r="B385" i="37"/>
  <c r="B384" i="37"/>
  <c r="B383" i="37"/>
  <c r="B382" i="37"/>
  <c r="B381" i="37"/>
  <c r="B380" i="37"/>
  <c r="B379" i="37"/>
  <c r="C366" i="37"/>
  <c r="D366" i="37"/>
  <c r="E366" i="37"/>
  <c r="F366" i="37"/>
  <c r="G366" i="37"/>
  <c r="H366" i="37"/>
  <c r="I366" i="37"/>
  <c r="J366" i="37"/>
  <c r="K366" i="37"/>
  <c r="L366" i="37"/>
  <c r="M366" i="37"/>
  <c r="N366" i="37"/>
  <c r="O366" i="37"/>
  <c r="P366" i="37"/>
  <c r="Q366" i="37"/>
  <c r="R366" i="37"/>
  <c r="S366" i="37"/>
  <c r="T366" i="37"/>
  <c r="U366" i="37"/>
  <c r="V366" i="37"/>
  <c r="W366" i="37"/>
  <c r="X366" i="37"/>
  <c r="Y366" i="37"/>
  <c r="Z366" i="37"/>
  <c r="AA366" i="37"/>
  <c r="AB366" i="37"/>
  <c r="AC366" i="37"/>
  <c r="AD366" i="37"/>
  <c r="AE366" i="37"/>
  <c r="AF366" i="37"/>
  <c r="AG366" i="37"/>
  <c r="AH366" i="37"/>
  <c r="AI366" i="37"/>
  <c r="AJ366" i="37"/>
  <c r="AK366" i="37"/>
  <c r="AL366" i="37"/>
  <c r="AM366" i="37"/>
  <c r="AN366" i="37"/>
  <c r="AO366" i="37"/>
  <c r="AP366" i="37"/>
  <c r="AQ366" i="37"/>
  <c r="AR366" i="37"/>
  <c r="AS366" i="37"/>
  <c r="AT366" i="37"/>
  <c r="AU366" i="37"/>
  <c r="AV366" i="37"/>
  <c r="AW366" i="37"/>
  <c r="AX366" i="37"/>
  <c r="AY366" i="37"/>
  <c r="AZ366" i="37"/>
  <c r="C367" i="37"/>
  <c r="D367" i="37"/>
  <c r="E367" i="37"/>
  <c r="F367" i="37"/>
  <c r="G367" i="37"/>
  <c r="H367" i="37"/>
  <c r="I367" i="37"/>
  <c r="J367" i="37"/>
  <c r="K367" i="37"/>
  <c r="L367" i="37"/>
  <c r="M367" i="37"/>
  <c r="N367" i="37"/>
  <c r="O367" i="37"/>
  <c r="P367" i="37"/>
  <c r="Q367" i="37"/>
  <c r="R367" i="37"/>
  <c r="S367" i="37"/>
  <c r="T367" i="37"/>
  <c r="U367" i="37"/>
  <c r="V367" i="37"/>
  <c r="W367" i="37"/>
  <c r="X367" i="37"/>
  <c r="Y367" i="37"/>
  <c r="Z367" i="37"/>
  <c r="AA367" i="37"/>
  <c r="AB367" i="37"/>
  <c r="AC367" i="37"/>
  <c r="AD367" i="37"/>
  <c r="AE367" i="37"/>
  <c r="AF367" i="37"/>
  <c r="AG367" i="37"/>
  <c r="AH367" i="37"/>
  <c r="AI367" i="37"/>
  <c r="AJ367" i="37"/>
  <c r="AK367" i="37"/>
  <c r="AL367" i="37"/>
  <c r="AM367" i="37"/>
  <c r="AN367" i="37"/>
  <c r="AO367" i="37"/>
  <c r="AP367" i="37"/>
  <c r="AQ367" i="37"/>
  <c r="AR367" i="37"/>
  <c r="AS367" i="37"/>
  <c r="AT367" i="37"/>
  <c r="AU367" i="37"/>
  <c r="AV367" i="37"/>
  <c r="AW367" i="37"/>
  <c r="AX367" i="37"/>
  <c r="AY367" i="37"/>
  <c r="AZ367" i="37"/>
  <c r="C368" i="37"/>
  <c r="D368" i="37"/>
  <c r="E368" i="37"/>
  <c r="F368" i="37"/>
  <c r="G368" i="37"/>
  <c r="H368" i="37"/>
  <c r="I368" i="37"/>
  <c r="J368" i="37"/>
  <c r="K368" i="37"/>
  <c r="L368" i="37"/>
  <c r="M368" i="37"/>
  <c r="N368" i="37"/>
  <c r="O368" i="37"/>
  <c r="P368" i="37"/>
  <c r="Q368" i="37"/>
  <c r="R368" i="37"/>
  <c r="S368" i="37"/>
  <c r="T368" i="37"/>
  <c r="U368" i="37"/>
  <c r="V368" i="37"/>
  <c r="W368" i="37"/>
  <c r="X368" i="37"/>
  <c r="Y368" i="37"/>
  <c r="Z368" i="37"/>
  <c r="AA368" i="37"/>
  <c r="AB368" i="37"/>
  <c r="AC368" i="37"/>
  <c r="AD368" i="37"/>
  <c r="AE368" i="37"/>
  <c r="AF368" i="37"/>
  <c r="AG368" i="37"/>
  <c r="AH368" i="37"/>
  <c r="AI368" i="37"/>
  <c r="AJ368" i="37"/>
  <c r="AK368" i="37"/>
  <c r="AL368" i="37"/>
  <c r="AM368" i="37"/>
  <c r="AN368" i="37"/>
  <c r="AO368" i="37"/>
  <c r="AP368" i="37"/>
  <c r="AQ368" i="37"/>
  <c r="AR368" i="37"/>
  <c r="AS368" i="37"/>
  <c r="AT368" i="37"/>
  <c r="AU368" i="37"/>
  <c r="AV368" i="37"/>
  <c r="AW368" i="37"/>
  <c r="AX368" i="37"/>
  <c r="AY368" i="37"/>
  <c r="AZ368" i="37"/>
  <c r="C369" i="37"/>
  <c r="D369" i="37"/>
  <c r="E369" i="37"/>
  <c r="F369" i="37"/>
  <c r="G369" i="37"/>
  <c r="H369" i="37"/>
  <c r="I369" i="37"/>
  <c r="J369" i="37"/>
  <c r="K369" i="37"/>
  <c r="L369" i="37"/>
  <c r="M369" i="37"/>
  <c r="N369" i="37"/>
  <c r="O369" i="37"/>
  <c r="P369" i="37"/>
  <c r="Q369" i="37"/>
  <c r="R369" i="37"/>
  <c r="S369" i="37"/>
  <c r="T369" i="37"/>
  <c r="U369" i="37"/>
  <c r="V369" i="37"/>
  <c r="W369" i="37"/>
  <c r="X369" i="37"/>
  <c r="Y369" i="37"/>
  <c r="Z369" i="37"/>
  <c r="AA369" i="37"/>
  <c r="AB369" i="37"/>
  <c r="AC369" i="37"/>
  <c r="AD369" i="37"/>
  <c r="AE369" i="37"/>
  <c r="AF369" i="37"/>
  <c r="AG369" i="37"/>
  <c r="AH369" i="37"/>
  <c r="AI369" i="37"/>
  <c r="AJ369" i="37"/>
  <c r="AK369" i="37"/>
  <c r="AL369" i="37"/>
  <c r="AM369" i="37"/>
  <c r="AN369" i="37"/>
  <c r="AO369" i="37"/>
  <c r="AP369" i="37"/>
  <c r="AQ369" i="37"/>
  <c r="AR369" i="37"/>
  <c r="AS369" i="37"/>
  <c r="AT369" i="37"/>
  <c r="AU369" i="37"/>
  <c r="AV369" i="37"/>
  <c r="AW369" i="37"/>
  <c r="AX369" i="37"/>
  <c r="AY369" i="37"/>
  <c r="AZ369" i="37"/>
  <c r="C370" i="37"/>
  <c r="D370" i="37"/>
  <c r="E370" i="37"/>
  <c r="F370" i="37"/>
  <c r="G370" i="37"/>
  <c r="H370" i="37"/>
  <c r="I370" i="37"/>
  <c r="J370" i="37"/>
  <c r="K370" i="37"/>
  <c r="L370" i="37"/>
  <c r="M370" i="37"/>
  <c r="N370" i="37"/>
  <c r="O370" i="37"/>
  <c r="P370" i="37"/>
  <c r="Q370" i="37"/>
  <c r="R370" i="37"/>
  <c r="S370" i="37"/>
  <c r="T370" i="37"/>
  <c r="U370" i="37"/>
  <c r="V370" i="37"/>
  <c r="W370" i="37"/>
  <c r="X370" i="37"/>
  <c r="Y370" i="37"/>
  <c r="Z370" i="37"/>
  <c r="AA370" i="37"/>
  <c r="AB370" i="37"/>
  <c r="AC370" i="37"/>
  <c r="AD370" i="37"/>
  <c r="AE370" i="37"/>
  <c r="AF370" i="37"/>
  <c r="AG370" i="37"/>
  <c r="AH370" i="37"/>
  <c r="AI370" i="37"/>
  <c r="AJ370" i="37"/>
  <c r="AK370" i="37"/>
  <c r="AL370" i="37"/>
  <c r="AM370" i="37"/>
  <c r="AN370" i="37"/>
  <c r="AO370" i="37"/>
  <c r="AP370" i="37"/>
  <c r="AQ370" i="37"/>
  <c r="AR370" i="37"/>
  <c r="AS370" i="37"/>
  <c r="AT370" i="37"/>
  <c r="AU370" i="37"/>
  <c r="AV370" i="37"/>
  <c r="AW370" i="37"/>
  <c r="AX370" i="37"/>
  <c r="AY370" i="37"/>
  <c r="AZ370" i="37"/>
  <c r="C371" i="37"/>
  <c r="D371" i="37"/>
  <c r="E371" i="37"/>
  <c r="F371" i="37"/>
  <c r="G371" i="37"/>
  <c r="H371" i="37"/>
  <c r="I371" i="37"/>
  <c r="J371" i="37"/>
  <c r="K371" i="37"/>
  <c r="L371" i="37"/>
  <c r="M371" i="37"/>
  <c r="N371" i="37"/>
  <c r="O371" i="37"/>
  <c r="P371" i="37"/>
  <c r="Q371" i="37"/>
  <c r="R371" i="37"/>
  <c r="S371" i="37"/>
  <c r="T371" i="37"/>
  <c r="U371" i="37"/>
  <c r="V371" i="37"/>
  <c r="W371" i="37"/>
  <c r="X371" i="37"/>
  <c r="Y371" i="37"/>
  <c r="Z371" i="37"/>
  <c r="AA371" i="37"/>
  <c r="AB371" i="37"/>
  <c r="AC371" i="37"/>
  <c r="AD371" i="37"/>
  <c r="AE371" i="37"/>
  <c r="AF371" i="37"/>
  <c r="AG371" i="37"/>
  <c r="AH371" i="37"/>
  <c r="AI371" i="37"/>
  <c r="AJ371" i="37"/>
  <c r="AK371" i="37"/>
  <c r="AL371" i="37"/>
  <c r="AM371" i="37"/>
  <c r="AN371" i="37"/>
  <c r="AO371" i="37"/>
  <c r="AP371" i="37"/>
  <c r="AQ371" i="37"/>
  <c r="AR371" i="37"/>
  <c r="AS371" i="37"/>
  <c r="AT371" i="37"/>
  <c r="AU371" i="37"/>
  <c r="AV371" i="37"/>
  <c r="AW371" i="37"/>
  <c r="AX371" i="37"/>
  <c r="AY371" i="37"/>
  <c r="AZ371" i="37"/>
  <c r="C372" i="37"/>
  <c r="D372" i="37"/>
  <c r="E372" i="37"/>
  <c r="F372" i="37"/>
  <c r="G372" i="37"/>
  <c r="H372" i="37"/>
  <c r="I372" i="37"/>
  <c r="J372" i="37"/>
  <c r="K372" i="37"/>
  <c r="L372" i="37"/>
  <c r="M372" i="37"/>
  <c r="N372" i="37"/>
  <c r="O372" i="37"/>
  <c r="P372" i="37"/>
  <c r="Q372" i="37"/>
  <c r="R372" i="37"/>
  <c r="S372" i="37"/>
  <c r="T372" i="37"/>
  <c r="U372" i="37"/>
  <c r="V372" i="37"/>
  <c r="W372" i="37"/>
  <c r="X372" i="37"/>
  <c r="Y372" i="37"/>
  <c r="Z372" i="37"/>
  <c r="AA372" i="37"/>
  <c r="AB372" i="37"/>
  <c r="AC372" i="37"/>
  <c r="AD372" i="37"/>
  <c r="AE372" i="37"/>
  <c r="AF372" i="37"/>
  <c r="AG372" i="37"/>
  <c r="AH372" i="37"/>
  <c r="AI372" i="37"/>
  <c r="AJ372" i="37"/>
  <c r="AK372" i="37"/>
  <c r="AL372" i="37"/>
  <c r="AM372" i="37"/>
  <c r="AN372" i="37"/>
  <c r="AO372" i="37"/>
  <c r="AP372" i="37"/>
  <c r="AQ372" i="37"/>
  <c r="AR372" i="37"/>
  <c r="AS372" i="37"/>
  <c r="AT372" i="37"/>
  <c r="AU372" i="37"/>
  <c r="AV372" i="37"/>
  <c r="AW372" i="37"/>
  <c r="AX372" i="37"/>
  <c r="AY372" i="37"/>
  <c r="AZ372" i="37"/>
  <c r="C373" i="37"/>
  <c r="D373" i="37"/>
  <c r="E373" i="37"/>
  <c r="F373" i="37"/>
  <c r="G373" i="37"/>
  <c r="H373" i="37"/>
  <c r="I373" i="37"/>
  <c r="J373" i="37"/>
  <c r="K373" i="37"/>
  <c r="L373" i="37"/>
  <c r="M373" i="37"/>
  <c r="N373" i="37"/>
  <c r="O373" i="37"/>
  <c r="P373" i="37"/>
  <c r="Q373" i="37"/>
  <c r="R373" i="37"/>
  <c r="S373" i="37"/>
  <c r="T373" i="37"/>
  <c r="U373" i="37"/>
  <c r="V373" i="37"/>
  <c r="W373" i="37"/>
  <c r="X373" i="37"/>
  <c r="Y373" i="37"/>
  <c r="Z373" i="37"/>
  <c r="AA373" i="37"/>
  <c r="AB373" i="37"/>
  <c r="AC373" i="37"/>
  <c r="AD373" i="37"/>
  <c r="AE373" i="37"/>
  <c r="AF373" i="37"/>
  <c r="AG373" i="37"/>
  <c r="AH373" i="37"/>
  <c r="AI373" i="37"/>
  <c r="AJ373" i="37"/>
  <c r="AK373" i="37"/>
  <c r="AL373" i="37"/>
  <c r="AM373" i="37"/>
  <c r="AN373" i="37"/>
  <c r="AO373" i="37"/>
  <c r="AP373" i="37"/>
  <c r="AQ373" i="37"/>
  <c r="AR373" i="37"/>
  <c r="AS373" i="37"/>
  <c r="AT373" i="37"/>
  <c r="AU373" i="37"/>
  <c r="AV373" i="37"/>
  <c r="AW373" i="37"/>
  <c r="AX373" i="37"/>
  <c r="AY373" i="37"/>
  <c r="AZ373" i="37"/>
  <c r="C374" i="37"/>
  <c r="D374" i="37"/>
  <c r="E374" i="37"/>
  <c r="F374" i="37"/>
  <c r="G374" i="37"/>
  <c r="H374" i="37"/>
  <c r="I374" i="37"/>
  <c r="J374" i="37"/>
  <c r="K374" i="37"/>
  <c r="L374" i="37"/>
  <c r="M374" i="37"/>
  <c r="N374" i="37"/>
  <c r="O374" i="37"/>
  <c r="P374" i="37"/>
  <c r="Q374" i="37"/>
  <c r="R374" i="37"/>
  <c r="S374" i="37"/>
  <c r="T374" i="37"/>
  <c r="U374" i="37"/>
  <c r="V374" i="37"/>
  <c r="W374" i="37"/>
  <c r="X374" i="37"/>
  <c r="Y374" i="37"/>
  <c r="Z374" i="37"/>
  <c r="AA374" i="37"/>
  <c r="AB374" i="37"/>
  <c r="AC374" i="37"/>
  <c r="AD374" i="37"/>
  <c r="AE374" i="37"/>
  <c r="AF374" i="37"/>
  <c r="AG374" i="37"/>
  <c r="AH374" i="37"/>
  <c r="AI374" i="37"/>
  <c r="AJ374" i="37"/>
  <c r="AK374" i="37"/>
  <c r="AL374" i="37"/>
  <c r="AM374" i="37"/>
  <c r="AN374" i="37"/>
  <c r="AO374" i="37"/>
  <c r="AP374" i="37"/>
  <c r="AQ374" i="37"/>
  <c r="AR374" i="37"/>
  <c r="AS374" i="37"/>
  <c r="AT374" i="37"/>
  <c r="AU374" i="37"/>
  <c r="AV374" i="37"/>
  <c r="AW374" i="37"/>
  <c r="AX374" i="37"/>
  <c r="AY374" i="37"/>
  <c r="AZ374" i="37"/>
  <c r="C375" i="37"/>
  <c r="D375" i="37"/>
  <c r="E375" i="37"/>
  <c r="F375" i="37"/>
  <c r="G375" i="37"/>
  <c r="H375" i="37"/>
  <c r="I375" i="37"/>
  <c r="J375" i="37"/>
  <c r="K375" i="37"/>
  <c r="L375" i="37"/>
  <c r="M375" i="37"/>
  <c r="N375" i="37"/>
  <c r="O375" i="37"/>
  <c r="P375" i="37"/>
  <c r="Q375" i="37"/>
  <c r="R375" i="37"/>
  <c r="S375" i="37"/>
  <c r="T375" i="37"/>
  <c r="U375" i="37"/>
  <c r="V375" i="37"/>
  <c r="W375" i="37"/>
  <c r="X375" i="37"/>
  <c r="Y375" i="37"/>
  <c r="Z375" i="37"/>
  <c r="AA375" i="37"/>
  <c r="AB375" i="37"/>
  <c r="AC375" i="37"/>
  <c r="AD375" i="37"/>
  <c r="AE375" i="37"/>
  <c r="AF375" i="37"/>
  <c r="AG375" i="37"/>
  <c r="AH375" i="37"/>
  <c r="AI375" i="37"/>
  <c r="AJ375" i="37"/>
  <c r="AK375" i="37"/>
  <c r="AL375" i="37"/>
  <c r="AM375" i="37"/>
  <c r="AN375" i="37"/>
  <c r="AO375" i="37"/>
  <c r="AP375" i="37"/>
  <c r="AQ375" i="37"/>
  <c r="AR375" i="37"/>
  <c r="AS375" i="37"/>
  <c r="AT375" i="37"/>
  <c r="AU375" i="37"/>
  <c r="AV375" i="37"/>
  <c r="AW375" i="37"/>
  <c r="AX375" i="37"/>
  <c r="AY375" i="37"/>
  <c r="AZ375" i="37"/>
  <c r="C376" i="37"/>
  <c r="D376" i="37"/>
  <c r="E376" i="37"/>
  <c r="F376" i="37"/>
  <c r="G376" i="37"/>
  <c r="H376" i="37"/>
  <c r="I376" i="37"/>
  <c r="J376" i="37"/>
  <c r="K376" i="37"/>
  <c r="L376" i="37"/>
  <c r="M376" i="37"/>
  <c r="N376" i="37"/>
  <c r="O376" i="37"/>
  <c r="P376" i="37"/>
  <c r="Q376" i="37"/>
  <c r="R376" i="37"/>
  <c r="S376" i="37"/>
  <c r="T376" i="37"/>
  <c r="U376" i="37"/>
  <c r="V376" i="37"/>
  <c r="W376" i="37"/>
  <c r="X376" i="37"/>
  <c r="Y376" i="37"/>
  <c r="Z376" i="37"/>
  <c r="AA376" i="37"/>
  <c r="AB376" i="37"/>
  <c r="AC376" i="37"/>
  <c r="AD376" i="37"/>
  <c r="AE376" i="37"/>
  <c r="AF376" i="37"/>
  <c r="AG376" i="37"/>
  <c r="AH376" i="37"/>
  <c r="AI376" i="37"/>
  <c r="AJ376" i="37"/>
  <c r="AK376" i="37"/>
  <c r="AL376" i="37"/>
  <c r="AM376" i="37"/>
  <c r="AN376" i="37"/>
  <c r="AO376" i="37"/>
  <c r="AP376" i="37"/>
  <c r="AQ376" i="37"/>
  <c r="AR376" i="37"/>
  <c r="AS376" i="37"/>
  <c r="AT376" i="37"/>
  <c r="AU376" i="37"/>
  <c r="AV376" i="37"/>
  <c r="AW376" i="37"/>
  <c r="AX376" i="37"/>
  <c r="AY376" i="37"/>
  <c r="AZ376" i="37"/>
  <c r="C377" i="37"/>
  <c r="D377" i="37"/>
  <c r="E377" i="37"/>
  <c r="F377" i="37"/>
  <c r="G377" i="37"/>
  <c r="H377" i="37"/>
  <c r="I377" i="37"/>
  <c r="J377" i="37"/>
  <c r="K377" i="37"/>
  <c r="L377" i="37"/>
  <c r="M377" i="37"/>
  <c r="N377" i="37"/>
  <c r="O377" i="37"/>
  <c r="P377" i="37"/>
  <c r="Q377" i="37"/>
  <c r="R377" i="37"/>
  <c r="S377" i="37"/>
  <c r="T377" i="37"/>
  <c r="U377" i="37"/>
  <c r="V377" i="37"/>
  <c r="W377" i="37"/>
  <c r="X377" i="37"/>
  <c r="Y377" i="37"/>
  <c r="Z377" i="37"/>
  <c r="AA377" i="37"/>
  <c r="AB377" i="37"/>
  <c r="AC377" i="37"/>
  <c r="AD377" i="37"/>
  <c r="AE377" i="37"/>
  <c r="AF377" i="37"/>
  <c r="AG377" i="37"/>
  <c r="AH377" i="37"/>
  <c r="AI377" i="37"/>
  <c r="AJ377" i="37"/>
  <c r="AK377" i="37"/>
  <c r="AL377" i="37"/>
  <c r="AM377" i="37"/>
  <c r="AN377" i="37"/>
  <c r="AO377" i="37"/>
  <c r="AP377" i="37"/>
  <c r="AQ377" i="37"/>
  <c r="AR377" i="37"/>
  <c r="AS377" i="37"/>
  <c r="AT377" i="37"/>
  <c r="AU377" i="37"/>
  <c r="AV377" i="37"/>
  <c r="AW377" i="37"/>
  <c r="AX377" i="37"/>
  <c r="AY377" i="37"/>
  <c r="AZ377" i="37"/>
  <c r="B377" i="37"/>
  <c r="B376" i="37"/>
  <c r="B375" i="37"/>
  <c r="B374" i="37"/>
  <c r="B373" i="37"/>
  <c r="B372" i="37"/>
  <c r="B371" i="37"/>
  <c r="B370" i="37"/>
  <c r="B369" i="37"/>
  <c r="B368" i="37"/>
  <c r="B367" i="37"/>
  <c r="B366" i="37"/>
  <c r="AZ362" i="37"/>
  <c r="AY362" i="37"/>
  <c r="AX362" i="37"/>
  <c r="AW362" i="37"/>
  <c r="AV362" i="37"/>
  <c r="AU362" i="37"/>
  <c r="AT362" i="37"/>
  <c r="AS362" i="37"/>
  <c r="AR362" i="37"/>
  <c r="AQ362" i="37"/>
  <c r="AP362" i="37"/>
  <c r="AO362" i="37"/>
  <c r="AN362" i="37"/>
  <c r="AM362" i="37"/>
  <c r="AL362" i="37"/>
  <c r="AK362" i="37"/>
  <c r="AJ362" i="37"/>
  <c r="AI362" i="37"/>
  <c r="AH362" i="37"/>
  <c r="AG362" i="37"/>
  <c r="AF362" i="37"/>
  <c r="AE362" i="37"/>
  <c r="AD362" i="37"/>
  <c r="AC362" i="37"/>
  <c r="AB362" i="37"/>
  <c r="AA362" i="37"/>
  <c r="Z362" i="37"/>
  <c r="Y362" i="37"/>
  <c r="X362" i="37"/>
  <c r="W362" i="37"/>
  <c r="V362" i="37"/>
  <c r="U362" i="37"/>
  <c r="T362" i="37"/>
  <c r="S362" i="37"/>
  <c r="R362" i="37"/>
  <c r="Q362" i="37"/>
  <c r="P362" i="37"/>
  <c r="O362" i="37"/>
  <c r="N362" i="37"/>
  <c r="M362" i="37"/>
  <c r="L362" i="37"/>
  <c r="K362" i="37"/>
  <c r="J362" i="37"/>
  <c r="I362" i="37"/>
  <c r="H362" i="37"/>
  <c r="G362" i="37"/>
  <c r="F362" i="37"/>
  <c r="E362" i="37"/>
  <c r="D362" i="37"/>
  <c r="C362" i="37"/>
  <c r="AZ361" i="37"/>
  <c r="AY361" i="37"/>
  <c r="AX361" i="37"/>
  <c r="AW361" i="37"/>
  <c r="AV361" i="37"/>
  <c r="AU361" i="37"/>
  <c r="AT361" i="37"/>
  <c r="AS361" i="37"/>
  <c r="AR361" i="37"/>
  <c r="AQ361" i="37"/>
  <c r="AP361" i="37"/>
  <c r="AO361" i="37"/>
  <c r="AN361" i="37"/>
  <c r="AM361" i="37"/>
  <c r="AL361" i="37"/>
  <c r="AK361" i="37"/>
  <c r="AJ361" i="37"/>
  <c r="AI361" i="37"/>
  <c r="AH361" i="37"/>
  <c r="AG361" i="37"/>
  <c r="AF361" i="37"/>
  <c r="AE361" i="37"/>
  <c r="AD361" i="37"/>
  <c r="AC361" i="37"/>
  <c r="AB361" i="37"/>
  <c r="AA361" i="37"/>
  <c r="Z361" i="37"/>
  <c r="Y361" i="37"/>
  <c r="X361" i="37"/>
  <c r="W361" i="37"/>
  <c r="V361" i="37"/>
  <c r="U361" i="37"/>
  <c r="T361" i="37"/>
  <c r="S361" i="37"/>
  <c r="R361" i="37"/>
  <c r="Q361" i="37"/>
  <c r="P361" i="37"/>
  <c r="O361" i="37"/>
  <c r="N361" i="37"/>
  <c r="M361" i="37"/>
  <c r="L361" i="37"/>
  <c r="K361" i="37"/>
  <c r="J361" i="37"/>
  <c r="I361" i="37"/>
  <c r="H361" i="37"/>
  <c r="G361" i="37"/>
  <c r="F361" i="37"/>
  <c r="E361" i="37"/>
  <c r="D361" i="37"/>
  <c r="C361" i="37"/>
  <c r="AZ360" i="37"/>
  <c r="AY360" i="37"/>
  <c r="AX360" i="37"/>
  <c r="AW360" i="37"/>
  <c r="AV360" i="37"/>
  <c r="AU360" i="37"/>
  <c r="AT360" i="37"/>
  <c r="AS360" i="37"/>
  <c r="AR360" i="37"/>
  <c r="AQ360" i="37"/>
  <c r="AP360" i="37"/>
  <c r="AO360" i="37"/>
  <c r="AN360" i="37"/>
  <c r="AM360" i="37"/>
  <c r="AL360" i="37"/>
  <c r="AK360" i="37"/>
  <c r="AJ360" i="37"/>
  <c r="AI360" i="37"/>
  <c r="AH360" i="37"/>
  <c r="AG360" i="37"/>
  <c r="AF360" i="37"/>
  <c r="AE360" i="37"/>
  <c r="AD360" i="37"/>
  <c r="AC360" i="37"/>
  <c r="AB360" i="37"/>
  <c r="AA360" i="37"/>
  <c r="Z360" i="37"/>
  <c r="Y360" i="37"/>
  <c r="X360" i="37"/>
  <c r="W360" i="37"/>
  <c r="V360" i="37"/>
  <c r="U360" i="37"/>
  <c r="T360" i="37"/>
  <c r="S360" i="37"/>
  <c r="R360" i="37"/>
  <c r="Q360" i="37"/>
  <c r="P360" i="37"/>
  <c r="O360" i="37"/>
  <c r="N360" i="37"/>
  <c r="M360" i="37"/>
  <c r="L360" i="37"/>
  <c r="K360" i="37"/>
  <c r="J360" i="37"/>
  <c r="I360" i="37"/>
  <c r="H360" i="37"/>
  <c r="G360" i="37"/>
  <c r="F360" i="37"/>
  <c r="E360" i="37"/>
  <c r="D360" i="37"/>
  <c r="C360" i="37"/>
  <c r="AZ359" i="37"/>
  <c r="AY359" i="37"/>
  <c r="AX359" i="37"/>
  <c r="AW359" i="37"/>
  <c r="AV359" i="37"/>
  <c r="AU359" i="37"/>
  <c r="AT359" i="37"/>
  <c r="AS359" i="37"/>
  <c r="AR359" i="37"/>
  <c r="AQ359" i="37"/>
  <c r="AP359" i="37"/>
  <c r="AO359" i="37"/>
  <c r="AN359" i="37"/>
  <c r="AM359" i="37"/>
  <c r="AL359" i="37"/>
  <c r="AK359" i="37"/>
  <c r="AJ359" i="37"/>
  <c r="AI359" i="37"/>
  <c r="AH359" i="37"/>
  <c r="AG359" i="37"/>
  <c r="AF359" i="37"/>
  <c r="AE359" i="37"/>
  <c r="AD359" i="37"/>
  <c r="AC359" i="37"/>
  <c r="AB359" i="37"/>
  <c r="AA359" i="37"/>
  <c r="Z359" i="37"/>
  <c r="Y359" i="37"/>
  <c r="X359" i="37"/>
  <c r="W359" i="37"/>
  <c r="V359" i="37"/>
  <c r="U359" i="37"/>
  <c r="T359" i="37"/>
  <c r="S359" i="37"/>
  <c r="R359" i="37"/>
  <c r="Q359" i="37"/>
  <c r="P359" i="37"/>
  <c r="O359" i="37"/>
  <c r="N359" i="37"/>
  <c r="M359" i="37"/>
  <c r="L359" i="37"/>
  <c r="K359" i="37"/>
  <c r="J359" i="37"/>
  <c r="I359" i="37"/>
  <c r="H359" i="37"/>
  <c r="G359" i="37"/>
  <c r="F359" i="37"/>
  <c r="E359" i="37"/>
  <c r="D359" i="37"/>
  <c r="C359" i="37"/>
  <c r="AZ358" i="37"/>
  <c r="AY358" i="37"/>
  <c r="AX358" i="37"/>
  <c r="AW358" i="37"/>
  <c r="AV358" i="37"/>
  <c r="AU358" i="37"/>
  <c r="AT358" i="37"/>
  <c r="AS358" i="37"/>
  <c r="AR358" i="37"/>
  <c r="AQ358" i="37"/>
  <c r="AP358" i="37"/>
  <c r="AO358" i="37"/>
  <c r="AN358" i="37"/>
  <c r="AM358" i="37"/>
  <c r="AL358" i="37"/>
  <c r="AK358" i="37"/>
  <c r="AJ358" i="37"/>
  <c r="AI358" i="37"/>
  <c r="AH358" i="37"/>
  <c r="AG358" i="37"/>
  <c r="AF358" i="37"/>
  <c r="AE358" i="37"/>
  <c r="AD358" i="37"/>
  <c r="AC358" i="37"/>
  <c r="AB358" i="37"/>
  <c r="AA358" i="37"/>
  <c r="Z358" i="37"/>
  <c r="Y358" i="37"/>
  <c r="X358" i="37"/>
  <c r="W358" i="37"/>
  <c r="V358" i="37"/>
  <c r="U358" i="37"/>
  <c r="T358" i="37"/>
  <c r="S358" i="37"/>
  <c r="R358" i="37"/>
  <c r="Q358" i="37"/>
  <c r="P358" i="37"/>
  <c r="O358" i="37"/>
  <c r="N358" i="37"/>
  <c r="M358" i="37"/>
  <c r="L358" i="37"/>
  <c r="K358" i="37"/>
  <c r="J358" i="37"/>
  <c r="I358" i="37"/>
  <c r="H358" i="37"/>
  <c r="G358" i="37"/>
  <c r="F358" i="37"/>
  <c r="E358" i="37"/>
  <c r="D358" i="37"/>
  <c r="C358" i="37"/>
  <c r="AZ357" i="37"/>
  <c r="AY357" i="37"/>
  <c r="AX357" i="37"/>
  <c r="AW357" i="37"/>
  <c r="AV357" i="37"/>
  <c r="AU357" i="37"/>
  <c r="AT357" i="37"/>
  <c r="AS357" i="37"/>
  <c r="AR357" i="37"/>
  <c r="AQ357" i="37"/>
  <c r="AP357" i="37"/>
  <c r="AO357" i="37"/>
  <c r="AN357" i="37"/>
  <c r="AM357" i="37"/>
  <c r="AL357" i="37"/>
  <c r="AK357" i="37"/>
  <c r="AJ357" i="37"/>
  <c r="AI357" i="37"/>
  <c r="AH357" i="37"/>
  <c r="AG357" i="37"/>
  <c r="AF357" i="37"/>
  <c r="AE357" i="37"/>
  <c r="AD357" i="37"/>
  <c r="AC357" i="37"/>
  <c r="AB357" i="37"/>
  <c r="AA357" i="37"/>
  <c r="Z357" i="37"/>
  <c r="Y357" i="37"/>
  <c r="X357" i="37"/>
  <c r="W357" i="37"/>
  <c r="V357" i="37"/>
  <c r="U357" i="37"/>
  <c r="T357" i="37"/>
  <c r="S357" i="37"/>
  <c r="R357" i="37"/>
  <c r="Q357" i="37"/>
  <c r="P357" i="37"/>
  <c r="O357" i="37"/>
  <c r="N357" i="37"/>
  <c r="M357" i="37"/>
  <c r="L357" i="37"/>
  <c r="K357" i="37"/>
  <c r="J357" i="37"/>
  <c r="I357" i="37"/>
  <c r="H357" i="37"/>
  <c r="G357" i="37"/>
  <c r="F357" i="37"/>
  <c r="E357" i="37"/>
  <c r="D357" i="37"/>
  <c r="C357" i="37"/>
  <c r="AZ356" i="37"/>
  <c r="AY356" i="37"/>
  <c r="AX356" i="37"/>
  <c r="AW356" i="37"/>
  <c r="AV356" i="37"/>
  <c r="AU356" i="37"/>
  <c r="AT356" i="37"/>
  <c r="AS356" i="37"/>
  <c r="AR356" i="37"/>
  <c r="AQ356" i="37"/>
  <c r="AP356" i="37"/>
  <c r="AO356" i="37"/>
  <c r="AN356" i="37"/>
  <c r="AM356" i="37"/>
  <c r="AL356" i="37"/>
  <c r="AK356" i="37"/>
  <c r="AJ356" i="37"/>
  <c r="AI356" i="37"/>
  <c r="AH356" i="37"/>
  <c r="AG356" i="37"/>
  <c r="AF356" i="37"/>
  <c r="AE356" i="37"/>
  <c r="AD356" i="37"/>
  <c r="AC356" i="37"/>
  <c r="AB356" i="37"/>
  <c r="AA356" i="37"/>
  <c r="Z356" i="37"/>
  <c r="Y356" i="37"/>
  <c r="X356" i="37"/>
  <c r="W356" i="37"/>
  <c r="V356" i="37"/>
  <c r="U356" i="37"/>
  <c r="T356" i="37"/>
  <c r="S356" i="37"/>
  <c r="R356" i="37"/>
  <c r="Q356" i="37"/>
  <c r="P356" i="37"/>
  <c r="O356" i="37"/>
  <c r="N356" i="37"/>
  <c r="M356" i="37"/>
  <c r="L356" i="37"/>
  <c r="K356" i="37"/>
  <c r="J356" i="37"/>
  <c r="I356" i="37"/>
  <c r="H356" i="37"/>
  <c r="G356" i="37"/>
  <c r="F356" i="37"/>
  <c r="E356" i="37"/>
  <c r="D356" i="37"/>
  <c r="C356" i="37"/>
  <c r="AZ355" i="37"/>
  <c r="AY355" i="37"/>
  <c r="AX355" i="37"/>
  <c r="AW355" i="37"/>
  <c r="AV355" i="37"/>
  <c r="AU355" i="37"/>
  <c r="AT355" i="37"/>
  <c r="AS355" i="37"/>
  <c r="AR355" i="37"/>
  <c r="AQ355" i="37"/>
  <c r="AP355" i="37"/>
  <c r="AO355" i="37"/>
  <c r="AN355" i="37"/>
  <c r="AM355" i="37"/>
  <c r="AL355" i="37"/>
  <c r="AK355" i="37"/>
  <c r="AJ355" i="37"/>
  <c r="AI355" i="37"/>
  <c r="AH355" i="37"/>
  <c r="AG355" i="37"/>
  <c r="AF355" i="37"/>
  <c r="AE355" i="37"/>
  <c r="AD355" i="37"/>
  <c r="AC355" i="37"/>
  <c r="AB355" i="37"/>
  <c r="AA355" i="37"/>
  <c r="Z355" i="37"/>
  <c r="Y355" i="37"/>
  <c r="X355" i="37"/>
  <c r="W355" i="37"/>
  <c r="V355" i="37"/>
  <c r="U355" i="37"/>
  <c r="T355" i="37"/>
  <c r="S355" i="37"/>
  <c r="R355" i="37"/>
  <c r="Q355" i="37"/>
  <c r="P355" i="37"/>
  <c r="O355" i="37"/>
  <c r="N355" i="37"/>
  <c r="M355" i="37"/>
  <c r="L355" i="37"/>
  <c r="K355" i="37"/>
  <c r="J355" i="37"/>
  <c r="I355" i="37"/>
  <c r="H355" i="37"/>
  <c r="G355" i="37"/>
  <c r="F355" i="37"/>
  <c r="E355" i="37"/>
  <c r="D355" i="37"/>
  <c r="C355" i="37"/>
  <c r="AZ354" i="37"/>
  <c r="AY354" i="37"/>
  <c r="AX354" i="37"/>
  <c r="AW354" i="37"/>
  <c r="AV354" i="37"/>
  <c r="AU354" i="37"/>
  <c r="AT354" i="37"/>
  <c r="AS354" i="37"/>
  <c r="AR354" i="37"/>
  <c r="AQ354" i="37"/>
  <c r="AP354" i="37"/>
  <c r="AO354" i="37"/>
  <c r="AN354" i="37"/>
  <c r="AM354" i="37"/>
  <c r="AL354" i="37"/>
  <c r="AK354" i="37"/>
  <c r="AJ354" i="37"/>
  <c r="AI354" i="37"/>
  <c r="AH354" i="37"/>
  <c r="AG354" i="37"/>
  <c r="AF354" i="37"/>
  <c r="AE354" i="37"/>
  <c r="AD354" i="37"/>
  <c r="AC354" i="37"/>
  <c r="AB354" i="37"/>
  <c r="AA354" i="37"/>
  <c r="Z354" i="37"/>
  <c r="Y354" i="37"/>
  <c r="X354" i="37"/>
  <c r="W354" i="37"/>
  <c r="V354" i="37"/>
  <c r="U354" i="37"/>
  <c r="T354" i="37"/>
  <c r="S354" i="37"/>
  <c r="R354" i="37"/>
  <c r="Q354" i="37"/>
  <c r="P354" i="37"/>
  <c r="O354" i="37"/>
  <c r="N354" i="37"/>
  <c r="M354" i="37"/>
  <c r="L354" i="37"/>
  <c r="K354" i="37"/>
  <c r="J354" i="37"/>
  <c r="I354" i="37"/>
  <c r="H354" i="37"/>
  <c r="G354" i="37"/>
  <c r="F354" i="37"/>
  <c r="E354" i="37"/>
  <c r="D354" i="37"/>
  <c r="C354" i="37"/>
  <c r="AZ353" i="37"/>
  <c r="AY353" i="37"/>
  <c r="AX353" i="37"/>
  <c r="AW353" i="37"/>
  <c r="AV353" i="37"/>
  <c r="AU353" i="37"/>
  <c r="AT353" i="37"/>
  <c r="AS353" i="37"/>
  <c r="AR353" i="37"/>
  <c r="AQ353" i="37"/>
  <c r="AP353" i="37"/>
  <c r="AO353" i="37"/>
  <c r="AN353" i="37"/>
  <c r="AM353" i="37"/>
  <c r="AL353" i="37"/>
  <c r="AK353" i="37"/>
  <c r="AJ353" i="37"/>
  <c r="AI353" i="37"/>
  <c r="AH353" i="37"/>
  <c r="AG353" i="37"/>
  <c r="AF353" i="37"/>
  <c r="AE353" i="37"/>
  <c r="AD353" i="37"/>
  <c r="AC353" i="37"/>
  <c r="AB353" i="37"/>
  <c r="AA353" i="37"/>
  <c r="Z353" i="37"/>
  <c r="Y353" i="37"/>
  <c r="X353" i="37"/>
  <c r="W353" i="37"/>
  <c r="V353" i="37"/>
  <c r="U353" i="37"/>
  <c r="T353" i="37"/>
  <c r="S353" i="37"/>
  <c r="R353" i="37"/>
  <c r="Q353" i="37"/>
  <c r="P353" i="37"/>
  <c r="O353" i="37"/>
  <c r="N353" i="37"/>
  <c r="M353" i="37"/>
  <c r="L353" i="37"/>
  <c r="K353" i="37"/>
  <c r="J353" i="37"/>
  <c r="I353" i="37"/>
  <c r="H353" i="37"/>
  <c r="G353" i="37"/>
  <c r="F353" i="37"/>
  <c r="E353" i="37"/>
  <c r="D353" i="37"/>
  <c r="C353" i="37"/>
  <c r="B362" i="37"/>
  <c r="B361" i="37"/>
  <c r="B360" i="37"/>
  <c r="B359" i="37"/>
  <c r="B358" i="37"/>
  <c r="B357" i="37"/>
  <c r="B356" i="37"/>
  <c r="B355" i="37"/>
  <c r="B354" i="37"/>
  <c r="B353" i="37"/>
  <c r="C340" i="37"/>
  <c r="D340" i="37"/>
  <c r="E340" i="37"/>
  <c r="F340" i="37"/>
  <c r="G340" i="37"/>
  <c r="H340" i="37"/>
  <c r="I340" i="37"/>
  <c r="J340" i="37"/>
  <c r="K340" i="37"/>
  <c r="L340" i="37"/>
  <c r="M340" i="37"/>
  <c r="N340" i="37"/>
  <c r="O340" i="37"/>
  <c r="P340" i="37"/>
  <c r="Q340" i="37"/>
  <c r="R340" i="37"/>
  <c r="S340" i="37"/>
  <c r="T340" i="37"/>
  <c r="U340" i="37"/>
  <c r="V340" i="37"/>
  <c r="W340" i="37"/>
  <c r="X340" i="37"/>
  <c r="Y340" i="37"/>
  <c r="Z340" i="37"/>
  <c r="AA340" i="37"/>
  <c r="AB340" i="37"/>
  <c r="AC340" i="37"/>
  <c r="AD340" i="37"/>
  <c r="AE340" i="37"/>
  <c r="AF340" i="37"/>
  <c r="AG340" i="37"/>
  <c r="AH340" i="37"/>
  <c r="AI340" i="37"/>
  <c r="AJ340" i="37"/>
  <c r="AK340" i="37"/>
  <c r="AL340" i="37"/>
  <c r="AM340" i="37"/>
  <c r="AN340" i="37"/>
  <c r="AO340" i="37"/>
  <c r="AP340" i="37"/>
  <c r="AQ340" i="37"/>
  <c r="AR340" i="37"/>
  <c r="AS340" i="37"/>
  <c r="AT340" i="37"/>
  <c r="AU340" i="37"/>
  <c r="AV340" i="37"/>
  <c r="AW340" i="37"/>
  <c r="AX340" i="37"/>
  <c r="AY340" i="37"/>
  <c r="AZ340" i="37"/>
  <c r="C341" i="37"/>
  <c r="D341" i="37"/>
  <c r="E341" i="37"/>
  <c r="F341" i="37"/>
  <c r="G341" i="37"/>
  <c r="H341" i="37"/>
  <c r="I341" i="37"/>
  <c r="J341" i="37"/>
  <c r="K341" i="37"/>
  <c r="L341" i="37"/>
  <c r="M341" i="37"/>
  <c r="N341" i="37"/>
  <c r="O341" i="37"/>
  <c r="P341" i="37"/>
  <c r="Q341" i="37"/>
  <c r="R341" i="37"/>
  <c r="S341" i="37"/>
  <c r="T341" i="37"/>
  <c r="U341" i="37"/>
  <c r="V341" i="37"/>
  <c r="W341" i="37"/>
  <c r="X341" i="37"/>
  <c r="Y341" i="37"/>
  <c r="Z341" i="37"/>
  <c r="AA341" i="37"/>
  <c r="AB341" i="37"/>
  <c r="AC341" i="37"/>
  <c r="AD341" i="37"/>
  <c r="AE341" i="37"/>
  <c r="AF341" i="37"/>
  <c r="AG341" i="37"/>
  <c r="AH341" i="37"/>
  <c r="AI341" i="37"/>
  <c r="AJ341" i="37"/>
  <c r="AK341" i="37"/>
  <c r="AL341" i="37"/>
  <c r="AM341" i="37"/>
  <c r="AN341" i="37"/>
  <c r="AO341" i="37"/>
  <c r="AP341" i="37"/>
  <c r="AQ341" i="37"/>
  <c r="AR341" i="37"/>
  <c r="AS341" i="37"/>
  <c r="AT341" i="37"/>
  <c r="AU341" i="37"/>
  <c r="AV341" i="37"/>
  <c r="AW341" i="37"/>
  <c r="AX341" i="37"/>
  <c r="AY341" i="37"/>
  <c r="AZ341" i="37"/>
  <c r="C342" i="37"/>
  <c r="D342" i="37"/>
  <c r="E342" i="37"/>
  <c r="F342" i="37"/>
  <c r="G342" i="37"/>
  <c r="H342" i="37"/>
  <c r="I342" i="37"/>
  <c r="J342" i="37"/>
  <c r="K342" i="37"/>
  <c r="L342" i="37"/>
  <c r="M342" i="37"/>
  <c r="N342" i="37"/>
  <c r="O342" i="37"/>
  <c r="P342" i="37"/>
  <c r="Q342" i="37"/>
  <c r="R342" i="37"/>
  <c r="S342" i="37"/>
  <c r="T342" i="37"/>
  <c r="U342" i="37"/>
  <c r="V342" i="37"/>
  <c r="W342" i="37"/>
  <c r="X342" i="37"/>
  <c r="Y342" i="37"/>
  <c r="Z342" i="37"/>
  <c r="AA342" i="37"/>
  <c r="AB342" i="37"/>
  <c r="AC342" i="37"/>
  <c r="AD342" i="37"/>
  <c r="AE342" i="37"/>
  <c r="AF342" i="37"/>
  <c r="AG342" i="37"/>
  <c r="AH342" i="37"/>
  <c r="AI342" i="37"/>
  <c r="AJ342" i="37"/>
  <c r="AK342" i="37"/>
  <c r="AL342" i="37"/>
  <c r="AM342" i="37"/>
  <c r="AN342" i="37"/>
  <c r="AO342" i="37"/>
  <c r="AP342" i="37"/>
  <c r="AQ342" i="37"/>
  <c r="AR342" i="37"/>
  <c r="AS342" i="37"/>
  <c r="AT342" i="37"/>
  <c r="AU342" i="37"/>
  <c r="AV342" i="37"/>
  <c r="AW342" i="37"/>
  <c r="AX342" i="37"/>
  <c r="AY342" i="37"/>
  <c r="AZ342" i="37"/>
  <c r="C343" i="37"/>
  <c r="D343" i="37"/>
  <c r="E343" i="37"/>
  <c r="F343" i="37"/>
  <c r="G343" i="37"/>
  <c r="H343" i="37"/>
  <c r="I343" i="37"/>
  <c r="J343" i="37"/>
  <c r="K343" i="37"/>
  <c r="L343" i="37"/>
  <c r="M343" i="37"/>
  <c r="N343" i="37"/>
  <c r="O343" i="37"/>
  <c r="P343" i="37"/>
  <c r="Q343" i="37"/>
  <c r="R343" i="37"/>
  <c r="S343" i="37"/>
  <c r="T343" i="37"/>
  <c r="U343" i="37"/>
  <c r="V343" i="37"/>
  <c r="W343" i="37"/>
  <c r="X343" i="37"/>
  <c r="Y343" i="37"/>
  <c r="Z343" i="37"/>
  <c r="AA343" i="37"/>
  <c r="AB343" i="37"/>
  <c r="AC343" i="37"/>
  <c r="AD343" i="37"/>
  <c r="AE343" i="37"/>
  <c r="AF343" i="37"/>
  <c r="AG343" i="37"/>
  <c r="AH343" i="37"/>
  <c r="AI343" i="37"/>
  <c r="AJ343" i="37"/>
  <c r="AK343" i="37"/>
  <c r="AL343" i="37"/>
  <c r="AM343" i="37"/>
  <c r="AN343" i="37"/>
  <c r="AO343" i="37"/>
  <c r="AP343" i="37"/>
  <c r="AQ343" i="37"/>
  <c r="AR343" i="37"/>
  <c r="AS343" i="37"/>
  <c r="AT343" i="37"/>
  <c r="AU343" i="37"/>
  <c r="AV343" i="37"/>
  <c r="AW343" i="37"/>
  <c r="AX343" i="37"/>
  <c r="AY343" i="37"/>
  <c r="AZ343" i="37"/>
  <c r="C344" i="37"/>
  <c r="D344" i="37"/>
  <c r="E344" i="37"/>
  <c r="F344" i="37"/>
  <c r="G344" i="37"/>
  <c r="H344" i="37"/>
  <c r="I344" i="37"/>
  <c r="J344" i="37"/>
  <c r="K344" i="37"/>
  <c r="L344" i="37"/>
  <c r="M344" i="37"/>
  <c r="N344" i="37"/>
  <c r="O344" i="37"/>
  <c r="P344" i="37"/>
  <c r="Q344" i="37"/>
  <c r="R344" i="37"/>
  <c r="S344" i="37"/>
  <c r="T344" i="37"/>
  <c r="U344" i="37"/>
  <c r="V344" i="37"/>
  <c r="W344" i="37"/>
  <c r="X344" i="37"/>
  <c r="Y344" i="37"/>
  <c r="Z344" i="37"/>
  <c r="AA344" i="37"/>
  <c r="AB344" i="37"/>
  <c r="AC344" i="37"/>
  <c r="AD344" i="37"/>
  <c r="AE344" i="37"/>
  <c r="AF344" i="37"/>
  <c r="AG344" i="37"/>
  <c r="AH344" i="37"/>
  <c r="AI344" i="37"/>
  <c r="AJ344" i="37"/>
  <c r="AK344" i="37"/>
  <c r="AL344" i="37"/>
  <c r="AM344" i="37"/>
  <c r="AN344" i="37"/>
  <c r="AO344" i="37"/>
  <c r="AP344" i="37"/>
  <c r="AQ344" i="37"/>
  <c r="AR344" i="37"/>
  <c r="AS344" i="37"/>
  <c r="AT344" i="37"/>
  <c r="AU344" i="37"/>
  <c r="AV344" i="37"/>
  <c r="AW344" i="37"/>
  <c r="AX344" i="37"/>
  <c r="AY344" i="37"/>
  <c r="AZ344" i="37"/>
  <c r="C345" i="37"/>
  <c r="D345" i="37"/>
  <c r="E345" i="37"/>
  <c r="F345" i="37"/>
  <c r="G345" i="37"/>
  <c r="H345" i="37"/>
  <c r="I345" i="37"/>
  <c r="J345" i="37"/>
  <c r="K345" i="37"/>
  <c r="L345" i="37"/>
  <c r="M345" i="37"/>
  <c r="N345" i="37"/>
  <c r="O345" i="37"/>
  <c r="P345" i="37"/>
  <c r="Q345" i="37"/>
  <c r="R345" i="37"/>
  <c r="S345" i="37"/>
  <c r="T345" i="37"/>
  <c r="U345" i="37"/>
  <c r="V345" i="37"/>
  <c r="W345" i="37"/>
  <c r="X345" i="37"/>
  <c r="Y345" i="37"/>
  <c r="Z345" i="37"/>
  <c r="AA345" i="37"/>
  <c r="AB345" i="37"/>
  <c r="AC345" i="37"/>
  <c r="AD345" i="37"/>
  <c r="AE345" i="37"/>
  <c r="AF345" i="37"/>
  <c r="AG345" i="37"/>
  <c r="AH345" i="37"/>
  <c r="AI345" i="37"/>
  <c r="AJ345" i="37"/>
  <c r="AK345" i="37"/>
  <c r="AL345" i="37"/>
  <c r="AM345" i="37"/>
  <c r="AN345" i="37"/>
  <c r="AO345" i="37"/>
  <c r="AP345" i="37"/>
  <c r="AQ345" i="37"/>
  <c r="AR345" i="37"/>
  <c r="AS345" i="37"/>
  <c r="AT345" i="37"/>
  <c r="AU345" i="37"/>
  <c r="AV345" i="37"/>
  <c r="AW345" i="37"/>
  <c r="AX345" i="37"/>
  <c r="AY345" i="37"/>
  <c r="AZ345" i="37"/>
  <c r="C346" i="37"/>
  <c r="D346" i="37"/>
  <c r="E346" i="37"/>
  <c r="F346" i="37"/>
  <c r="G346" i="37"/>
  <c r="H346" i="37"/>
  <c r="I346" i="37"/>
  <c r="J346" i="37"/>
  <c r="K346" i="37"/>
  <c r="L346" i="37"/>
  <c r="M346" i="37"/>
  <c r="N346" i="37"/>
  <c r="O346" i="37"/>
  <c r="P346" i="37"/>
  <c r="Q346" i="37"/>
  <c r="R346" i="37"/>
  <c r="S346" i="37"/>
  <c r="T346" i="37"/>
  <c r="U346" i="37"/>
  <c r="V346" i="37"/>
  <c r="W346" i="37"/>
  <c r="X346" i="37"/>
  <c r="Y346" i="37"/>
  <c r="Z346" i="37"/>
  <c r="AA346" i="37"/>
  <c r="AB346" i="37"/>
  <c r="AC346" i="37"/>
  <c r="AD346" i="37"/>
  <c r="AE346" i="37"/>
  <c r="AF346" i="37"/>
  <c r="AG346" i="37"/>
  <c r="AH346" i="37"/>
  <c r="AI346" i="37"/>
  <c r="AJ346" i="37"/>
  <c r="AK346" i="37"/>
  <c r="AL346" i="37"/>
  <c r="AM346" i="37"/>
  <c r="AN346" i="37"/>
  <c r="AO346" i="37"/>
  <c r="AP346" i="37"/>
  <c r="AQ346" i="37"/>
  <c r="AR346" i="37"/>
  <c r="AS346" i="37"/>
  <c r="AT346" i="37"/>
  <c r="AU346" i="37"/>
  <c r="AV346" i="37"/>
  <c r="AW346" i="37"/>
  <c r="AX346" i="37"/>
  <c r="AY346" i="37"/>
  <c r="AZ346" i="37"/>
  <c r="C347" i="37"/>
  <c r="D347" i="37"/>
  <c r="E347" i="37"/>
  <c r="F347" i="37"/>
  <c r="G347" i="37"/>
  <c r="H347" i="37"/>
  <c r="I347" i="37"/>
  <c r="J347" i="37"/>
  <c r="K347" i="37"/>
  <c r="L347" i="37"/>
  <c r="M347" i="37"/>
  <c r="N347" i="37"/>
  <c r="O347" i="37"/>
  <c r="P347" i="37"/>
  <c r="Q347" i="37"/>
  <c r="R347" i="37"/>
  <c r="S347" i="37"/>
  <c r="T347" i="37"/>
  <c r="U347" i="37"/>
  <c r="V347" i="37"/>
  <c r="W347" i="37"/>
  <c r="X347" i="37"/>
  <c r="Y347" i="37"/>
  <c r="Z347" i="37"/>
  <c r="AA347" i="37"/>
  <c r="AB347" i="37"/>
  <c r="AC347" i="37"/>
  <c r="AD347" i="37"/>
  <c r="AE347" i="37"/>
  <c r="AF347" i="37"/>
  <c r="AG347" i="37"/>
  <c r="AH347" i="37"/>
  <c r="AI347" i="37"/>
  <c r="AJ347" i="37"/>
  <c r="AK347" i="37"/>
  <c r="AL347" i="37"/>
  <c r="AM347" i="37"/>
  <c r="AN347" i="37"/>
  <c r="AO347" i="37"/>
  <c r="AP347" i="37"/>
  <c r="AQ347" i="37"/>
  <c r="AR347" i="37"/>
  <c r="AS347" i="37"/>
  <c r="AT347" i="37"/>
  <c r="AU347" i="37"/>
  <c r="AV347" i="37"/>
  <c r="AW347" i="37"/>
  <c r="AX347" i="37"/>
  <c r="AY347" i="37"/>
  <c r="AZ347" i="37"/>
  <c r="C348" i="37"/>
  <c r="D348" i="37"/>
  <c r="E348" i="37"/>
  <c r="F348" i="37"/>
  <c r="G348" i="37"/>
  <c r="H348" i="37"/>
  <c r="I348" i="37"/>
  <c r="J348" i="37"/>
  <c r="K348" i="37"/>
  <c r="L348" i="37"/>
  <c r="M348" i="37"/>
  <c r="N348" i="37"/>
  <c r="O348" i="37"/>
  <c r="P348" i="37"/>
  <c r="Q348" i="37"/>
  <c r="R348" i="37"/>
  <c r="S348" i="37"/>
  <c r="T348" i="37"/>
  <c r="U348" i="37"/>
  <c r="V348" i="37"/>
  <c r="W348" i="37"/>
  <c r="X348" i="37"/>
  <c r="Y348" i="37"/>
  <c r="Z348" i="37"/>
  <c r="AA348" i="37"/>
  <c r="AB348" i="37"/>
  <c r="AC348" i="37"/>
  <c r="AD348" i="37"/>
  <c r="AE348" i="37"/>
  <c r="AF348" i="37"/>
  <c r="AG348" i="37"/>
  <c r="AH348" i="37"/>
  <c r="AI348" i="37"/>
  <c r="AJ348" i="37"/>
  <c r="AK348" i="37"/>
  <c r="AL348" i="37"/>
  <c r="AM348" i="37"/>
  <c r="AN348" i="37"/>
  <c r="AO348" i="37"/>
  <c r="AP348" i="37"/>
  <c r="AQ348" i="37"/>
  <c r="AR348" i="37"/>
  <c r="AS348" i="37"/>
  <c r="AT348" i="37"/>
  <c r="AU348" i="37"/>
  <c r="AV348" i="37"/>
  <c r="AW348" i="37"/>
  <c r="AX348" i="37"/>
  <c r="AY348" i="37"/>
  <c r="AZ348" i="37"/>
  <c r="C349" i="37"/>
  <c r="D349" i="37"/>
  <c r="E349" i="37"/>
  <c r="F349" i="37"/>
  <c r="G349" i="37"/>
  <c r="H349" i="37"/>
  <c r="I349" i="37"/>
  <c r="J349" i="37"/>
  <c r="K349" i="37"/>
  <c r="L349" i="37"/>
  <c r="M349" i="37"/>
  <c r="N349" i="37"/>
  <c r="O349" i="37"/>
  <c r="P349" i="37"/>
  <c r="Q349" i="37"/>
  <c r="R349" i="37"/>
  <c r="S349" i="37"/>
  <c r="T349" i="37"/>
  <c r="U349" i="37"/>
  <c r="V349" i="37"/>
  <c r="W349" i="37"/>
  <c r="X349" i="37"/>
  <c r="Y349" i="37"/>
  <c r="Z349" i="37"/>
  <c r="AA349" i="37"/>
  <c r="AB349" i="37"/>
  <c r="AC349" i="37"/>
  <c r="AD349" i="37"/>
  <c r="AE349" i="37"/>
  <c r="AF349" i="37"/>
  <c r="AG349" i="37"/>
  <c r="AH349" i="37"/>
  <c r="AI349" i="37"/>
  <c r="AJ349" i="37"/>
  <c r="AK349" i="37"/>
  <c r="AL349" i="37"/>
  <c r="AM349" i="37"/>
  <c r="AN349" i="37"/>
  <c r="AO349" i="37"/>
  <c r="AP349" i="37"/>
  <c r="AQ349" i="37"/>
  <c r="AR349" i="37"/>
  <c r="AS349" i="37"/>
  <c r="AT349" i="37"/>
  <c r="AU349" i="37"/>
  <c r="AV349" i="37"/>
  <c r="AW349" i="37"/>
  <c r="AX349" i="37"/>
  <c r="AY349" i="37"/>
  <c r="AZ349" i="37"/>
  <c r="C350" i="37"/>
  <c r="D350" i="37"/>
  <c r="E350" i="37"/>
  <c r="F350" i="37"/>
  <c r="G350" i="37"/>
  <c r="H350" i="37"/>
  <c r="I350" i="37"/>
  <c r="J350" i="37"/>
  <c r="K350" i="37"/>
  <c r="L350" i="37"/>
  <c r="M350" i="37"/>
  <c r="N350" i="37"/>
  <c r="O350" i="37"/>
  <c r="P350" i="37"/>
  <c r="Q350" i="37"/>
  <c r="R350" i="37"/>
  <c r="S350" i="37"/>
  <c r="T350" i="37"/>
  <c r="U350" i="37"/>
  <c r="V350" i="37"/>
  <c r="W350" i="37"/>
  <c r="X350" i="37"/>
  <c r="Y350" i="37"/>
  <c r="Z350" i="37"/>
  <c r="AA350" i="37"/>
  <c r="AB350" i="37"/>
  <c r="AC350" i="37"/>
  <c r="AD350" i="37"/>
  <c r="AE350" i="37"/>
  <c r="AF350" i="37"/>
  <c r="AG350" i="37"/>
  <c r="AH350" i="37"/>
  <c r="AI350" i="37"/>
  <c r="AJ350" i="37"/>
  <c r="AK350" i="37"/>
  <c r="AL350" i="37"/>
  <c r="AM350" i="37"/>
  <c r="AN350" i="37"/>
  <c r="AO350" i="37"/>
  <c r="AP350" i="37"/>
  <c r="AQ350" i="37"/>
  <c r="AR350" i="37"/>
  <c r="AS350" i="37"/>
  <c r="AT350" i="37"/>
  <c r="AU350" i="37"/>
  <c r="AV350" i="37"/>
  <c r="AW350" i="37"/>
  <c r="AX350" i="37"/>
  <c r="AY350" i="37"/>
  <c r="AZ350" i="37"/>
  <c r="C351" i="37"/>
  <c r="D351" i="37"/>
  <c r="E351" i="37"/>
  <c r="F351" i="37"/>
  <c r="G351" i="37"/>
  <c r="H351" i="37"/>
  <c r="I351" i="37"/>
  <c r="J351" i="37"/>
  <c r="K351" i="37"/>
  <c r="L351" i="37"/>
  <c r="M351" i="37"/>
  <c r="N351" i="37"/>
  <c r="O351" i="37"/>
  <c r="P351" i="37"/>
  <c r="Q351" i="37"/>
  <c r="R351" i="37"/>
  <c r="S351" i="37"/>
  <c r="T351" i="37"/>
  <c r="U351" i="37"/>
  <c r="V351" i="37"/>
  <c r="W351" i="37"/>
  <c r="X351" i="37"/>
  <c r="Y351" i="37"/>
  <c r="Z351" i="37"/>
  <c r="AA351" i="37"/>
  <c r="AB351" i="37"/>
  <c r="AC351" i="37"/>
  <c r="AD351" i="37"/>
  <c r="AE351" i="37"/>
  <c r="AF351" i="37"/>
  <c r="AG351" i="37"/>
  <c r="AH351" i="37"/>
  <c r="AI351" i="37"/>
  <c r="AJ351" i="37"/>
  <c r="AK351" i="37"/>
  <c r="AL351" i="37"/>
  <c r="AM351" i="37"/>
  <c r="AN351" i="37"/>
  <c r="AO351" i="37"/>
  <c r="AP351" i="37"/>
  <c r="AQ351" i="37"/>
  <c r="AR351" i="37"/>
  <c r="AS351" i="37"/>
  <c r="AT351" i="37"/>
  <c r="AU351" i="37"/>
  <c r="AV351" i="37"/>
  <c r="AW351" i="37"/>
  <c r="AX351" i="37"/>
  <c r="AY351" i="37"/>
  <c r="AZ351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C327" i="37"/>
  <c r="D327" i="37"/>
  <c r="E327" i="37"/>
  <c r="F327" i="37"/>
  <c r="G327" i="37"/>
  <c r="H327" i="37"/>
  <c r="I327" i="37"/>
  <c r="J327" i="37"/>
  <c r="K327" i="37"/>
  <c r="L327" i="37"/>
  <c r="M327" i="37"/>
  <c r="N327" i="37"/>
  <c r="O327" i="37"/>
  <c r="P327" i="37"/>
  <c r="Q327" i="37"/>
  <c r="R327" i="37"/>
  <c r="S327" i="37"/>
  <c r="T327" i="37"/>
  <c r="U327" i="37"/>
  <c r="V327" i="37"/>
  <c r="W327" i="37"/>
  <c r="X327" i="37"/>
  <c r="Y327" i="37"/>
  <c r="Z327" i="37"/>
  <c r="AA327" i="37"/>
  <c r="AB327" i="37"/>
  <c r="AC327" i="37"/>
  <c r="AD327" i="37"/>
  <c r="AE327" i="37"/>
  <c r="AF327" i="37"/>
  <c r="AG327" i="37"/>
  <c r="AH327" i="37"/>
  <c r="AI327" i="37"/>
  <c r="AJ327" i="37"/>
  <c r="AK327" i="37"/>
  <c r="AL327" i="37"/>
  <c r="AM327" i="37"/>
  <c r="AN327" i="37"/>
  <c r="AO327" i="37"/>
  <c r="AP327" i="37"/>
  <c r="AQ327" i="37"/>
  <c r="AR327" i="37"/>
  <c r="AS327" i="37"/>
  <c r="AT327" i="37"/>
  <c r="AU327" i="37"/>
  <c r="AV327" i="37"/>
  <c r="AW327" i="37"/>
  <c r="AX327" i="37"/>
  <c r="AY327" i="37"/>
  <c r="AZ327" i="37"/>
  <c r="C328" i="37"/>
  <c r="D328" i="37"/>
  <c r="E328" i="37"/>
  <c r="F328" i="37"/>
  <c r="G328" i="37"/>
  <c r="H328" i="37"/>
  <c r="I328" i="37"/>
  <c r="J328" i="37"/>
  <c r="K328" i="37"/>
  <c r="L328" i="37"/>
  <c r="M328" i="37"/>
  <c r="N328" i="37"/>
  <c r="O328" i="37"/>
  <c r="P328" i="37"/>
  <c r="Q328" i="37"/>
  <c r="R328" i="37"/>
  <c r="S328" i="37"/>
  <c r="T328" i="37"/>
  <c r="U328" i="37"/>
  <c r="V328" i="37"/>
  <c r="W328" i="37"/>
  <c r="X328" i="37"/>
  <c r="Y328" i="37"/>
  <c r="Z328" i="37"/>
  <c r="AA328" i="37"/>
  <c r="AB328" i="37"/>
  <c r="AC328" i="37"/>
  <c r="AD328" i="37"/>
  <c r="AE328" i="37"/>
  <c r="AF328" i="37"/>
  <c r="AG328" i="37"/>
  <c r="AH328" i="37"/>
  <c r="AI328" i="37"/>
  <c r="AJ328" i="37"/>
  <c r="AK328" i="37"/>
  <c r="AL328" i="37"/>
  <c r="AM328" i="37"/>
  <c r="AN328" i="37"/>
  <c r="AO328" i="37"/>
  <c r="AP328" i="37"/>
  <c r="AQ328" i="37"/>
  <c r="AR328" i="37"/>
  <c r="AS328" i="37"/>
  <c r="AT328" i="37"/>
  <c r="AU328" i="37"/>
  <c r="AV328" i="37"/>
  <c r="AW328" i="37"/>
  <c r="AX328" i="37"/>
  <c r="AY328" i="37"/>
  <c r="AZ328" i="37"/>
  <c r="C329" i="37"/>
  <c r="D329" i="37"/>
  <c r="E329" i="37"/>
  <c r="F329" i="37"/>
  <c r="G329" i="37"/>
  <c r="H329" i="37"/>
  <c r="I329" i="37"/>
  <c r="J329" i="37"/>
  <c r="K329" i="37"/>
  <c r="L329" i="37"/>
  <c r="M329" i="37"/>
  <c r="N329" i="37"/>
  <c r="O329" i="37"/>
  <c r="P329" i="37"/>
  <c r="Q329" i="37"/>
  <c r="R329" i="37"/>
  <c r="S329" i="37"/>
  <c r="T329" i="37"/>
  <c r="U329" i="37"/>
  <c r="V329" i="37"/>
  <c r="W329" i="37"/>
  <c r="X329" i="37"/>
  <c r="Y329" i="37"/>
  <c r="Z329" i="37"/>
  <c r="AA329" i="37"/>
  <c r="AB329" i="37"/>
  <c r="AC329" i="37"/>
  <c r="AD329" i="37"/>
  <c r="AE329" i="37"/>
  <c r="AF329" i="37"/>
  <c r="AG329" i="37"/>
  <c r="AH329" i="37"/>
  <c r="AI329" i="37"/>
  <c r="AJ329" i="37"/>
  <c r="AK329" i="37"/>
  <c r="AL329" i="37"/>
  <c r="AM329" i="37"/>
  <c r="AN329" i="37"/>
  <c r="AO329" i="37"/>
  <c r="AP329" i="37"/>
  <c r="AQ329" i="37"/>
  <c r="AR329" i="37"/>
  <c r="AS329" i="37"/>
  <c r="AT329" i="37"/>
  <c r="AU329" i="37"/>
  <c r="AV329" i="37"/>
  <c r="AW329" i="37"/>
  <c r="AX329" i="37"/>
  <c r="AY329" i="37"/>
  <c r="AZ329" i="37"/>
  <c r="C330" i="37"/>
  <c r="D330" i="37"/>
  <c r="E330" i="37"/>
  <c r="F330" i="37"/>
  <c r="G330" i="37"/>
  <c r="H330" i="37"/>
  <c r="I330" i="37"/>
  <c r="J330" i="37"/>
  <c r="K330" i="37"/>
  <c r="L330" i="37"/>
  <c r="M330" i="37"/>
  <c r="N330" i="37"/>
  <c r="O330" i="37"/>
  <c r="P330" i="37"/>
  <c r="Q330" i="37"/>
  <c r="R330" i="37"/>
  <c r="S330" i="37"/>
  <c r="T330" i="37"/>
  <c r="U330" i="37"/>
  <c r="V330" i="37"/>
  <c r="W330" i="37"/>
  <c r="X330" i="37"/>
  <c r="Y330" i="37"/>
  <c r="Z330" i="37"/>
  <c r="AA330" i="37"/>
  <c r="AB330" i="37"/>
  <c r="AC330" i="37"/>
  <c r="AD330" i="37"/>
  <c r="AE330" i="37"/>
  <c r="AF330" i="37"/>
  <c r="AG330" i="37"/>
  <c r="AH330" i="37"/>
  <c r="AI330" i="37"/>
  <c r="AJ330" i="37"/>
  <c r="AK330" i="37"/>
  <c r="AL330" i="37"/>
  <c r="AM330" i="37"/>
  <c r="AN330" i="37"/>
  <c r="AO330" i="37"/>
  <c r="AP330" i="37"/>
  <c r="AQ330" i="37"/>
  <c r="AR330" i="37"/>
  <c r="AS330" i="37"/>
  <c r="AT330" i="37"/>
  <c r="AU330" i="37"/>
  <c r="AV330" i="37"/>
  <c r="AW330" i="37"/>
  <c r="AX330" i="37"/>
  <c r="AY330" i="37"/>
  <c r="AZ330" i="37"/>
  <c r="C331" i="37"/>
  <c r="D331" i="37"/>
  <c r="E331" i="37"/>
  <c r="F331" i="37"/>
  <c r="G331" i="37"/>
  <c r="H331" i="37"/>
  <c r="I331" i="37"/>
  <c r="J331" i="37"/>
  <c r="K331" i="37"/>
  <c r="L331" i="37"/>
  <c r="M331" i="37"/>
  <c r="N331" i="37"/>
  <c r="O331" i="37"/>
  <c r="P331" i="37"/>
  <c r="Q331" i="37"/>
  <c r="R331" i="37"/>
  <c r="S331" i="37"/>
  <c r="T331" i="37"/>
  <c r="U331" i="37"/>
  <c r="V331" i="37"/>
  <c r="W331" i="37"/>
  <c r="X331" i="37"/>
  <c r="Y331" i="37"/>
  <c r="Z331" i="37"/>
  <c r="AA331" i="37"/>
  <c r="AB331" i="37"/>
  <c r="AC331" i="37"/>
  <c r="AD331" i="37"/>
  <c r="AE331" i="37"/>
  <c r="AF331" i="37"/>
  <c r="AG331" i="37"/>
  <c r="AH331" i="37"/>
  <c r="AI331" i="37"/>
  <c r="AJ331" i="37"/>
  <c r="AK331" i="37"/>
  <c r="AL331" i="37"/>
  <c r="AM331" i="37"/>
  <c r="AN331" i="37"/>
  <c r="AO331" i="37"/>
  <c r="AP331" i="37"/>
  <c r="AQ331" i="37"/>
  <c r="AR331" i="37"/>
  <c r="AS331" i="37"/>
  <c r="AT331" i="37"/>
  <c r="AU331" i="37"/>
  <c r="AV331" i="37"/>
  <c r="AW331" i="37"/>
  <c r="AX331" i="37"/>
  <c r="AY331" i="37"/>
  <c r="AZ331" i="37"/>
  <c r="C332" i="37"/>
  <c r="D332" i="37"/>
  <c r="E332" i="37"/>
  <c r="F332" i="37"/>
  <c r="G332" i="37"/>
  <c r="H332" i="37"/>
  <c r="I332" i="37"/>
  <c r="J332" i="37"/>
  <c r="K332" i="37"/>
  <c r="L332" i="37"/>
  <c r="M332" i="37"/>
  <c r="N332" i="37"/>
  <c r="O332" i="37"/>
  <c r="P332" i="37"/>
  <c r="Q332" i="37"/>
  <c r="R332" i="37"/>
  <c r="S332" i="37"/>
  <c r="T332" i="37"/>
  <c r="U332" i="37"/>
  <c r="V332" i="37"/>
  <c r="W332" i="37"/>
  <c r="X332" i="37"/>
  <c r="Y332" i="37"/>
  <c r="Z332" i="37"/>
  <c r="AA332" i="37"/>
  <c r="AB332" i="37"/>
  <c r="AC332" i="37"/>
  <c r="AD332" i="37"/>
  <c r="AE332" i="37"/>
  <c r="AF332" i="37"/>
  <c r="AG332" i="37"/>
  <c r="AH332" i="37"/>
  <c r="AI332" i="37"/>
  <c r="AJ332" i="37"/>
  <c r="AK332" i="37"/>
  <c r="AL332" i="37"/>
  <c r="AM332" i="37"/>
  <c r="AN332" i="37"/>
  <c r="AO332" i="37"/>
  <c r="AP332" i="37"/>
  <c r="AQ332" i="37"/>
  <c r="AR332" i="37"/>
  <c r="AS332" i="37"/>
  <c r="AT332" i="37"/>
  <c r="AU332" i="37"/>
  <c r="AV332" i="37"/>
  <c r="AW332" i="37"/>
  <c r="AX332" i="37"/>
  <c r="AY332" i="37"/>
  <c r="AZ332" i="37"/>
  <c r="C333" i="37"/>
  <c r="D333" i="37"/>
  <c r="E333" i="37"/>
  <c r="F333" i="37"/>
  <c r="G333" i="37"/>
  <c r="H333" i="37"/>
  <c r="I333" i="37"/>
  <c r="J333" i="37"/>
  <c r="K333" i="37"/>
  <c r="L333" i="37"/>
  <c r="M333" i="37"/>
  <c r="N333" i="37"/>
  <c r="O333" i="37"/>
  <c r="P333" i="37"/>
  <c r="Q333" i="37"/>
  <c r="R333" i="37"/>
  <c r="S333" i="37"/>
  <c r="T333" i="37"/>
  <c r="U333" i="37"/>
  <c r="V333" i="37"/>
  <c r="W333" i="37"/>
  <c r="X333" i="37"/>
  <c r="Y333" i="37"/>
  <c r="Z333" i="37"/>
  <c r="AA333" i="37"/>
  <c r="AB333" i="37"/>
  <c r="AC333" i="37"/>
  <c r="AD333" i="37"/>
  <c r="AE333" i="37"/>
  <c r="AF333" i="37"/>
  <c r="AG333" i="37"/>
  <c r="AH333" i="37"/>
  <c r="AI333" i="37"/>
  <c r="AJ333" i="37"/>
  <c r="AK333" i="37"/>
  <c r="AL333" i="37"/>
  <c r="AM333" i="37"/>
  <c r="AN333" i="37"/>
  <c r="AO333" i="37"/>
  <c r="AP333" i="37"/>
  <c r="AQ333" i="37"/>
  <c r="AR333" i="37"/>
  <c r="AS333" i="37"/>
  <c r="AT333" i="37"/>
  <c r="AU333" i="37"/>
  <c r="AV333" i="37"/>
  <c r="AW333" i="37"/>
  <c r="AX333" i="37"/>
  <c r="AY333" i="37"/>
  <c r="AZ333" i="37"/>
  <c r="C334" i="37"/>
  <c r="D334" i="37"/>
  <c r="E334" i="37"/>
  <c r="F334" i="37"/>
  <c r="G334" i="37"/>
  <c r="H334" i="37"/>
  <c r="I334" i="37"/>
  <c r="J334" i="37"/>
  <c r="K334" i="37"/>
  <c r="L334" i="37"/>
  <c r="M334" i="37"/>
  <c r="N334" i="37"/>
  <c r="O334" i="37"/>
  <c r="P334" i="37"/>
  <c r="Q334" i="37"/>
  <c r="R334" i="37"/>
  <c r="S334" i="37"/>
  <c r="T334" i="37"/>
  <c r="U334" i="37"/>
  <c r="V334" i="37"/>
  <c r="W334" i="37"/>
  <c r="X334" i="37"/>
  <c r="Y334" i="37"/>
  <c r="Z334" i="37"/>
  <c r="AA334" i="37"/>
  <c r="AB334" i="37"/>
  <c r="AC334" i="37"/>
  <c r="AD334" i="37"/>
  <c r="AE334" i="37"/>
  <c r="AF334" i="37"/>
  <c r="AG334" i="37"/>
  <c r="AH334" i="37"/>
  <c r="AI334" i="37"/>
  <c r="AJ334" i="37"/>
  <c r="AK334" i="37"/>
  <c r="AL334" i="37"/>
  <c r="AM334" i="37"/>
  <c r="AN334" i="37"/>
  <c r="AO334" i="37"/>
  <c r="AP334" i="37"/>
  <c r="AQ334" i="37"/>
  <c r="AR334" i="37"/>
  <c r="AS334" i="37"/>
  <c r="AT334" i="37"/>
  <c r="AU334" i="37"/>
  <c r="AV334" i="37"/>
  <c r="AW334" i="37"/>
  <c r="AX334" i="37"/>
  <c r="AY334" i="37"/>
  <c r="AZ334" i="37"/>
  <c r="C335" i="37"/>
  <c r="D335" i="37"/>
  <c r="E335" i="37"/>
  <c r="F335" i="37"/>
  <c r="G335" i="37"/>
  <c r="H335" i="37"/>
  <c r="I335" i="37"/>
  <c r="J335" i="37"/>
  <c r="K335" i="37"/>
  <c r="L335" i="37"/>
  <c r="M335" i="37"/>
  <c r="N335" i="37"/>
  <c r="O335" i="37"/>
  <c r="P335" i="37"/>
  <c r="Q335" i="37"/>
  <c r="R335" i="37"/>
  <c r="S335" i="37"/>
  <c r="T335" i="37"/>
  <c r="U335" i="37"/>
  <c r="V335" i="37"/>
  <c r="W335" i="37"/>
  <c r="X335" i="37"/>
  <c r="Y335" i="37"/>
  <c r="Z335" i="37"/>
  <c r="AA335" i="37"/>
  <c r="AB335" i="37"/>
  <c r="AC335" i="37"/>
  <c r="AD335" i="37"/>
  <c r="AE335" i="37"/>
  <c r="AF335" i="37"/>
  <c r="AG335" i="37"/>
  <c r="AH335" i="37"/>
  <c r="AI335" i="37"/>
  <c r="AJ335" i="37"/>
  <c r="AK335" i="37"/>
  <c r="AL335" i="37"/>
  <c r="AM335" i="37"/>
  <c r="AN335" i="37"/>
  <c r="AO335" i="37"/>
  <c r="AP335" i="37"/>
  <c r="AQ335" i="37"/>
  <c r="AR335" i="37"/>
  <c r="AS335" i="37"/>
  <c r="AT335" i="37"/>
  <c r="AU335" i="37"/>
  <c r="AV335" i="37"/>
  <c r="AW335" i="37"/>
  <c r="AX335" i="37"/>
  <c r="AY335" i="37"/>
  <c r="AZ335" i="37"/>
  <c r="C336" i="37"/>
  <c r="D336" i="37"/>
  <c r="E336" i="37"/>
  <c r="F336" i="37"/>
  <c r="G336" i="37"/>
  <c r="H336" i="37"/>
  <c r="I336" i="37"/>
  <c r="J336" i="37"/>
  <c r="K336" i="37"/>
  <c r="L336" i="37"/>
  <c r="M336" i="37"/>
  <c r="N336" i="37"/>
  <c r="O336" i="37"/>
  <c r="P336" i="37"/>
  <c r="Q336" i="37"/>
  <c r="R336" i="37"/>
  <c r="S336" i="37"/>
  <c r="T336" i="37"/>
  <c r="U336" i="37"/>
  <c r="V336" i="37"/>
  <c r="W336" i="37"/>
  <c r="X336" i="37"/>
  <c r="Y336" i="37"/>
  <c r="Z336" i="37"/>
  <c r="AA336" i="37"/>
  <c r="AB336" i="37"/>
  <c r="AC336" i="37"/>
  <c r="AD336" i="37"/>
  <c r="AE336" i="37"/>
  <c r="AF336" i="37"/>
  <c r="AG336" i="37"/>
  <c r="AH336" i="37"/>
  <c r="AI336" i="37"/>
  <c r="AJ336" i="37"/>
  <c r="AK336" i="37"/>
  <c r="AL336" i="37"/>
  <c r="AM336" i="37"/>
  <c r="AN336" i="37"/>
  <c r="AO336" i="37"/>
  <c r="AP336" i="37"/>
  <c r="AQ336" i="37"/>
  <c r="AR336" i="37"/>
  <c r="AS336" i="37"/>
  <c r="AT336" i="37"/>
  <c r="AU336" i="37"/>
  <c r="AV336" i="37"/>
  <c r="AW336" i="37"/>
  <c r="AX336" i="37"/>
  <c r="AY336" i="37"/>
  <c r="AZ336" i="37"/>
  <c r="B336" i="37"/>
  <c r="B335" i="37"/>
  <c r="B334" i="37"/>
  <c r="B333" i="37"/>
  <c r="B332" i="37"/>
  <c r="B331" i="37"/>
  <c r="B330" i="37"/>
  <c r="B329" i="37"/>
  <c r="B328" i="37"/>
  <c r="B327" i="37"/>
  <c r="C314" i="37"/>
  <c r="D314" i="37"/>
  <c r="E314" i="37"/>
  <c r="F314" i="37"/>
  <c r="G314" i="37"/>
  <c r="H314" i="37"/>
  <c r="I314" i="37"/>
  <c r="J314" i="37"/>
  <c r="K314" i="37"/>
  <c r="L314" i="37"/>
  <c r="M314" i="37"/>
  <c r="N314" i="37"/>
  <c r="O314" i="37"/>
  <c r="P314" i="37"/>
  <c r="Q314" i="37"/>
  <c r="R314" i="37"/>
  <c r="S314" i="37"/>
  <c r="T314" i="37"/>
  <c r="U314" i="37"/>
  <c r="V314" i="37"/>
  <c r="W314" i="37"/>
  <c r="X314" i="37"/>
  <c r="Y314" i="37"/>
  <c r="Z314" i="37"/>
  <c r="AA314" i="37"/>
  <c r="AB314" i="37"/>
  <c r="AC314" i="37"/>
  <c r="AD314" i="37"/>
  <c r="AE314" i="37"/>
  <c r="AF314" i="37"/>
  <c r="AG314" i="37"/>
  <c r="AH314" i="37"/>
  <c r="AI314" i="37"/>
  <c r="AJ314" i="37"/>
  <c r="AK314" i="37"/>
  <c r="AL314" i="37"/>
  <c r="AM314" i="37"/>
  <c r="AN314" i="37"/>
  <c r="AO314" i="37"/>
  <c r="AP314" i="37"/>
  <c r="AQ314" i="37"/>
  <c r="AR314" i="37"/>
  <c r="AS314" i="37"/>
  <c r="AT314" i="37"/>
  <c r="AU314" i="37"/>
  <c r="AV314" i="37"/>
  <c r="AW314" i="37"/>
  <c r="AX314" i="37"/>
  <c r="AY314" i="37"/>
  <c r="AZ314" i="37"/>
  <c r="C315" i="37"/>
  <c r="D315" i="37"/>
  <c r="E315" i="37"/>
  <c r="F315" i="37"/>
  <c r="G315" i="37"/>
  <c r="H315" i="37"/>
  <c r="I315" i="37"/>
  <c r="J315" i="37"/>
  <c r="K315" i="37"/>
  <c r="L315" i="37"/>
  <c r="M315" i="37"/>
  <c r="N315" i="37"/>
  <c r="O315" i="37"/>
  <c r="P315" i="37"/>
  <c r="Q315" i="37"/>
  <c r="R315" i="37"/>
  <c r="S315" i="37"/>
  <c r="T315" i="37"/>
  <c r="U315" i="37"/>
  <c r="V315" i="37"/>
  <c r="W315" i="37"/>
  <c r="X315" i="37"/>
  <c r="Y315" i="37"/>
  <c r="Z315" i="37"/>
  <c r="AA315" i="37"/>
  <c r="AB315" i="37"/>
  <c r="AC315" i="37"/>
  <c r="AD315" i="37"/>
  <c r="AE315" i="37"/>
  <c r="AF315" i="37"/>
  <c r="AG315" i="37"/>
  <c r="AH315" i="37"/>
  <c r="AI315" i="37"/>
  <c r="AJ315" i="37"/>
  <c r="AK315" i="37"/>
  <c r="AL315" i="37"/>
  <c r="AM315" i="37"/>
  <c r="AN315" i="37"/>
  <c r="AO315" i="37"/>
  <c r="AP315" i="37"/>
  <c r="AQ315" i="37"/>
  <c r="AR315" i="37"/>
  <c r="AS315" i="37"/>
  <c r="AT315" i="37"/>
  <c r="AU315" i="37"/>
  <c r="AV315" i="37"/>
  <c r="AW315" i="37"/>
  <c r="AX315" i="37"/>
  <c r="AY315" i="37"/>
  <c r="AZ315" i="37"/>
  <c r="C316" i="37"/>
  <c r="D316" i="37"/>
  <c r="E316" i="37"/>
  <c r="F316" i="37"/>
  <c r="G316" i="37"/>
  <c r="H316" i="37"/>
  <c r="I316" i="37"/>
  <c r="J316" i="37"/>
  <c r="K316" i="37"/>
  <c r="L316" i="37"/>
  <c r="M316" i="37"/>
  <c r="N316" i="37"/>
  <c r="O316" i="37"/>
  <c r="P316" i="37"/>
  <c r="Q316" i="37"/>
  <c r="R316" i="37"/>
  <c r="S316" i="37"/>
  <c r="T316" i="37"/>
  <c r="U316" i="37"/>
  <c r="V316" i="37"/>
  <c r="W316" i="37"/>
  <c r="X316" i="37"/>
  <c r="Y316" i="37"/>
  <c r="Z316" i="37"/>
  <c r="AA316" i="37"/>
  <c r="AB316" i="37"/>
  <c r="AC316" i="37"/>
  <c r="AD316" i="37"/>
  <c r="AE316" i="37"/>
  <c r="AF316" i="37"/>
  <c r="AG316" i="37"/>
  <c r="AH316" i="37"/>
  <c r="AI316" i="37"/>
  <c r="AJ316" i="37"/>
  <c r="AK316" i="37"/>
  <c r="AL316" i="37"/>
  <c r="AM316" i="37"/>
  <c r="AN316" i="37"/>
  <c r="AO316" i="37"/>
  <c r="AP316" i="37"/>
  <c r="AQ316" i="37"/>
  <c r="AR316" i="37"/>
  <c r="AS316" i="37"/>
  <c r="AT316" i="37"/>
  <c r="AU316" i="37"/>
  <c r="AV316" i="37"/>
  <c r="AW316" i="37"/>
  <c r="AX316" i="37"/>
  <c r="AY316" i="37"/>
  <c r="AZ316" i="37"/>
  <c r="C317" i="37"/>
  <c r="D317" i="37"/>
  <c r="E317" i="37"/>
  <c r="F317" i="37"/>
  <c r="G317" i="37"/>
  <c r="H317" i="37"/>
  <c r="I317" i="37"/>
  <c r="J317" i="37"/>
  <c r="K317" i="37"/>
  <c r="L317" i="37"/>
  <c r="M317" i="37"/>
  <c r="N317" i="37"/>
  <c r="O317" i="37"/>
  <c r="P317" i="37"/>
  <c r="Q317" i="37"/>
  <c r="R317" i="37"/>
  <c r="S317" i="37"/>
  <c r="T317" i="37"/>
  <c r="U317" i="37"/>
  <c r="V317" i="37"/>
  <c r="W317" i="37"/>
  <c r="X317" i="37"/>
  <c r="Y317" i="37"/>
  <c r="Z317" i="37"/>
  <c r="AA317" i="37"/>
  <c r="AB317" i="37"/>
  <c r="AC317" i="37"/>
  <c r="AD317" i="37"/>
  <c r="AE317" i="37"/>
  <c r="AF317" i="37"/>
  <c r="AG317" i="37"/>
  <c r="AH317" i="37"/>
  <c r="AI317" i="37"/>
  <c r="AJ317" i="37"/>
  <c r="AK317" i="37"/>
  <c r="AL317" i="37"/>
  <c r="AM317" i="37"/>
  <c r="AN317" i="37"/>
  <c r="AO317" i="37"/>
  <c r="AP317" i="37"/>
  <c r="AQ317" i="37"/>
  <c r="AR317" i="37"/>
  <c r="AS317" i="37"/>
  <c r="AT317" i="37"/>
  <c r="AU317" i="37"/>
  <c r="AV317" i="37"/>
  <c r="AW317" i="37"/>
  <c r="AX317" i="37"/>
  <c r="AY317" i="37"/>
  <c r="AZ317" i="37"/>
  <c r="C318" i="37"/>
  <c r="D318" i="37"/>
  <c r="E318" i="37"/>
  <c r="F318" i="37"/>
  <c r="G318" i="37"/>
  <c r="H318" i="37"/>
  <c r="I318" i="37"/>
  <c r="J318" i="37"/>
  <c r="K318" i="37"/>
  <c r="L318" i="37"/>
  <c r="M318" i="37"/>
  <c r="N318" i="37"/>
  <c r="O318" i="37"/>
  <c r="P318" i="37"/>
  <c r="Q318" i="37"/>
  <c r="R318" i="37"/>
  <c r="S318" i="37"/>
  <c r="T318" i="37"/>
  <c r="U318" i="37"/>
  <c r="V318" i="37"/>
  <c r="W318" i="37"/>
  <c r="X318" i="37"/>
  <c r="Y318" i="37"/>
  <c r="Z318" i="37"/>
  <c r="AA318" i="37"/>
  <c r="AB318" i="37"/>
  <c r="AC318" i="37"/>
  <c r="AD318" i="37"/>
  <c r="AE318" i="37"/>
  <c r="AF318" i="37"/>
  <c r="AG318" i="37"/>
  <c r="AH318" i="37"/>
  <c r="AI318" i="37"/>
  <c r="AJ318" i="37"/>
  <c r="AK318" i="37"/>
  <c r="AL318" i="37"/>
  <c r="AM318" i="37"/>
  <c r="AN318" i="37"/>
  <c r="AO318" i="37"/>
  <c r="AP318" i="37"/>
  <c r="AQ318" i="37"/>
  <c r="AR318" i="37"/>
  <c r="AS318" i="37"/>
  <c r="AT318" i="37"/>
  <c r="AU318" i="37"/>
  <c r="AV318" i="37"/>
  <c r="AW318" i="37"/>
  <c r="AX318" i="37"/>
  <c r="AY318" i="37"/>
  <c r="AZ318" i="37"/>
  <c r="C319" i="37"/>
  <c r="D319" i="37"/>
  <c r="E319" i="37"/>
  <c r="F319" i="37"/>
  <c r="G319" i="37"/>
  <c r="H319" i="37"/>
  <c r="I319" i="37"/>
  <c r="J319" i="37"/>
  <c r="K319" i="37"/>
  <c r="L319" i="37"/>
  <c r="M319" i="37"/>
  <c r="N319" i="37"/>
  <c r="O319" i="37"/>
  <c r="P319" i="37"/>
  <c r="Q319" i="37"/>
  <c r="R319" i="37"/>
  <c r="S319" i="37"/>
  <c r="T319" i="37"/>
  <c r="U319" i="37"/>
  <c r="V319" i="37"/>
  <c r="W319" i="37"/>
  <c r="X319" i="37"/>
  <c r="Y319" i="37"/>
  <c r="Z319" i="37"/>
  <c r="AA319" i="37"/>
  <c r="AB319" i="37"/>
  <c r="AC319" i="37"/>
  <c r="AD319" i="37"/>
  <c r="AE319" i="37"/>
  <c r="AF319" i="37"/>
  <c r="AG319" i="37"/>
  <c r="AH319" i="37"/>
  <c r="AI319" i="37"/>
  <c r="AJ319" i="37"/>
  <c r="AK319" i="37"/>
  <c r="AL319" i="37"/>
  <c r="AM319" i="37"/>
  <c r="AN319" i="37"/>
  <c r="AO319" i="37"/>
  <c r="AP319" i="37"/>
  <c r="AQ319" i="37"/>
  <c r="AR319" i="37"/>
  <c r="AS319" i="37"/>
  <c r="AT319" i="37"/>
  <c r="AU319" i="37"/>
  <c r="AV319" i="37"/>
  <c r="AW319" i="37"/>
  <c r="AX319" i="37"/>
  <c r="AY319" i="37"/>
  <c r="AZ319" i="37"/>
  <c r="C320" i="37"/>
  <c r="D320" i="37"/>
  <c r="E320" i="37"/>
  <c r="F320" i="37"/>
  <c r="G320" i="37"/>
  <c r="H320" i="37"/>
  <c r="I320" i="37"/>
  <c r="J320" i="37"/>
  <c r="K320" i="37"/>
  <c r="L320" i="37"/>
  <c r="M320" i="37"/>
  <c r="N320" i="37"/>
  <c r="O320" i="37"/>
  <c r="P320" i="37"/>
  <c r="Q320" i="37"/>
  <c r="R320" i="37"/>
  <c r="S320" i="37"/>
  <c r="T320" i="37"/>
  <c r="U320" i="37"/>
  <c r="V320" i="37"/>
  <c r="W320" i="37"/>
  <c r="X320" i="37"/>
  <c r="Y320" i="37"/>
  <c r="Z320" i="37"/>
  <c r="AA320" i="37"/>
  <c r="AB320" i="37"/>
  <c r="AC320" i="37"/>
  <c r="AD320" i="37"/>
  <c r="AE320" i="37"/>
  <c r="AF320" i="37"/>
  <c r="AG320" i="37"/>
  <c r="AH320" i="37"/>
  <c r="AI320" i="37"/>
  <c r="AJ320" i="37"/>
  <c r="AK320" i="37"/>
  <c r="AL320" i="37"/>
  <c r="AM320" i="37"/>
  <c r="AN320" i="37"/>
  <c r="AO320" i="37"/>
  <c r="AP320" i="37"/>
  <c r="AQ320" i="37"/>
  <c r="AR320" i="37"/>
  <c r="AS320" i="37"/>
  <c r="AT320" i="37"/>
  <c r="AU320" i="37"/>
  <c r="AV320" i="37"/>
  <c r="AW320" i="37"/>
  <c r="AX320" i="37"/>
  <c r="AY320" i="37"/>
  <c r="AZ320" i="37"/>
  <c r="C321" i="37"/>
  <c r="D321" i="37"/>
  <c r="E321" i="37"/>
  <c r="F321" i="37"/>
  <c r="G321" i="37"/>
  <c r="H321" i="37"/>
  <c r="I321" i="37"/>
  <c r="J321" i="37"/>
  <c r="K321" i="37"/>
  <c r="L321" i="37"/>
  <c r="M321" i="37"/>
  <c r="N321" i="37"/>
  <c r="O321" i="37"/>
  <c r="P321" i="37"/>
  <c r="Q321" i="37"/>
  <c r="R321" i="37"/>
  <c r="S321" i="37"/>
  <c r="T321" i="37"/>
  <c r="U321" i="37"/>
  <c r="V321" i="37"/>
  <c r="W321" i="37"/>
  <c r="X321" i="37"/>
  <c r="Y321" i="37"/>
  <c r="Z321" i="37"/>
  <c r="AA321" i="37"/>
  <c r="AB321" i="37"/>
  <c r="AC321" i="37"/>
  <c r="AD321" i="37"/>
  <c r="AE321" i="37"/>
  <c r="AF321" i="37"/>
  <c r="AG321" i="37"/>
  <c r="AH321" i="37"/>
  <c r="AI321" i="37"/>
  <c r="AJ321" i="37"/>
  <c r="AK321" i="37"/>
  <c r="AL321" i="37"/>
  <c r="AM321" i="37"/>
  <c r="AN321" i="37"/>
  <c r="AO321" i="37"/>
  <c r="AP321" i="37"/>
  <c r="AQ321" i="37"/>
  <c r="AR321" i="37"/>
  <c r="AS321" i="37"/>
  <c r="AT321" i="37"/>
  <c r="AU321" i="37"/>
  <c r="AV321" i="37"/>
  <c r="AW321" i="37"/>
  <c r="AX321" i="37"/>
  <c r="AY321" i="37"/>
  <c r="AZ321" i="37"/>
  <c r="C322" i="37"/>
  <c r="D322" i="37"/>
  <c r="E322" i="37"/>
  <c r="F322" i="37"/>
  <c r="G322" i="37"/>
  <c r="H322" i="37"/>
  <c r="I322" i="37"/>
  <c r="J322" i="37"/>
  <c r="K322" i="37"/>
  <c r="L322" i="37"/>
  <c r="M322" i="37"/>
  <c r="N322" i="37"/>
  <c r="O322" i="37"/>
  <c r="P322" i="37"/>
  <c r="Q322" i="37"/>
  <c r="R322" i="37"/>
  <c r="S322" i="37"/>
  <c r="T322" i="37"/>
  <c r="U322" i="37"/>
  <c r="V322" i="37"/>
  <c r="W322" i="37"/>
  <c r="X322" i="37"/>
  <c r="Y322" i="37"/>
  <c r="Z322" i="37"/>
  <c r="AA322" i="37"/>
  <c r="AB322" i="37"/>
  <c r="AC322" i="37"/>
  <c r="AD322" i="37"/>
  <c r="AE322" i="37"/>
  <c r="AF322" i="37"/>
  <c r="AG322" i="37"/>
  <c r="AH322" i="37"/>
  <c r="AI322" i="37"/>
  <c r="AJ322" i="37"/>
  <c r="AK322" i="37"/>
  <c r="AL322" i="37"/>
  <c r="AM322" i="37"/>
  <c r="AN322" i="37"/>
  <c r="AO322" i="37"/>
  <c r="AP322" i="37"/>
  <c r="AQ322" i="37"/>
  <c r="AR322" i="37"/>
  <c r="AS322" i="37"/>
  <c r="AT322" i="37"/>
  <c r="AU322" i="37"/>
  <c r="AV322" i="37"/>
  <c r="AW322" i="37"/>
  <c r="AX322" i="37"/>
  <c r="AY322" i="37"/>
  <c r="AZ322" i="37"/>
  <c r="C323" i="37"/>
  <c r="D323" i="37"/>
  <c r="E323" i="37"/>
  <c r="F323" i="37"/>
  <c r="G323" i="37"/>
  <c r="H323" i="37"/>
  <c r="I323" i="37"/>
  <c r="J323" i="37"/>
  <c r="K323" i="37"/>
  <c r="L323" i="37"/>
  <c r="M323" i="37"/>
  <c r="N323" i="37"/>
  <c r="O323" i="37"/>
  <c r="P323" i="37"/>
  <c r="Q323" i="37"/>
  <c r="R323" i="37"/>
  <c r="S323" i="37"/>
  <c r="T323" i="37"/>
  <c r="U323" i="37"/>
  <c r="V323" i="37"/>
  <c r="W323" i="37"/>
  <c r="X323" i="37"/>
  <c r="Y323" i="37"/>
  <c r="Z323" i="37"/>
  <c r="AA323" i="37"/>
  <c r="AB323" i="37"/>
  <c r="AC323" i="37"/>
  <c r="AD323" i="37"/>
  <c r="AE323" i="37"/>
  <c r="AF323" i="37"/>
  <c r="AG323" i="37"/>
  <c r="AH323" i="37"/>
  <c r="AI323" i="37"/>
  <c r="AJ323" i="37"/>
  <c r="AK323" i="37"/>
  <c r="AL323" i="37"/>
  <c r="AM323" i="37"/>
  <c r="AN323" i="37"/>
  <c r="AO323" i="37"/>
  <c r="AP323" i="37"/>
  <c r="AQ323" i="37"/>
  <c r="AR323" i="37"/>
  <c r="AS323" i="37"/>
  <c r="AT323" i="37"/>
  <c r="AU323" i="37"/>
  <c r="AV323" i="37"/>
  <c r="AW323" i="37"/>
  <c r="AX323" i="37"/>
  <c r="AY323" i="37"/>
  <c r="AZ323" i="37"/>
  <c r="C324" i="37"/>
  <c r="D324" i="37"/>
  <c r="E324" i="37"/>
  <c r="F324" i="37"/>
  <c r="G324" i="37"/>
  <c r="H324" i="37"/>
  <c r="I324" i="37"/>
  <c r="J324" i="37"/>
  <c r="K324" i="37"/>
  <c r="L324" i="37"/>
  <c r="M324" i="37"/>
  <c r="N324" i="37"/>
  <c r="O324" i="37"/>
  <c r="P324" i="37"/>
  <c r="Q324" i="37"/>
  <c r="R324" i="37"/>
  <c r="S324" i="37"/>
  <c r="T324" i="37"/>
  <c r="U324" i="37"/>
  <c r="V324" i="37"/>
  <c r="W324" i="37"/>
  <c r="X324" i="37"/>
  <c r="Y324" i="37"/>
  <c r="Z324" i="37"/>
  <c r="AA324" i="37"/>
  <c r="AB324" i="37"/>
  <c r="AC324" i="37"/>
  <c r="AD324" i="37"/>
  <c r="AE324" i="37"/>
  <c r="AF324" i="37"/>
  <c r="AG324" i="37"/>
  <c r="AH324" i="37"/>
  <c r="AI324" i="37"/>
  <c r="AJ324" i="37"/>
  <c r="AK324" i="37"/>
  <c r="AL324" i="37"/>
  <c r="AM324" i="37"/>
  <c r="AN324" i="37"/>
  <c r="AO324" i="37"/>
  <c r="AP324" i="37"/>
  <c r="AQ324" i="37"/>
  <c r="AR324" i="37"/>
  <c r="AS324" i="37"/>
  <c r="AT324" i="37"/>
  <c r="AU324" i="37"/>
  <c r="AV324" i="37"/>
  <c r="AW324" i="37"/>
  <c r="AX324" i="37"/>
  <c r="AY324" i="37"/>
  <c r="AZ324" i="37"/>
  <c r="C325" i="37"/>
  <c r="D325" i="37"/>
  <c r="E325" i="37"/>
  <c r="F325" i="37"/>
  <c r="G325" i="37"/>
  <c r="H325" i="37"/>
  <c r="I325" i="37"/>
  <c r="J325" i="37"/>
  <c r="K325" i="37"/>
  <c r="L325" i="37"/>
  <c r="M325" i="37"/>
  <c r="N325" i="37"/>
  <c r="O325" i="37"/>
  <c r="P325" i="37"/>
  <c r="Q325" i="37"/>
  <c r="R325" i="37"/>
  <c r="S325" i="37"/>
  <c r="T325" i="37"/>
  <c r="U325" i="37"/>
  <c r="V325" i="37"/>
  <c r="W325" i="37"/>
  <c r="X325" i="37"/>
  <c r="Y325" i="37"/>
  <c r="Z325" i="37"/>
  <c r="AA325" i="37"/>
  <c r="AB325" i="37"/>
  <c r="AC325" i="37"/>
  <c r="AD325" i="37"/>
  <c r="AE325" i="37"/>
  <c r="AF325" i="37"/>
  <c r="AG325" i="37"/>
  <c r="AH325" i="37"/>
  <c r="AI325" i="37"/>
  <c r="AJ325" i="37"/>
  <c r="AK325" i="37"/>
  <c r="AL325" i="37"/>
  <c r="AM325" i="37"/>
  <c r="AN325" i="37"/>
  <c r="AO325" i="37"/>
  <c r="AP325" i="37"/>
  <c r="AQ325" i="37"/>
  <c r="AR325" i="37"/>
  <c r="AS325" i="37"/>
  <c r="AT325" i="37"/>
  <c r="AU325" i="37"/>
  <c r="AV325" i="37"/>
  <c r="AW325" i="37"/>
  <c r="AX325" i="37"/>
  <c r="AY325" i="37"/>
  <c r="AZ325" i="37"/>
  <c r="B325" i="37"/>
  <c r="B324" i="37"/>
  <c r="B323" i="37"/>
  <c r="B322" i="37"/>
  <c r="B321" i="37"/>
  <c r="B320" i="37"/>
  <c r="B319" i="37"/>
  <c r="B318" i="37"/>
  <c r="B317" i="37"/>
  <c r="B316" i="37"/>
  <c r="B315" i="37"/>
  <c r="B314" i="37"/>
  <c r="C287" i="37"/>
  <c r="D287" i="37"/>
  <c r="E287" i="37"/>
  <c r="F287" i="37"/>
  <c r="G287" i="37"/>
  <c r="H287" i="37"/>
  <c r="I287" i="37"/>
  <c r="J287" i="37"/>
  <c r="K287" i="37"/>
  <c r="L287" i="37"/>
  <c r="M287" i="37"/>
  <c r="N287" i="37"/>
  <c r="O287" i="37"/>
  <c r="P287" i="37"/>
  <c r="Q287" i="37"/>
  <c r="R287" i="37"/>
  <c r="S287" i="37"/>
  <c r="T287" i="37"/>
  <c r="U287" i="37"/>
  <c r="V287" i="37"/>
  <c r="W287" i="37"/>
  <c r="X287" i="37"/>
  <c r="Y287" i="37"/>
  <c r="Z287" i="37"/>
  <c r="AA287" i="37"/>
  <c r="AB287" i="37"/>
  <c r="AC287" i="37"/>
  <c r="AD287" i="37"/>
  <c r="AE287" i="37"/>
  <c r="AF287" i="37"/>
  <c r="AG287" i="37"/>
  <c r="AH287" i="37"/>
  <c r="AI287" i="37"/>
  <c r="AJ287" i="37"/>
  <c r="AK287" i="37"/>
  <c r="AL287" i="37"/>
  <c r="AM287" i="37"/>
  <c r="AN287" i="37"/>
  <c r="AO287" i="37"/>
  <c r="AP287" i="37"/>
  <c r="AQ287" i="37"/>
  <c r="AR287" i="37"/>
  <c r="AS287" i="37"/>
  <c r="AT287" i="37"/>
  <c r="AU287" i="37"/>
  <c r="AV287" i="37"/>
  <c r="AW287" i="37"/>
  <c r="AX287" i="37"/>
  <c r="AY287" i="37"/>
  <c r="AZ287" i="37"/>
  <c r="C288" i="37"/>
  <c r="D288" i="37"/>
  <c r="E288" i="37"/>
  <c r="F288" i="37"/>
  <c r="G288" i="37"/>
  <c r="H288" i="37"/>
  <c r="I288" i="37"/>
  <c r="J288" i="37"/>
  <c r="K288" i="37"/>
  <c r="L288" i="37"/>
  <c r="M288" i="37"/>
  <c r="N288" i="37"/>
  <c r="O288" i="37"/>
  <c r="P288" i="37"/>
  <c r="Q288" i="37"/>
  <c r="R288" i="37"/>
  <c r="S288" i="37"/>
  <c r="T288" i="37"/>
  <c r="U288" i="37"/>
  <c r="V288" i="37"/>
  <c r="W288" i="37"/>
  <c r="X288" i="37"/>
  <c r="Y288" i="37"/>
  <c r="Z288" i="37"/>
  <c r="AA288" i="37"/>
  <c r="AB288" i="37"/>
  <c r="AC288" i="37"/>
  <c r="AD288" i="37"/>
  <c r="AE288" i="37"/>
  <c r="AF288" i="37"/>
  <c r="AG288" i="37"/>
  <c r="AH288" i="37"/>
  <c r="AI288" i="37"/>
  <c r="AJ288" i="37"/>
  <c r="AK288" i="37"/>
  <c r="AL288" i="37"/>
  <c r="AM288" i="37"/>
  <c r="AN288" i="37"/>
  <c r="AO288" i="37"/>
  <c r="AP288" i="37"/>
  <c r="AQ288" i="37"/>
  <c r="AR288" i="37"/>
  <c r="AS288" i="37"/>
  <c r="AT288" i="37"/>
  <c r="AU288" i="37"/>
  <c r="AV288" i="37"/>
  <c r="AW288" i="37"/>
  <c r="AX288" i="37"/>
  <c r="AY288" i="37"/>
  <c r="AZ288" i="37"/>
  <c r="C289" i="37"/>
  <c r="D289" i="37"/>
  <c r="E289" i="37"/>
  <c r="F289" i="37"/>
  <c r="G289" i="37"/>
  <c r="H289" i="37"/>
  <c r="I289" i="37"/>
  <c r="J289" i="37"/>
  <c r="K289" i="37"/>
  <c r="L289" i="37"/>
  <c r="M289" i="37"/>
  <c r="N289" i="37"/>
  <c r="O289" i="37"/>
  <c r="P289" i="37"/>
  <c r="Q289" i="37"/>
  <c r="R289" i="37"/>
  <c r="S289" i="37"/>
  <c r="T289" i="37"/>
  <c r="U289" i="37"/>
  <c r="V289" i="37"/>
  <c r="W289" i="37"/>
  <c r="X289" i="37"/>
  <c r="Y289" i="37"/>
  <c r="Z289" i="37"/>
  <c r="AA289" i="37"/>
  <c r="AB289" i="37"/>
  <c r="AC289" i="37"/>
  <c r="AD289" i="37"/>
  <c r="AE289" i="37"/>
  <c r="AF289" i="37"/>
  <c r="AG289" i="37"/>
  <c r="AH289" i="37"/>
  <c r="AI289" i="37"/>
  <c r="AJ289" i="37"/>
  <c r="AK289" i="37"/>
  <c r="AL289" i="37"/>
  <c r="AM289" i="37"/>
  <c r="AN289" i="37"/>
  <c r="AO289" i="37"/>
  <c r="AP289" i="37"/>
  <c r="AQ289" i="37"/>
  <c r="AR289" i="37"/>
  <c r="AS289" i="37"/>
  <c r="AT289" i="37"/>
  <c r="AU289" i="37"/>
  <c r="AV289" i="37"/>
  <c r="AW289" i="37"/>
  <c r="AX289" i="37"/>
  <c r="AY289" i="37"/>
  <c r="AZ289" i="37"/>
  <c r="C290" i="37"/>
  <c r="D290" i="37"/>
  <c r="E290" i="37"/>
  <c r="F290" i="37"/>
  <c r="G290" i="37"/>
  <c r="H290" i="37"/>
  <c r="I290" i="37"/>
  <c r="J290" i="37"/>
  <c r="K290" i="37"/>
  <c r="L290" i="37"/>
  <c r="M290" i="37"/>
  <c r="N290" i="37"/>
  <c r="O290" i="37"/>
  <c r="P290" i="37"/>
  <c r="Q290" i="37"/>
  <c r="R290" i="37"/>
  <c r="S290" i="37"/>
  <c r="T290" i="37"/>
  <c r="U290" i="37"/>
  <c r="V290" i="37"/>
  <c r="W290" i="37"/>
  <c r="X290" i="37"/>
  <c r="Y290" i="37"/>
  <c r="Z290" i="37"/>
  <c r="AA290" i="37"/>
  <c r="AB290" i="37"/>
  <c r="AC290" i="37"/>
  <c r="AD290" i="37"/>
  <c r="AE290" i="37"/>
  <c r="AF290" i="37"/>
  <c r="AG290" i="37"/>
  <c r="AH290" i="37"/>
  <c r="AI290" i="37"/>
  <c r="AJ290" i="37"/>
  <c r="AK290" i="37"/>
  <c r="AL290" i="37"/>
  <c r="AM290" i="37"/>
  <c r="AN290" i="37"/>
  <c r="AO290" i="37"/>
  <c r="AP290" i="37"/>
  <c r="AQ290" i="37"/>
  <c r="AR290" i="37"/>
  <c r="AS290" i="37"/>
  <c r="AT290" i="37"/>
  <c r="AU290" i="37"/>
  <c r="AV290" i="37"/>
  <c r="AW290" i="37"/>
  <c r="AX290" i="37"/>
  <c r="AY290" i="37"/>
  <c r="AZ290" i="37"/>
  <c r="C291" i="37"/>
  <c r="D291" i="37"/>
  <c r="E291" i="37"/>
  <c r="F291" i="37"/>
  <c r="G291" i="37"/>
  <c r="H291" i="37"/>
  <c r="I291" i="37"/>
  <c r="J291" i="37"/>
  <c r="K291" i="37"/>
  <c r="L291" i="37"/>
  <c r="M291" i="37"/>
  <c r="N291" i="37"/>
  <c r="O291" i="37"/>
  <c r="P291" i="37"/>
  <c r="Q291" i="37"/>
  <c r="R291" i="37"/>
  <c r="S291" i="37"/>
  <c r="T291" i="37"/>
  <c r="U291" i="37"/>
  <c r="V291" i="37"/>
  <c r="W291" i="37"/>
  <c r="X291" i="37"/>
  <c r="Y291" i="37"/>
  <c r="Z291" i="37"/>
  <c r="AA291" i="37"/>
  <c r="AB291" i="37"/>
  <c r="AC291" i="37"/>
  <c r="AD291" i="37"/>
  <c r="AE291" i="37"/>
  <c r="AF291" i="37"/>
  <c r="AG291" i="37"/>
  <c r="AH291" i="37"/>
  <c r="AI291" i="37"/>
  <c r="AJ291" i="37"/>
  <c r="AK291" i="37"/>
  <c r="AL291" i="37"/>
  <c r="AM291" i="37"/>
  <c r="AN291" i="37"/>
  <c r="AO291" i="37"/>
  <c r="AP291" i="37"/>
  <c r="AQ291" i="37"/>
  <c r="AR291" i="37"/>
  <c r="AS291" i="37"/>
  <c r="AT291" i="37"/>
  <c r="AU291" i="37"/>
  <c r="AV291" i="37"/>
  <c r="AW291" i="37"/>
  <c r="AX291" i="37"/>
  <c r="AY291" i="37"/>
  <c r="AZ291" i="37"/>
  <c r="C292" i="37"/>
  <c r="D292" i="37"/>
  <c r="E292" i="37"/>
  <c r="F292" i="37"/>
  <c r="G292" i="37"/>
  <c r="H292" i="37"/>
  <c r="I292" i="37"/>
  <c r="J292" i="37"/>
  <c r="K292" i="37"/>
  <c r="L292" i="37"/>
  <c r="M292" i="37"/>
  <c r="N292" i="37"/>
  <c r="O292" i="37"/>
  <c r="P292" i="37"/>
  <c r="Q292" i="37"/>
  <c r="R292" i="37"/>
  <c r="S292" i="37"/>
  <c r="T292" i="37"/>
  <c r="U292" i="37"/>
  <c r="V292" i="37"/>
  <c r="W292" i="37"/>
  <c r="X292" i="37"/>
  <c r="Y292" i="37"/>
  <c r="Z292" i="37"/>
  <c r="AA292" i="37"/>
  <c r="AB292" i="37"/>
  <c r="AC292" i="37"/>
  <c r="AD292" i="37"/>
  <c r="AE292" i="37"/>
  <c r="AF292" i="37"/>
  <c r="AG292" i="37"/>
  <c r="AH292" i="37"/>
  <c r="AI292" i="37"/>
  <c r="AJ292" i="37"/>
  <c r="AK292" i="37"/>
  <c r="AL292" i="37"/>
  <c r="AM292" i="37"/>
  <c r="AN292" i="37"/>
  <c r="AO292" i="37"/>
  <c r="AP292" i="37"/>
  <c r="AQ292" i="37"/>
  <c r="AR292" i="37"/>
  <c r="AS292" i="37"/>
  <c r="AT292" i="37"/>
  <c r="AU292" i="37"/>
  <c r="AV292" i="37"/>
  <c r="AW292" i="37"/>
  <c r="AX292" i="37"/>
  <c r="AY292" i="37"/>
  <c r="AZ292" i="37"/>
  <c r="C293" i="37"/>
  <c r="D293" i="37"/>
  <c r="E293" i="37"/>
  <c r="F293" i="37"/>
  <c r="G293" i="37"/>
  <c r="H293" i="37"/>
  <c r="I293" i="37"/>
  <c r="J293" i="37"/>
  <c r="K293" i="37"/>
  <c r="L293" i="37"/>
  <c r="M293" i="37"/>
  <c r="N293" i="37"/>
  <c r="O293" i="37"/>
  <c r="P293" i="37"/>
  <c r="Q293" i="37"/>
  <c r="R293" i="37"/>
  <c r="S293" i="37"/>
  <c r="T293" i="37"/>
  <c r="U293" i="37"/>
  <c r="V293" i="37"/>
  <c r="W293" i="37"/>
  <c r="X293" i="37"/>
  <c r="Y293" i="37"/>
  <c r="Z293" i="37"/>
  <c r="AA293" i="37"/>
  <c r="AB293" i="37"/>
  <c r="AC293" i="37"/>
  <c r="AD293" i="37"/>
  <c r="AE293" i="37"/>
  <c r="AF293" i="37"/>
  <c r="AG293" i="37"/>
  <c r="AH293" i="37"/>
  <c r="AI293" i="37"/>
  <c r="AJ293" i="37"/>
  <c r="AK293" i="37"/>
  <c r="AL293" i="37"/>
  <c r="AM293" i="37"/>
  <c r="AN293" i="37"/>
  <c r="AO293" i="37"/>
  <c r="AP293" i="37"/>
  <c r="AQ293" i="37"/>
  <c r="AR293" i="37"/>
  <c r="AS293" i="37"/>
  <c r="AT293" i="37"/>
  <c r="AU293" i="37"/>
  <c r="AV293" i="37"/>
  <c r="AW293" i="37"/>
  <c r="AX293" i="37"/>
  <c r="AY293" i="37"/>
  <c r="AZ293" i="37"/>
  <c r="C294" i="37"/>
  <c r="D294" i="37"/>
  <c r="E294" i="37"/>
  <c r="F294" i="37"/>
  <c r="G294" i="37"/>
  <c r="H294" i="37"/>
  <c r="I294" i="37"/>
  <c r="J294" i="37"/>
  <c r="K294" i="37"/>
  <c r="L294" i="37"/>
  <c r="M294" i="37"/>
  <c r="N294" i="37"/>
  <c r="O294" i="37"/>
  <c r="P294" i="37"/>
  <c r="Q294" i="37"/>
  <c r="R294" i="37"/>
  <c r="S294" i="37"/>
  <c r="T294" i="37"/>
  <c r="U294" i="37"/>
  <c r="V294" i="37"/>
  <c r="W294" i="37"/>
  <c r="X294" i="37"/>
  <c r="Y294" i="37"/>
  <c r="Z294" i="37"/>
  <c r="AA294" i="37"/>
  <c r="AB294" i="37"/>
  <c r="AC294" i="37"/>
  <c r="AD294" i="37"/>
  <c r="AE294" i="37"/>
  <c r="AF294" i="37"/>
  <c r="AG294" i="37"/>
  <c r="AH294" i="37"/>
  <c r="AI294" i="37"/>
  <c r="AJ294" i="37"/>
  <c r="AK294" i="37"/>
  <c r="AL294" i="37"/>
  <c r="AM294" i="37"/>
  <c r="AN294" i="37"/>
  <c r="AO294" i="37"/>
  <c r="AP294" i="37"/>
  <c r="AQ294" i="37"/>
  <c r="AR294" i="37"/>
  <c r="AS294" i="37"/>
  <c r="AT294" i="37"/>
  <c r="AU294" i="37"/>
  <c r="AV294" i="37"/>
  <c r="AW294" i="37"/>
  <c r="AX294" i="37"/>
  <c r="AY294" i="37"/>
  <c r="AZ294" i="37"/>
  <c r="C295" i="37"/>
  <c r="D295" i="37"/>
  <c r="E295" i="37"/>
  <c r="F295" i="37"/>
  <c r="G295" i="37"/>
  <c r="H295" i="37"/>
  <c r="I295" i="37"/>
  <c r="J295" i="37"/>
  <c r="K295" i="37"/>
  <c r="L295" i="37"/>
  <c r="M295" i="37"/>
  <c r="N295" i="37"/>
  <c r="O295" i="37"/>
  <c r="P295" i="37"/>
  <c r="Q295" i="37"/>
  <c r="R295" i="37"/>
  <c r="S295" i="37"/>
  <c r="T295" i="37"/>
  <c r="U295" i="37"/>
  <c r="V295" i="37"/>
  <c r="W295" i="37"/>
  <c r="X295" i="37"/>
  <c r="Y295" i="37"/>
  <c r="Z295" i="37"/>
  <c r="AA295" i="37"/>
  <c r="AB295" i="37"/>
  <c r="AC295" i="37"/>
  <c r="AD295" i="37"/>
  <c r="AE295" i="37"/>
  <c r="AF295" i="37"/>
  <c r="AG295" i="37"/>
  <c r="AH295" i="37"/>
  <c r="AI295" i="37"/>
  <c r="AJ295" i="37"/>
  <c r="AK295" i="37"/>
  <c r="AL295" i="37"/>
  <c r="AM295" i="37"/>
  <c r="AN295" i="37"/>
  <c r="AO295" i="37"/>
  <c r="AP295" i="37"/>
  <c r="AQ295" i="37"/>
  <c r="AR295" i="37"/>
  <c r="AS295" i="37"/>
  <c r="AT295" i="37"/>
  <c r="AU295" i="37"/>
  <c r="AV295" i="37"/>
  <c r="AW295" i="37"/>
  <c r="AX295" i="37"/>
  <c r="AY295" i="37"/>
  <c r="AZ295" i="37"/>
  <c r="C296" i="37"/>
  <c r="D296" i="37"/>
  <c r="E296" i="37"/>
  <c r="F296" i="37"/>
  <c r="G296" i="37"/>
  <c r="H296" i="37"/>
  <c r="I296" i="37"/>
  <c r="J296" i="37"/>
  <c r="K296" i="37"/>
  <c r="L296" i="37"/>
  <c r="M296" i="37"/>
  <c r="N296" i="37"/>
  <c r="O296" i="37"/>
  <c r="P296" i="37"/>
  <c r="Q296" i="37"/>
  <c r="R296" i="37"/>
  <c r="S296" i="37"/>
  <c r="T296" i="37"/>
  <c r="U296" i="37"/>
  <c r="V296" i="37"/>
  <c r="W296" i="37"/>
  <c r="X296" i="37"/>
  <c r="Y296" i="37"/>
  <c r="Z296" i="37"/>
  <c r="AA296" i="37"/>
  <c r="AB296" i="37"/>
  <c r="AC296" i="37"/>
  <c r="AD296" i="37"/>
  <c r="AE296" i="37"/>
  <c r="AF296" i="37"/>
  <c r="AG296" i="37"/>
  <c r="AH296" i="37"/>
  <c r="AI296" i="37"/>
  <c r="AJ296" i="37"/>
  <c r="AK296" i="37"/>
  <c r="AL296" i="37"/>
  <c r="AM296" i="37"/>
  <c r="AN296" i="37"/>
  <c r="AO296" i="37"/>
  <c r="AP296" i="37"/>
  <c r="AQ296" i="37"/>
  <c r="AR296" i="37"/>
  <c r="AS296" i="37"/>
  <c r="AT296" i="37"/>
  <c r="AU296" i="37"/>
  <c r="AV296" i="37"/>
  <c r="AW296" i="37"/>
  <c r="AX296" i="37"/>
  <c r="AY296" i="37"/>
  <c r="AZ296" i="37"/>
  <c r="C297" i="37"/>
  <c r="D297" i="37"/>
  <c r="E297" i="37"/>
  <c r="F297" i="37"/>
  <c r="G297" i="37"/>
  <c r="H297" i="37"/>
  <c r="I297" i="37"/>
  <c r="J297" i="37"/>
  <c r="K297" i="37"/>
  <c r="L297" i="37"/>
  <c r="M297" i="37"/>
  <c r="N297" i="37"/>
  <c r="O297" i="37"/>
  <c r="P297" i="37"/>
  <c r="Q297" i="37"/>
  <c r="R297" i="37"/>
  <c r="S297" i="37"/>
  <c r="T297" i="37"/>
  <c r="U297" i="37"/>
  <c r="V297" i="37"/>
  <c r="W297" i="37"/>
  <c r="X297" i="37"/>
  <c r="Y297" i="37"/>
  <c r="Z297" i="37"/>
  <c r="AA297" i="37"/>
  <c r="AB297" i="37"/>
  <c r="AC297" i="37"/>
  <c r="AD297" i="37"/>
  <c r="AE297" i="37"/>
  <c r="AF297" i="37"/>
  <c r="AG297" i="37"/>
  <c r="AH297" i="37"/>
  <c r="AI297" i="37"/>
  <c r="AJ297" i="37"/>
  <c r="AK297" i="37"/>
  <c r="AL297" i="37"/>
  <c r="AM297" i="37"/>
  <c r="AN297" i="37"/>
  <c r="AO297" i="37"/>
  <c r="AP297" i="37"/>
  <c r="AQ297" i="37"/>
  <c r="AR297" i="37"/>
  <c r="AS297" i="37"/>
  <c r="AT297" i="37"/>
  <c r="AU297" i="37"/>
  <c r="AV297" i="37"/>
  <c r="AW297" i="37"/>
  <c r="AX297" i="37"/>
  <c r="AY297" i="37"/>
  <c r="AZ297" i="37"/>
  <c r="C298" i="37"/>
  <c r="D298" i="37"/>
  <c r="E298" i="37"/>
  <c r="F298" i="37"/>
  <c r="G298" i="37"/>
  <c r="H298" i="37"/>
  <c r="I298" i="37"/>
  <c r="J298" i="37"/>
  <c r="K298" i="37"/>
  <c r="L298" i="37"/>
  <c r="M298" i="37"/>
  <c r="N298" i="37"/>
  <c r="O298" i="37"/>
  <c r="P298" i="37"/>
  <c r="Q298" i="37"/>
  <c r="R298" i="37"/>
  <c r="S298" i="37"/>
  <c r="T298" i="37"/>
  <c r="U298" i="37"/>
  <c r="V298" i="37"/>
  <c r="W298" i="37"/>
  <c r="X298" i="37"/>
  <c r="Y298" i="37"/>
  <c r="Z298" i="37"/>
  <c r="AA298" i="37"/>
  <c r="AB298" i="37"/>
  <c r="AC298" i="37"/>
  <c r="AD298" i="37"/>
  <c r="AE298" i="37"/>
  <c r="AF298" i="37"/>
  <c r="AG298" i="37"/>
  <c r="AH298" i="37"/>
  <c r="AI298" i="37"/>
  <c r="AJ298" i="37"/>
  <c r="AK298" i="37"/>
  <c r="AL298" i="37"/>
  <c r="AM298" i="37"/>
  <c r="AN298" i="37"/>
  <c r="AO298" i="37"/>
  <c r="AP298" i="37"/>
  <c r="AQ298" i="37"/>
  <c r="AR298" i="37"/>
  <c r="AS298" i="37"/>
  <c r="AT298" i="37"/>
  <c r="AU298" i="37"/>
  <c r="AV298" i="37"/>
  <c r="AW298" i="37"/>
  <c r="AX298" i="37"/>
  <c r="AY298" i="37"/>
  <c r="AZ298" i="37"/>
  <c r="C299" i="37"/>
  <c r="D299" i="37"/>
  <c r="E299" i="37"/>
  <c r="F299" i="37"/>
  <c r="G299" i="37"/>
  <c r="H299" i="37"/>
  <c r="I299" i="37"/>
  <c r="J299" i="37"/>
  <c r="K299" i="37"/>
  <c r="L299" i="37"/>
  <c r="M299" i="37"/>
  <c r="N299" i="37"/>
  <c r="O299" i="37"/>
  <c r="P299" i="37"/>
  <c r="Q299" i="37"/>
  <c r="R299" i="37"/>
  <c r="S299" i="37"/>
  <c r="T299" i="37"/>
  <c r="U299" i="37"/>
  <c r="V299" i="37"/>
  <c r="W299" i="37"/>
  <c r="X299" i="37"/>
  <c r="Y299" i="37"/>
  <c r="Z299" i="37"/>
  <c r="AA299" i="37"/>
  <c r="AB299" i="37"/>
  <c r="AC299" i="37"/>
  <c r="AD299" i="37"/>
  <c r="AE299" i="37"/>
  <c r="AF299" i="37"/>
  <c r="AG299" i="37"/>
  <c r="AH299" i="37"/>
  <c r="AI299" i="37"/>
  <c r="AJ299" i="37"/>
  <c r="AK299" i="37"/>
  <c r="AL299" i="37"/>
  <c r="AM299" i="37"/>
  <c r="AN299" i="37"/>
  <c r="AO299" i="37"/>
  <c r="AP299" i="37"/>
  <c r="AQ299" i="37"/>
  <c r="AR299" i="37"/>
  <c r="AS299" i="37"/>
  <c r="AT299" i="37"/>
  <c r="AU299" i="37"/>
  <c r="AV299" i="37"/>
  <c r="AW299" i="37"/>
  <c r="AX299" i="37"/>
  <c r="AY299" i="37"/>
  <c r="AZ299" i="37"/>
  <c r="C300" i="37"/>
  <c r="D300" i="37"/>
  <c r="E300" i="37"/>
  <c r="F300" i="37"/>
  <c r="G300" i="37"/>
  <c r="H300" i="37"/>
  <c r="I300" i="37"/>
  <c r="J300" i="37"/>
  <c r="K300" i="37"/>
  <c r="L300" i="37"/>
  <c r="M300" i="37"/>
  <c r="N300" i="37"/>
  <c r="O300" i="37"/>
  <c r="P300" i="37"/>
  <c r="Q300" i="37"/>
  <c r="R300" i="37"/>
  <c r="S300" i="37"/>
  <c r="T300" i="37"/>
  <c r="U300" i="37"/>
  <c r="V300" i="37"/>
  <c r="W300" i="37"/>
  <c r="X300" i="37"/>
  <c r="Y300" i="37"/>
  <c r="Z300" i="37"/>
  <c r="AA300" i="37"/>
  <c r="AB300" i="37"/>
  <c r="AC300" i="37"/>
  <c r="AD300" i="37"/>
  <c r="AE300" i="37"/>
  <c r="AF300" i="37"/>
  <c r="AG300" i="37"/>
  <c r="AH300" i="37"/>
  <c r="AI300" i="37"/>
  <c r="AJ300" i="37"/>
  <c r="AK300" i="37"/>
  <c r="AL300" i="37"/>
  <c r="AM300" i="37"/>
  <c r="AN300" i="37"/>
  <c r="AO300" i="37"/>
  <c r="AP300" i="37"/>
  <c r="AQ300" i="37"/>
  <c r="AR300" i="37"/>
  <c r="AS300" i="37"/>
  <c r="AT300" i="37"/>
  <c r="AU300" i="37"/>
  <c r="AV300" i="37"/>
  <c r="AW300" i="37"/>
  <c r="AX300" i="37"/>
  <c r="AY300" i="37"/>
  <c r="AZ300" i="37"/>
  <c r="C301" i="37"/>
  <c r="D301" i="37"/>
  <c r="E301" i="37"/>
  <c r="F301" i="37"/>
  <c r="G301" i="37"/>
  <c r="H301" i="37"/>
  <c r="I301" i="37"/>
  <c r="J301" i="37"/>
  <c r="K301" i="37"/>
  <c r="L301" i="37"/>
  <c r="M301" i="37"/>
  <c r="N301" i="37"/>
  <c r="O301" i="37"/>
  <c r="P301" i="37"/>
  <c r="Q301" i="37"/>
  <c r="R301" i="37"/>
  <c r="S301" i="37"/>
  <c r="T301" i="37"/>
  <c r="U301" i="37"/>
  <c r="V301" i="37"/>
  <c r="W301" i="37"/>
  <c r="X301" i="37"/>
  <c r="Y301" i="37"/>
  <c r="Z301" i="37"/>
  <c r="AA301" i="37"/>
  <c r="AB301" i="37"/>
  <c r="AC301" i="37"/>
  <c r="AD301" i="37"/>
  <c r="AE301" i="37"/>
  <c r="AF301" i="37"/>
  <c r="AG301" i="37"/>
  <c r="AH301" i="37"/>
  <c r="AI301" i="37"/>
  <c r="AJ301" i="37"/>
  <c r="AK301" i="37"/>
  <c r="AL301" i="37"/>
  <c r="AM301" i="37"/>
  <c r="AN301" i="37"/>
  <c r="AO301" i="37"/>
  <c r="AP301" i="37"/>
  <c r="AQ301" i="37"/>
  <c r="AR301" i="37"/>
  <c r="AS301" i="37"/>
  <c r="AT301" i="37"/>
  <c r="AU301" i="37"/>
  <c r="AV301" i="37"/>
  <c r="AW301" i="37"/>
  <c r="AX301" i="37"/>
  <c r="AY301" i="37"/>
  <c r="AZ301" i="37"/>
  <c r="C302" i="37"/>
  <c r="D302" i="37"/>
  <c r="E302" i="37"/>
  <c r="F302" i="37"/>
  <c r="G302" i="37"/>
  <c r="H302" i="37"/>
  <c r="I302" i="37"/>
  <c r="J302" i="37"/>
  <c r="K302" i="37"/>
  <c r="L302" i="37"/>
  <c r="M302" i="37"/>
  <c r="N302" i="37"/>
  <c r="O302" i="37"/>
  <c r="P302" i="37"/>
  <c r="Q302" i="37"/>
  <c r="R302" i="37"/>
  <c r="S302" i="37"/>
  <c r="T302" i="37"/>
  <c r="U302" i="37"/>
  <c r="V302" i="37"/>
  <c r="W302" i="37"/>
  <c r="X302" i="37"/>
  <c r="Y302" i="37"/>
  <c r="Z302" i="37"/>
  <c r="AA302" i="37"/>
  <c r="AB302" i="37"/>
  <c r="AC302" i="37"/>
  <c r="AD302" i="37"/>
  <c r="AE302" i="37"/>
  <c r="AF302" i="37"/>
  <c r="AG302" i="37"/>
  <c r="AH302" i="37"/>
  <c r="AI302" i="37"/>
  <c r="AJ302" i="37"/>
  <c r="AK302" i="37"/>
  <c r="AL302" i="37"/>
  <c r="AM302" i="37"/>
  <c r="AN302" i="37"/>
  <c r="AO302" i="37"/>
  <c r="AP302" i="37"/>
  <c r="AQ302" i="37"/>
  <c r="AR302" i="37"/>
  <c r="AS302" i="37"/>
  <c r="AT302" i="37"/>
  <c r="AU302" i="37"/>
  <c r="AV302" i="37"/>
  <c r="AW302" i="37"/>
  <c r="AX302" i="37"/>
  <c r="AY302" i="37"/>
  <c r="AZ302" i="37"/>
  <c r="C303" i="37"/>
  <c r="D303" i="37"/>
  <c r="E303" i="37"/>
  <c r="F303" i="37"/>
  <c r="G303" i="37"/>
  <c r="H303" i="37"/>
  <c r="I303" i="37"/>
  <c r="J303" i="37"/>
  <c r="K303" i="37"/>
  <c r="L303" i="37"/>
  <c r="M303" i="37"/>
  <c r="N303" i="37"/>
  <c r="O303" i="37"/>
  <c r="P303" i="37"/>
  <c r="Q303" i="37"/>
  <c r="R303" i="37"/>
  <c r="S303" i="37"/>
  <c r="T303" i="37"/>
  <c r="U303" i="37"/>
  <c r="V303" i="37"/>
  <c r="W303" i="37"/>
  <c r="X303" i="37"/>
  <c r="Y303" i="37"/>
  <c r="Z303" i="37"/>
  <c r="AA303" i="37"/>
  <c r="AB303" i="37"/>
  <c r="AC303" i="37"/>
  <c r="AD303" i="37"/>
  <c r="AE303" i="37"/>
  <c r="AF303" i="37"/>
  <c r="AG303" i="37"/>
  <c r="AH303" i="37"/>
  <c r="AI303" i="37"/>
  <c r="AJ303" i="37"/>
  <c r="AK303" i="37"/>
  <c r="AL303" i="37"/>
  <c r="AM303" i="37"/>
  <c r="AN303" i="37"/>
  <c r="AO303" i="37"/>
  <c r="AP303" i="37"/>
  <c r="AQ303" i="37"/>
  <c r="AR303" i="37"/>
  <c r="AS303" i="37"/>
  <c r="AT303" i="37"/>
  <c r="AU303" i="37"/>
  <c r="AV303" i="37"/>
  <c r="AW303" i="37"/>
  <c r="AX303" i="37"/>
  <c r="AY303" i="37"/>
  <c r="AZ303" i="37"/>
  <c r="C304" i="37"/>
  <c r="D304" i="37"/>
  <c r="E304" i="37"/>
  <c r="F304" i="37"/>
  <c r="G304" i="37"/>
  <c r="H304" i="37"/>
  <c r="I304" i="37"/>
  <c r="J304" i="37"/>
  <c r="K304" i="37"/>
  <c r="L304" i="37"/>
  <c r="M304" i="37"/>
  <c r="N304" i="37"/>
  <c r="O304" i="37"/>
  <c r="P304" i="37"/>
  <c r="Q304" i="37"/>
  <c r="R304" i="37"/>
  <c r="S304" i="37"/>
  <c r="T304" i="37"/>
  <c r="U304" i="37"/>
  <c r="V304" i="37"/>
  <c r="W304" i="37"/>
  <c r="X304" i="37"/>
  <c r="Y304" i="37"/>
  <c r="Z304" i="37"/>
  <c r="AA304" i="37"/>
  <c r="AB304" i="37"/>
  <c r="AC304" i="37"/>
  <c r="AD304" i="37"/>
  <c r="AE304" i="37"/>
  <c r="AF304" i="37"/>
  <c r="AG304" i="37"/>
  <c r="AH304" i="37"/>
  <c r="AI304" i="37"/>
  <c r="AJ304" i="37"/>
  <c r="AK304" i="37"/>
  <c r="AL304" i="37"/>
  <c r="AM304" i="37"/>
  <c r="AN304" i="37"/>
  <c r="AO304" i="37"/>
  <c r="AP304" i="37"/>
  <c r="AQ304" i="37"/>
  <c r="AR304" i="37"/>
  <c r="AS304" i="37"/>
  <c r="AT304" i="37"/>
  <c r="AU304" i="37"/>
  <c r="AV304" i="37"/>
  <c r="AW304" i="37"/>
  <c r="AX304" i="37"/>
  <c r="AY304" i="37"/>
  <c r="AZ304" i="37"/>
  <c r="C305" i="37"/>
  <c r="D305" i="37"/>
  <c r="E305" i="37"/>
  <c r="F305" i="37"/>
  <c r="G305" i="37"/>
  <c r="H305" i="37"/>
  <c r="I305" i="37"/>
  <c r="J305" i="37"/>
  <c r="K305" i="37"/>
  <c r="L305" i="37"/>
  <c r="M305" i="37"/>
  <c r="N305" i="37"/>
  <c r="O305" i="37"/>
  <c r="P305" i="37"/>
  <c r="Q305" i="37"/>
  <c r="R305" i="37"/>
  <c r="S305" i="37"/>
  <c r="T305" i="37"/>
  <c r="U305" i="37"/>
  <c r="V305" i="37"/>
  <c r="W305" i="37"/>
  <c r="X305" i="37"/>
  <c r="Y305" i="37"/>
  <c r="Z305" i="37"/>
  <c r="AA305" i="37"/>
  <c r="AB305" i="37"/>
  <c r="AC305" i="37"/>
  <c r="AD305" i="37"/>
  <c r="AE305" i="37"/>
  <c r="AF305" i="37"/>
  <c r="AG305" i="37"/>
  <c r="AH305" i="37"/>
  <c r="AI305" i="37"/>
  <c r="AJ305" i="37"/>
  <c r="AK305" i="37"/>
  <c r="AL305" i="37"/>
  <c r="AM305" i="37"/>
  <c r="AN305" i="37"/>
  <c r="AO305" i="37"/>
  <c r="AP305" i="37"/>
  <c r="AQ305" i="37"/>
  <c r="AR305" i="37"/>
  <c r="AS305" i="37"/>
  <c r="AT305" i="37"/>
  <c r="AU305" i="37"/>
  <c r="AV305" i="37"/>
  <c r="AW305" i="37"/>
  <c r="AX305" i="37"/>
  <c r="AY305" i="37"/>
  <c r="AZ305" i="37"/>
  <c r="C306" i="37"/>
  <c r="D306" i="37"/>
  <c r="E306" i="37"/>
  <c r="F306" i="37"/>
  <c r="G306" i="37"/>
  <c r="H306" i="37"/>
  <c r="I306" i="37"/>
  <c r="J306" i="37"/>
  <c r="K306" i="37"/>
  <c r="L306" i="37"/>
  <c r="M306" i="37"/>
  <c r="N306" i="37"/>
  <c r="O306" i="37"/>
  <c r="P306" i="37"/>
  <c r="Q306" i="37"/>
  <c r="R306" i="37"/>
  <c r="S306" i="37"/>
  <c r="T306" i="37"/>
  <c r="U306" i="37"/>
  <c r="V306" i="37"/>
  <c r="W306" i="37"/>
  <c r="X306" i="37"/>
  <c r="Y306" i="37"/>
  <c r="Z306" i="37"/>
  <c r="AA306" i="37"/>
  <c r="AB306" i="37"/>
  <c r="AC306" i="37"/>
  <c r="AD306" i="37"/>
  <c r="AE306" i="37"/>
  <c r="AF306" i="37"/>
  <c r="AG306" i="37"/>
  <c r="AH306" i="37"/>
  <c r="AI306" i="37"/>
  <c r="AJ306" i="37"/>
  <c r="AK306" i="37"/>
  <c r="AL306" i="37"/>
  <c r="AM306" i="37"/>
  <c r="AN306" i="37"/>
  <c r="AO306" i="37"/>
  <c r="AP306" i="37"/>
  <c r="AQ306" i="37"/>
  <c r="AR306" i="37"/>
  <c r="AS306" i="37"/>
  <c r="AT306" i="37"/>
  <c r="AU306" i="37"/>
  <c r="AV306" i="37"/>
  <c r="AW306" i="37"/>
  <c r="AX306" i="37"/>
  <c r="AY306" i="37"/>
  <c r="AZ306" i="37"/>
  <c r="C307" i="37"/>
  <c r="D307" i="37"/>
  <c r="E307" i="37"/>
  <c r="F307" i="37"/>
  <c r="G307" i="37"/>
  <c r="H307" i="37"/>
  <c r="I307" i="37"/>
  <c r="J307" i="37"/>
  <c r="K307" i="37"/>
  <c r="L307" i="37"/>
  <c r="M307" i="37"/>
  <c r="N307" i="37"/>
  <c r="O307" i="37"/>
  <c r="P307" i="37"/>
  <c r="Q307" i="37"/>
  <c r="R307" i="37"/>
  <c r="S307" i="37"/>
  <c r="T307" i="37"/>
  <c r="U307" i="37"/>
  <c r="V307" i="37"/>
  <c r="W307" i="37"/>
  <c r="X307" i="37"/>
  <c r="Y307" i="37"/>
  <c r="Z307" i="37"/>
  <c r="AA307" i="37"/>
  <c r="AB307" i="37"/>
  <c r="AC307" i="37"/>
  <c r="AD307" i="37"/>
  <c r="AE307" i="37"/>
  <c r="AF307" i="37"/>
  <c r="AG307" i="37"/>
  <c r="AH307" i="37"/>
  <c r="AI307" i="37"/>
  <c r="AJ307" i="37"/>
  <c r="AK307" i="37"/>
  <c r="AL307" i="37"/>
  <c r="AM307" i="37"/>
  <c r="AN307" i="37"/>
  <c r="AO307" i="37"/>
  <c r="AP307" i="37"/>
  <c r="AQ307" i="37"/>
  <c r="AR307" i="37"/>
  <c r="AS307" i="37"/>
  <c r="AT307" i="37"/>
  <c r="AU307" i="37"/>
  <c r="AV307" i="37"/>
  <c r="AW307" i="37"/>
  <c r="AX307" i="37"/>
  <c r="AY307" i="37"/>
  <c r="AZ307" i="37"/>
  <c r="C308" i="37"/>
  <c r="D308" i="37"/>
  <c r="E308" i="37"/>
  <c r="F308" i="37"/>
  <c r="G308" i="37"/>
  <c r="H308" i="37"/>
  <c r="I308" i="37"/>
  <c r="J308" i="37"/>
  <c r="K308" i="37"/>
  <c r="L308" i="37"/>
  <c r="M308" i="37"/>
  <c r="N308" i="37"/>
  <c r="O308" i="37"/>
  <c r="P308" i="37"/>
  <c r="Q308" i="37"/>
  <c r="R308" i="37"/>
  <c r="S308" i="37"/>
  <c r="T308" i="37"/>
  <c r="U308" i="37"/>
  <c r="V308" i="37"/>
  <c r="W308" i="37"/>
  <c r="X308" i="37"/>
  <c r="Y308" i="37"/>
  <c r="Z308" i="37"/>
  <c r="AA308" i="37"/>
  <c r="AB308" i="37"/>
  <c r="AC308" i="37"/>
  <c r="AD308" i="37"/>
  <c r="AE308" i="37"/>
  <c r="AF308" i="37"/>
  <c r="AG308" i="37"/>
  <c r="AH308" i="37"/>
  <c r="AI308" i="37"/>
  <c r="AJ308" i="37"/>
  <c r="AK308" i="37"/>
  <c r="AL308" i="37"/>
  <c r="AM308" i="37"/>
  <c r="AN308" i="37"/>
  <c r="AO308" i="37"/>
  <c r="AP308" i="37"/>
  <c r="AQ308" i="37"/>
  <c r="AR308" i="37"/>
  <c r="AS308" i="37"/>
  <c r="AT308" i="37"/>
  <c r="AU308" i="37"/>
  <c r="AV308" i="37"/>
  <c r="AW308" i="37"/>
  <c r="AX308" i="37"/>
  <c r="AY308" i="37"/>
  <c r="AZ308" i="37"/>
  <c r="C309" i="37"/>
  <c r="D309" i="37"/>
  <c r="E309" i="37"/>
  <c r="F309" i="37"/>
  <c r="G309" i="37"/>
  <c r="H309" i="37"/>
  <c r="I309" i="37"/>
  <c r="J309" i="37"/>
  <c r="K309" i="37"/>
  <c r="L309" i="37"/>
  <c r="M309" i="37"/>
  <c r="N309" i="37"/>
  <c r="O309" i="37"/>
  <c r="P309" i="37"/>
  <c r="Q309" i="37"/>
  <c r="R309" i="37"/>
  <c r="S309" i="37"/>
  <c r="T309" i="37"/>
  <c r="U309" i="37"/>
  <c r="V309" i="37"/>
  <c r="W309" i="37"/>
  <c r="X309" i="37"/>
  <c r="Y309" i="37"/>
  <c r="Z309" i="37"/>
  <c r="AA309" i="37"/>
  <c r="AB309" i="37"/>
  <c r="AC309" i="37"/>
  <c r="AD309" i="37"/>
  <c r="AE309" i="37"/>
  <c r="AF309" i="37"/>
  <c r="AG309" i="37"/>
  <c r="AH309" i="37"/>
  <c r="AI309" i="37"/>
  <c r="AJ309" i="37"/>
  <c r="AK309" i="37"/>
  <c r="AL309" i="37"/>
  <c r="AM309" i="37"/>
  <c r="AN309" i="37"/>
  <c r="AO309" i="37"/>
  <c r="AP309" i="37"/>
  <c r="AQ309" i="37"/>
  <c r="AR309" i="37"/>
  <c r="AS309" i="37"/>
  <c r="AT309" i="37"/>
  <c r="AU309" i="37"/>
  <c r="AV309" i="37"/>
  <c r="AW309" i="37"/>
  <c r="AX309" i="37"/>
  <c r="AY309" i="37"/>
  <c r="AZ309" i="37"/>
  <c r="C310" i="37"/>
  <c r="D310" i="37"/>
  <c r="E310" i="37"/>
  <c r="F310" i="37"/>
  <c r="G310" i="37"/>
  <c r="H310" i="37"/>
  <c r="I310" i="37"/>
  <c r="J310" i="37"/>
  <c r="K310" i="37"/>
  <c r="L310" i="37"/>
  <c r="M310" i="37"/>
  <c r="N310" i="37"/>
  <c r="O310" i="37"/>
  <c r="P310" i="37"/>
  <c r="Q310" i="37"/>
  <c r="R310" i="37"/>
  <c r="S310" i="37"/>
  <c r="T310" i="37"/>
  <c r="U310" i="37"/>
  <c r="V310" i="37"/>
  <c r="W310" i="37"/>
  <c r="X310" i="37"/>
  <c r="Y310" i="37"/>
  <c r="Z310" i="37"/>
  <c r="AA310" i="37"/>
  <c r="AB310" i="37"/>
  <c r="AC310" i="37"/>
  <c r="AD310" i="37"/>
  <c r="AE310" i="37"/>
  <c r="AF310" i="37"/>
  <c r="AG310" i="37"/>
  <c r="AH310" i="37"/>
  <c r="AI310" i="37"/>
  <c r="AJ310" i="37"/>
  <c r="AK310" i="37"/>
  <c r="AL310" i="37"/>
  <c r="AM310" i="37"/>
  <c r="AN310" i="37"/>
  <c r="AO310" i="37"/>
  <c r="AP310" i="37"/>
  <c r="AQ310" i="37"/>
  <c r="AR310" i="37"/>
  <c r="AS310" i="37"/>
  <c r="AT310" i="37"/>
  <c r="AU310" i="37"/>
  <c r="AV310" i="37"/>
  <c r="AW310" i="37"/>
  <c r="AX310" i="37"/>
  <c r="AY310" i="37"/>
  <c r="AZ310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7" i="37"/>
  <c r="B296" i="37"/>
  <c r="B295" i="37"/>
  <c r="B294" i="37"/>
  <c r="B293" i="37"/>
  <c r="AZ284" i="37"/>
  <c r="AY284" i="37"/>
  <c r="AX284" i="37"/>
  <c r="AW284" i="37"/>
  <c r="AV284" i="37"/>
  <c r="AU284" i="37"/>
  <c r="AT284" i="37"/>
  <c r="AS284" i="37"/>
  <c r="AR284" i="37"/>
  <c r="AQ284" i="37"/>
  <c r="AP284" i="37"/>
  <c r="AO284" i="37"/>
  <c r="AN284" i="37"/>
  <c r="AM284" i="37"/>
  <c r="AL284" i="37"/>
  <c r="AK284" i="37"/>
  <c r="AJ284" i="37"/>
  <c r="AI284" i="37"/>
  <c r="AH284" i="37"/>
  <c r="AG284" i="37"/>
  <c r="AF284" i="37"/>
  <c r="AE284" i="37"/>
  <c r="AD284" i="37"/>
  <c r="AC284" i="37"/>
  <c r="AB284" i="37"/>
  <c r="AA284" i="37"/>
  <c r="Z284" i="37"/>
  <c r="Y284" i="37"/>
  <c r="X284" i="37"/>
  <c r="W284" i="37"/>
  <c r="V284" i="37"/>
  <c r="U284" i="37"/>
  <c r="T284" i="37"/>
  <c r="S284" i="37"/>
  <c r="R284" i="37"/>
  <c r="Q284" i="37"/>
  <c r="P284" i="37"/>
  <c r="O284" i="37"/>
  <c r="N284" i="37"/>
  <c r="M284" i="37"/>
  <c r="L284" i="37"/>
  <c r="K284" i="37"/>
  <c r="J284" i="37"/>
  <c r="I284" i="37"/>
  <c r="H284" i="37"/>
  <c r="G284" i="37"/>
  <c r="F284" i="37"/>
  <c r="E284" i="37"/>
  <c r="D284" i="37"/>
  <c r="C284" i="37"/>
  <c r="AZ283" i="37"/>
  <c r="AY283" i="37"/>
  <c r="AX283" i="37"/>
  <c r="AW283" i="37"/>
  <c r="AV283" i="37"/>
  <c r="AU283" i="37"/>
  <c r="AT283" i="37"/>
  <c r="AS283" i="37"/>
  <c r="AR283" i="37"/>
  <c r="AQ283" i="37"/>
  <c r="AP283" i="37"/>
  <c r="AO283" i="37"/>
  <c r="AN283" i="37"/>
  <c r="AM283" i="37"/>
  <c r="AL283" i="37"/>
  <c r="AK283" i="37"/>
  <c r="AJ283" i="37"/>
  <c r="AI283" i="37"/>
  <c r="AH283" i="37"/>
  <c r="AG283" i="37"/>
  <c r="AF283" i="37"/>
  <c r="AE283" i="37"/>
  <c r="AD283" i="37"/>
  <c r="AC283" i="37"/>
  <c r="AB283" i="37"/>
  <c r="AA283" i="37"/>
  <c r="Z283" i="37"/>
  <c r="Y283" i="37"/>
  <c r="X283" i="37"/>
  <c r="W283" i="37"/>
  <c r="V283" i="37"/>
  <c r="U283" i="37"/>
  <c r="T283" i="37"/>
  <c r="S283" i="37"/>
  <c r="R283" i="37"/>
  <c r="Q283" i="37"/>
  <c r="P283" i="37"/>
  <c r="O283" i="37"/>
  <c r="N283" i="37"/>
  <c r="M283" i="37"/>
  <c r="L283" i="37"/>
  <c r="K283" i="37"/>
  <c r="J283" i="37"/>
  <c r="I283" i="37"/>
  <c r="H283" i="37"/>
  <c r="G283" i="37"/>
  <c r="F283" i="37"/>
  <c r="E283" i="37"/>
  <c r="D283" i="37"/>
  <c r="C283" i="37"/>
  <c r="AZ282" i="37"/>
  <c r="AY282" i="37"/>
  <c r="AX282" i="37"/>
  <c r="AW282" i="37"/>
  <c r="AV282" i="37"/>
  <c r="AU282" i="37"/>
  <c r="AT282" i="37"/>
  <c r="AS282" i="37"/>
  <c r="AR282" i="37"/>
  <c r="AQ282" i="37"/>
  <c r="AP282" i="37"/>
  <c r="AO282" i="37"/>
  <c r="AN282" i="37"/>
  <c r="AM282" i="37"/>
  <c r="AL282" i="37"/>
  <c r="AK282" i="37"/>
  <c r="AJ282" i="37"/>
  <c r="AI282" i="37"/>
  <c r="AH282" i="37"/>
  <c r="AG282" i="37"/>
  <c r="AF282" i="37"/>
  <c r="AE282" i="37"/>
  <c r="AD282" i="37"/>
  <c r="AC282" i="37"/>
  <c r="AB282" i="37"/>
  <c r="AA282" i="37"/>
  <c r="Z282" i="37"/>
  <c r="Y282" i="37"/>
  <c r="X282" i="37"/>
  <c r="W282" i="37"/>
  <c r="V282" i="37"/>
  <c r="U282" i="37"/>
  <c r="T282" i="37"/>
  <c r="S282" i="37"/>
  <c r="R282" i="37"/>
  <c r="Q282" i="37"/>
  <c r="P282" i="37"/>
  <c r="O282" i="37"/>
  <c r="N282" i="37"/>
  <c r="M282" i="37"/>
  <c r="L282" i="37"/>
  <c r="K282" i="37"/>
  <c r="J282" i="37"/>
  <c r="I282" i="37"/>
  <c r="H282" i="37"/>
  <c r="G282" i="37"/>
  <c r="F282" i="37"/>
  <c r="E282" i="37"/>
  <c r="D282" i="37"/>
  <c r="C282" i="37"/>
  <c r="AZ281" i="37"/>
  <c r="AY281" i="37"/>
  <c r="AX281" i="37"/>
  <c r="AW281" i="37"/>
  <c r="AV281" i="37"/>
  <c r="AU281" i="37"/>
  <c r="AT281" i="37"/>
  <c r="AS281" i="37"/>
  <c r="AR281" i="37"/>
  <c r="AQ281" i="37"/>
  <c r="AP281" i="37"/>
  <c r="AO281" i="37"/>
  <c r="AN281" i="37"/>
  <c r="AM281" i="37"/>
  <c r="AL281" i="37"/>
  <c r="AK281" i="37"/>
  <c r="AJ281" i="37"/>
  <c r="AI281" i="37"/>
  <c r="AH281" i="37"/>
  <c r="AG281" i="37"/>
  <c r="AF281" i="37"/>
  <c r="AE281" i="37"/>
  <c r="AD281" i="37"/>
  <c r="AC281" i="37"/>
  <c r="AB281" i="37"/>
  <c r="AA281" i="37"/>
  <c r="Z281" i="37"/>
  <c r="Y281" i="37"/>
  <c r="X281" i="37"/>
  <c r="W281" i="37"/>
  <c r="V281" i="37"/>
  <c r="U281" i="37"/>
  <c r="T281" i="37"/>
  <c r="S281" i="37"/>
  <c r="R281" i="37"/>
  <c r="Q281" i="37"/>
  <c r="P281" i="37"/>
  <c r="O281" i="37"/>
  <c r="N281" i="37"/>
  <c r="M281" i="37"/>
  <c r="L281" i="37"/>
  <c r="K281" i="37"/>
  <c r="J281" i="37"/>
  <c r="I281" i="37"/>
  <c r="H281" i="37"/>
  <c r="G281" i="37"/>
  <c r="F281" i="37"/>
  <c r="E281" i="37"/>
  <c r="D281" i="37"/>
  <c r="C281" i="37"/>
  <c r="AZ280" i="37"/>
  <c r="AY280" i="37"/>
  <c r="AX280" i="37"/>
  <c r="AW280" i="37"/>
  <c r="AV280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J280" i="37"/>
  <c r="I280" i="37"/>
  <c r="H280" i="37"/>
  <c r="G280" i="37"/>
  <c r="F280" i="37"/>
  <c r="E280" i="37"/>
  <c r="D280" i="37"/>
  <c r="C280" i="37"/>
  <c r="AZ279" i="37"/>
  <c r="AY279" i="37"/>
  <c r="AX279" i="37"/>
  <c r="AW279" i="37"/>
  <c r="AV279" i="37"/>
  <c r="AU279" i="37"/>
  <c r="AT279" i="37"/>
  <c r="AS279" i="37"/>
  <c r="AR279" i="37"/>
  <c r="AQ279" i="37"/>
  <c r="AP279" i="37"/>
  <c r="AO279" i="37"/>
  <c r="AN279" i="37"/>
  <c r="AM279" i="37"/>
  <c r="AL279" i="37"/>
  <c r="AK279" i="37"/>
  <c r="AJ279" i="37"/>
  <c r="AI279" i="37"/>
  <c r="AH279" i="37"/>
  <c r="AG279" i="37"/>
  <c r="AF279" i="37"/>
  <c r="AE279" i="37"/>
  <c r="AD279" i="37"/>
  <c r="AC279" i="37"/>
  <c r="AB279" i="37"/>
  <c r="AA279" i="37"/>
  <c r="Z279" i="37"/>
  <c r="Y279" i="37"/>
  <c r="X279" i="37"/>
  <c r="W279" i="37"/>
  <c r="V279" i="37"/>
  <c r="U279" i="37"/>
  <c r="T279" i="37"/>
  <c r="S279" i="37"/>
  <c r="R279" i="37"/>
  <c r="Q279" i="37"/>
  <c r="P279" i="37"/>
  <c r="O279" i="37"/>
  <c r="N279" i="37"/>
  <c r="M279" i="37"/>
  <c r="L279" i="37"/>
  <c r="K279" i="37"/>
  <c r="J279" i="37"/>
  <c r="I279" i="37"/>
  <c r="H279" i="37"/>
  <c r="G279" i="37"/>
  <c r="F279" i="37"/>
  <c r="E279" i="37"/>
  <c r="D279" i="37"/>
  <c r="C279" i="37"/>
  <c r="AZ278" i="37"/>
  <c r="AY278" i="37"/>
  <c r="AX278" i="37"/>
  <c r="AW278" i="37"/>
  <c r="AV278" i="37"/>
  <c r="AU278" i="37"/>
  <c r="AT278" i="37"/>
  <c r="AS278" i="37"/>
  <c r="AR278" i="37"/>
  <c r="AQ278" i="37"/>
  <c r="AP278" i="37"/>
  <c r="AO278" i="37"/>
  <c r="AN278" i="37"/>
  <c r="AM278" i="37"/>
  <c r="AL278" i="37"/>
  <c r="AK278" i="37"/>
  <c r="AJ278" i="37"/>
  <c r="AI278" i="37"/>
  <c r="AH278" i="37"/>
  <c r="AG278" i="37"/>
  <c r="AF278" i="37"/>
  <c r="AE278" i="37"/>
  <c r="AD278" i="37"/>
  <c r="AC278" i="37"/>
  <c r="AB278" i="37"/>
  <c r="AA278" i="37"/>
  <c r="Z278" i="37"/>
  <c r="Y278" i="37"/>
  <c r="X278" i="37"/>
  <c r="W278" i="37"/>
  <c r="V278" i="37"/>
  <c r="U278" i="37"/>
  <c r="T278" i="37"/>
  <c r="S278" i="37"/>
  <c r="R278" i="37"/>
  <c r="Q278" i="37"/>
  <c r="P278" i="37"/>
  <c r="O278" i="37"/>
  <c r="N278" i="37"/>
  <c r="M278" i="37"/>
  <c r="L278" i="37"/>
  <c r="K278" i="37"/>
  <c r="J278" i="37"/>
  <c r="I278" i="37"/>
  <c r="H278" i="37"/>
  <c r="G278" i="37"/>
  <c r="F278" i="37"/>
  <c r="E278" i="37"/>
  <c r="D278" i="37"/>
  <c r="C278" i="37"/>
  <c r="AZ277" i="37"/>
  <c r="AY277" i="37"/>
  <c r="AX277" i="37"/>
  <c r="AW277" i="37"/>
  <c r="AV277" i="37"/>
  <c r="AU277" i="37"/>
  <c r="AT277" i="37"/>
  <c r="AS277" i="37"/>
  <c r="AR277" i="37"/>
  <c r="AQ277" i="37"/>
  <c r="AP277" i="37"/>
  <c r="AO277" i="37"/>
  <c r="AN277" i="37"/>
  <c r="AM277" i="37"/>
  <c r="AL277" i="37"/>
  <c r="AK277" i="37"/>
  <c r="AJ277" i="37"/>
  <c r="AI277" i="37"/>
  <c r="AH277" i="37"/>
  <c r="AG277" i="37"/>
  <c r="AF277" i="37"/>
  <c r="AE277" i="37"/>
  <c r="AD277" i="37"/>
  <c r="AC277" i="37"/>
  <c r="AB277" i="37"/>
  <c r="AA277" i="37"/>
  <c r="Z277" i="37"/>
  <c r="Y277" i="37"/>
  <c r="X277" i="37"/>
  <c r="W277" i="37"/>
  <c r="V277" i="37"/>
  <c r="U277" i="37"/>
  <c r="T277" i="37"/>
  <c r="S277" i="37"/>
  <c r="R277" i="37"/>
  <c r="Q277" i="37"/>
  <c r="P277" i="37"/>
  <c r="O277" i="37"/>
  <c r="N277" i="37"/>
  <c r="M277" i="37"/>
  <c r="L277" i="37"/>
  <c r="K277" i="37"/>
  <c r="J277" i="37"/>
  <c r="I277" i="37"/>
  <c r="H277" i="37"/>
  <c r="G277" i="37"/>
  <c r="F277" i="37"/>
  <c r="E277" i="37"/>
  <c r="D277" i="37"/>
  <c r="C277" i="37"/>
  <c r="AZ276" i="37"/>
  <c r="AY276" i="37"/>
  <c r="AX276" i="37"/>
  <c r="AW276" i="37"/>
  <c r="AV276" i="37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J276" i="37"/>
  <c r="I276" i="37"/>
  <c r="H276" i="37"/>
  <c r="G276" i="37"/>
  <c r="F276" i="37"/>
  <c r="E276" i="37"/>
  <c r="D276" i="37"/>
  <c r="C276" i="37"/>
  <c r="AZ275" i="37"/>
  <c r="AY275" i="37"/>
  <c r="AX275" i="37"/>
  <c r="AW275" i="37"/>
  <c r="AV275" i="37"/>
  <c r="AU275" i="37"/>
  <c r="AT275" i="37"/>
  <c r="AS275" i="37"/>
  <c r="AR275" i="37"/>
  <c r="AQ275" i="37"/>
  <c r="AP275" i="37"/>
  <c r="AO275" i="37"/>
  <c r="AN275" i="37"/>
  <c r="AM275" i="37"/>
  <c r="AL275" i="37"/>
  <c r="AK275" i="37"/>
  <c r="AJ275" i="37"/>
  <c r="AI275" i="37"/>
  <c r="AH275" i="37"/>
  <c r="AG275" i="37"/>
  <c r="AF275" i="37"/>
  <c r="AE275" i="37"/>
  <c r="AD275" i="37"/>
  <c r="AC275" i="37"/>
  <c r="AB275" i="37"/>
  <c r="AA275" i="37"/>
  <c r="Z275" i="37"/>
  <c r="Y275" i="37"/>
  <c r="X275" i="37"/>
  <c r="W275" i="37"/>
  <c r="U275" i="37"/>
  <c r="T275" i="37"/>
  <c r="S275" i="37"/>
  <c r="R275" i="37"/>
  <c r="Q275" i="37"/>
  <c r="P275" i="37"/>
  <c r="O275" i="37"/>
  <c r="N275" i="37"/>
  <c r="M275" i="37"/>
  <c r="L275" i="37"/>
  <c r="K275" i="37"/>
  <c r="J275" i="37"/>
  <c r="I275" i="37"/>
  <c r="H275" i="37"/>
  <c r="G275" i="37"/>
  <c r="F275" i="37"/>
  <c r="E275" i="37"/>
  <c r="D275" i="37"/>
  <c r="C275" i="37"/>
  <c r="B284" i="37"/>
  <c r="B283" i="37"/>
  <c r="B282" i="37"/>
  <c r="B281" i="37"/>
  <c r="B280" i="37"/>
  <c r="B279" i="37"/>
  <c r="B278" i="37"/>
  <c r="B277" i="37"/>
  <c r="B276" i="37"/>
  <c r="B275" i="37"/>
  <c r="B273" i="37"/>
  <c r="B272" i="37"/>
  <c r="B271" i="37"/>
  <c r="B270" i="37"/>
  <c r="B269" i="37"/>
  <c r="B268" i="37"/>
  <c r="B267" i="37"/>
  <c r="B266" i="37"/>
  <c r="B265" i="37"/>
  <c r="B264" i="37"/>
  <c r="B263" i="37"/>
  <c r="C235" i="37"/>
  <c r="D235" i="37"/>
  <c r="E235" i="37"/>
  <c r="F235" i="37"/>
  <c r="G235" i="37"/>
  <c r="H235" i="37"/>
  <c r="I235" i="37"/>
  <c r="J235" i="37"/>
  <c r="K235" i="37"/>
  <c r="L235" i="37"/>
  <c r="M235" i="37"/>
  <c r="N235" i="37"/>
  <c r="O235" i="37"/>
  <c r="P235" i="37"/>
  <c r="Q235" i="37"/>
  <c r="R235" i="37"/>
  <c r="S235" i="37"/>
  <c r="T235" i="37"/>
  <c r="U235" i="37"/>
  <c r="V235" i="37"/>
  <c r="W235" i="37"/>
  <c r="X235" i="37"/>
  <c r="Y235" i="37"/>
  <c r="Z235" i="37"/>
  <c r="AA235" i="37"/>
  <c r="AB235" i="37"/>
  <c r="AC235" i="37"/>
  <c r="AD235" i="37"/>
  <c r="AE235" i="37"/>
  <c r="AF235" i="37"/>
  <c r="AG235" i="37"/>
  <c r="AH235" i="37"/>
  <c r="AI235" i="37"/>
  <c r="AJ235" i="37"/>
  <c r="AK235" i="37"/>
  <c r="AL235" i="37"/>
  <c r="AM235" i="37"/>
  <c r="AN235" i="37"/>
  <c r="AO235" i="37"/>
  <c r="AP235" i="37"/>
  <c r="AQ235" i="37"/>
  <c r="AR235" i="37"/>
  <c r="AS235" i="37"/>
  <c r="AT235" i="37"/>
  <c r="AU235" i="37"/>
  <c r="AV235" i="37"/>
  <c r="AW235" i="37"/>
  <c r="AX235" i="37"/>
  <c r="AY235" i="37"/>
  <c r="AZ235" i="37"/>
  <c r="C236" i="37"/>
  <c r="D236" i="37"/>
  <c r="E236" i="37"/>
  <c r="F236" i="37"/>
  <c r="G236" i="37"/>
  <c r="H236" i="37"/>
  <c r="I236" i="37"/>
  <c r="J236" i="37"/>
  <c r="K236" i="37"/>
  <c r="L236" i="37"/>
  <c r="M236" i="37"/>
  <c r="N236" i="37"/>
  <c r="O236" i="37"/>
  <c r="P236" i="37"/>
  <c r="Q236" i="37"/>
  <c r="R236" i="37"/>
  <c r="S236" i="37"/>
  <c r="T236" i="37"/>
  <c r="U236" i="37"/>
  <c r="V236" i="37"/>
  <c r="W236" i="37"/>
  <c r="X236" i="37"/>
  <c r="Y236" i="37"/>
  <c r="Z236" i="37"/>
  <c r="AA236" i="37"/>
  <c r="AB236" i="37"/>
  <c r="AC236" i="37"/>
  <c r="AD236" i="37"/>
  <c r="AE236" i="37"/>
  <c r="AF236" i="37"/>
  <c r="AG236" i="37"/>
  <c r="AH236" i="37"/>
  <c r="AI236" i="37"/>
  <c r="AJ236" i="37"/>
  <c r="AK236" i="37"/>
  <c r="AL236" i="37"/>
  <c r="AM236" i="37"/>
  <c r="AN236" i="37"/>
  <c r="AO236" i="37"/>
  <c r="AP236" i="37"/>
  <c r="AQ236" i="37"/>
  <c r="AR236" i="37"/>
  <c r="AS236" i="37"/>
  <c r="AT236" i="37"/>
  <c r="AU236" i="37"/>
  <c r="AV236" i="37"/>
  <c r="AW236" i="37"/>
  <c r="AX236" i="37"/>
  <c r="AY236" i="37"/>
  <c r="AZ236" i="37"/>
  <c r="C237" i="37"/>
  <c r="D237" i="37"/>
  <c r="E237" i="37"/>
  <c r="F237" i="37"/>
  <c r="G237" i="37"/>
  <c r="H237" i="37"/>
  <c r="I237" i="37"/>
  <c r="J237" i="37"/>
  <c r="K237" i="37"/>
  <c r="L237" i="37"/>
  <c r="M237" i="37"/>
  <c r="N237" i="37"/>
  <c r="O237" i="37"/>
  <c r="P237" i="37"/>
  <c r="Q237" i="37"/>
  <c r="R237" i="37"/>
  <c r="S237" i="37"/>
  <c r="T237" i="37"/>
  <c r="U237" i="37"/>
  <c r="V237" i="37"/>
  <c r="W237" i="37"/>
  <c r="X237" i="37"/>
  <c r="Y237" i="37"/>
  <c r="Z237" i="37"/>
  <c r="AA237" i="37"/>
  <c r="AB237" i="37"/>
  <c r="AC237" i="37"/>
  <c r="AD237" i="37"/>
  <c r="AE237" i="37"/>
  <c r="AF237" i="37"/>
  <c r="AG237" i="37"/>
  <c r="AH237" i="37"/>
  <c r="AI237" i="37"/>
  <c r="AJ237" i="37"/>
  <c r="AK237" i="37"/>
  <c r="AL237" i="37"/>
  <c r="AM237" i="37"/>
  <c r="AN237" i="37"/>
  <c r="AO237" i="37"/>
  <c r="AP237" i="37"/>
  <c r="AQ237" i="37"/>
  <c r="AR237" i="37"/>
  <c r="AS237" i="37"/>
  <c r="AT237" i="37"/>
  <c r="AU237" i="37"/>
  <c r="AV237" i="37"/>
  <c r="AW237" i="37"/>
  <c r="AX237" i="37"/>
  <c r="AY237" i="37"/>
  <c r="AZ237" i="37"/>
  <c r="C238" i="37"/>
  <c r="D238" i="37"/>
  <c r="E238" i="37"/>
  <c r="F238" i="37"/>
  <c r="G238" i="37"/>
  <c r="H238" i="37"/>
  <c r="I238" i="37"/>
  <c r="J238" i="37"/>
  <c r="K238" i="37"/>
  <c r="L238" i="37"/>
  <c r="M238" i="37"/>
  <c r="N238" i="37"/>
  <c r="O238" i="37"/>
  <c r="P238" i="37"/>
  <c r="Q238" i="37"/>
  <c r="R238" i="37"/>
  <c r="S238" i="37"/>
  <c r="T238" i="37"/>
  <c r="U238" i="37"/>
  <c r="V238" i="37"/>
  <c r="W238" i="37"/>
  <c r="X238" i="37"/>
  <c r="Y238" i="37"/>
  <c r="Z238" i="37"/>
  <c r="AA238" i="37"/>
  <c r="AB238" i="37"/>
  <c r="AC238" i="37"/>
  <c r="AD238" i="37"/>
  <c r="AE238" i="37"/>
  <c r="AF238" i="37"/>
  <c r="AG238" i="37"/>
  <c r="AH238" i="37"/>
  <c r="AI238" i="37"/>
  <c r="AJ238" i="37"/>
  <c r="AK238" i="37"/>
  <c r="AL238" i="37"/>
  <c r="AM238" i="37"/>
  <c r="AN238" i="37"/>
  <c r="AO238" i="37"/>
  <c r="AP238" i="37"/>
  <c r="AQ238" i="37"/>
  <c r="AR238" i="37"/>
  <c r="AS238" i="37"/>
  <c r="AT238" i="37"/>
  <c r="AU238" i="37"/>
  <c r="AV238" i="37"/>
  <c r="AW238" i="37"/>
  <c r="AX238" i="37"/>
  <c r="AY238" i="37"/>
  <c r="AZ238" i="37"/>
  <c r="C239" i="37"/>
  <c r="D239" i="37"/>
  <c r="E239" i="37"/>
  <c r="F239" i="37"/>
  <c r="G239" i="37"/>
  <c r="H239" i="37"/>
  <c r="I239" i="37"/>
  <c r="J239" i="37"/>
  <c r="K239" i="37"/>
  <c r="L239" i="37"/>
  <c r="M239" i="37"/>
  <c r="N239" i="37"/>
  <c r="O239" i="37"/>
  <c r="P239" i="37"/>
  <c r="Q239" i="37"/>
  <c r="R239" i="37"/>
  <c r="S239" i="37"/>
  <c r="T239" i="37"/>
  <c r="U239" i="37"/>
  <c r="V239" i="37"/>
  <c r="W239" i="37"/>
  <c r="X239" i="37"/>
  <c r="Y239" i="37"/>
  <c r="Z239" i="37"/>
  <c r="AA239" i="37"/>
  <c r="AB239" i="37"/>
  <c r="AC239" i="37"/>
  <c r="AD239" i="37"/>
  <c r="AE239" i="37"/>
  <c r="AF239" i="37"/>
  <c r="AG239" i="37"/>
  <c r="AH239" i="37"/>
  <c r="AI239" i="37"/>
  <c r="AJ239" i="37"/>
  <c r="AK239" i="37"/>
  <c r="AL239" i="37"/>
  <c r="AM239" i="37"/>
  <c r="AN239" i="37"/>
  <c r="AO239" i="37"/>
  <c r="AP239" i="37"/>
  <c r="AQ239" i="37"/>
  <c r="AR239" i="37"/>
  <c r="AS239" i="37"/>
  <c r="AT239" i="37"/>
  <c r="AU239" i="37"/>
  <c r="AV239" i="37"/>
  <c r="AW239" i="37"/>
  <c r="AX239" i="37"/>
  <c r="AY239" i="37"/>
  <c r="AZ239" i="37"/>
  <c r="C240" i="37"/>
  <c r="D240" i="37"/>
  <c r="E240" i="37"/>
  <c r="F240" i="37"/>
  <c r="G240" i="37"/>
  <c r="H240" i="37"/>
  <c r="I240" i="37"/>
  <c r="J240" i="37"/>
  <c r="K240" i="37"/>
  <c r="L240" i="37"/>
  <c r="M240" i="37"/>
  <c r="N240" i="37"/>
  <c r="O240" i="37"/>
  <c r="P240" i="37"/>
  <c r="Q240" i="37"/>
  <c r="R240" i="37"/>
  <c r="S240" i="37"/>
  <c r="T240" i="37"/>
  <c r="U240" i="37"/>
  <c r="V240" i="37"/>
  <c r="W240" i="37"/>
  <c r="X240" i="37"/>
  <c r="Y240" i="37"/>
  <c r="Z240" i="37"/>
  <c r="AA240" i="37"/>
  <c r="AB240" i="37"/>
  <c r="AC240" i="37"/>
  <c r="AD240" i="37"/>
  <c r="AE240" i="37"/>
  <c r="AF240" i="37"/>
  <c r="AG240" i="37"/>
  <c r="AH240" i="37"/>
  <c r="AI240" i="37"/>
  <c r="AJ240" i="37"/>
  <c r="AK240" i="37"/>
  <c r="AL240" i="37"/>
  <c r="AM240" i="37"/>
  <c r="AN240" i="37"/>
  <c r="AO240" i="37"/>
  <c r="AP240" i="37"/>
  <c r="AQ240" i="37"/>
  <c r="AR240" i="37"/>
  <c r="AS240" i="37"/>
  <c r="AT240" i="37"/>
  <c r="AU240" i="37"/>
  <c r="AV240" i="37"/>
  <c r="AW240" i="37"/>
  <c r="AX240" i="37"/>
  <c r="AY240" i="37"/>
  <c r="AZ240" i="37"/>
  <c r="C241" i="37"/>
  <c r="D241" i="37"/>
  <c r="E241" i="37"/>
  <c r="F241" i="37"/>
  <c r="G241" i="37"/>
  <c r="H241" i="37"/>
  <c r="I241" i="37"/>
  <c r="J241" i="37"/>
  <c r="K241" i="37"/>
  <c r="L241" i="37"/>
  <c r="M241" i="37"/>
  <c r="N241" i="37"/>
  <c r="O241" i="37"/>
  <c r="P241" i="37"/>
  <c r="Q241" i="37"/>
  <c r="R241" i="37"/>
  <c r="S241" i="37"/>
  <c r="T241" i="37"/>
  <c r="U241" i="37"/>
  <c r="V241" i="37"/>
  <c r="W241" i="37"/>
  <c r="X241" i="37"/>
  <c r="Y241" i="37"/>
  <c r="Z241" i="37"/>
  <c r="AA241" i="37"/>
  <c r="AB241" i="37"/>
  <c r="AC241" i="37"/>
  <c r="AD241" i="37"/>
  <c r="AE241" i="37"/>
  <c r="AF241" i="37"/>
  <c r="AG241" i="37"/>
  <c r="AH241" i="37"/>
  <c r="AI241" i="37"/>
  <c r="AJ241" i="37"/>
  <c r="AK241" i="37"/>
  <c r="AL241" i="37"/>
  <c r="AM241" i="37"/>
  <c r="AN241" i="37"/>
  <c r="AO241" i="37"/>
  <c r="AP241" i="37"/>
  <c r="AQ241" i="37"/>
  <c r="AR241" i="37"/>
  <c r="AS241" i="37"/>
  <c r="AT241" i="37"/>
  <c r="AU241" i="37"/>
  <c r="AV241" i="37"/>
  <c r="AW241" i="37"/>
  <c r="AX241" i="37"/>
  <c r="AY241" i="37"/>
  <c r="AZ241" i="37"/>
  <c r="C242" i="37"/>
  <c r="D242" i="37"/>
  <c r="E242" i="37"/>
  <c r="F242" i="37"/>
  <c r="G242" i="37"/>
  <c r="H242" i="37"/>
  <c r="I242" i="37"/>
  <c r="J242" i="37"/>
  <c r="K242" i="37"/>
  <c r="L242" i="37"/>
  <c r="M242" i="37"/>
  <c r="N242" i="37"/>
  <c r="O242" i="37"/>
  <c r="P242" i="37"/>
  <c r="Q242" i="37"/>
  <c r="R242" i="37"/>
  <c r="S242" i="37"/>
  <c r="T242" i="37"/>
  <c r="U242" i="37"/>
  <c r="V242" i="37"/>
  <c r="W242" i="37"/>
  <c r="X242" i="37"/>
  <c r="Y242" i="37"/>
  <c r="Z242" i="37"/>
  <c r="AA242" i="37"/>
  <c r="AB242" i="37"/>
  <c r="AC242" i="37"/>
  <c r="AD242" i="37"/>
  <c r="AE242" i="37"/>
  <c r="AF242" i="37"/>
  <c r="AG242" i="37"/>
  <c r="AH242" i="37"/>
  <c r="AI242" i="37"/>
  <c r="AJ242" i="37"/>
  <c r="AK242" i="37"/>
  <c r="AL242" i="37"/>
  <c r="AM242" i="37"/>
  <c r="AN242" i="37"/>
  <c r="AO242" i="37"/>
  <c r="AP242" i="37"/>
  <c r="AQ242" i="37"/>
  <c r="AR242" i="37"/>
  <c r="AS242" i="37"/>
  <c r="AT242" i="37"/>
  <c r="AU242" i="37"/>
  <c r="AV242" i="37"/>
  <c r="AW242" i="37"/>
  <c r="AX242" i="37"/>
  <c r="AY242" i="37"/>
  <c r="AZ242" i="37"/>
  <c r="C243" i="37"/>
  <c r="D243" i="37"/>
  <c r="E243" i="37"/>
  <c r="F243" i="37"/>
  <c r="G243" i="37"/>
  <c r="H243" i="37"/>
  <c r="I243" i="37"/>
  <c r="J243" i="37"/>
  <c r="K243" i="37"/>
  <c r="L243" i="37"/>
  <c r="M243" i="37"/>
  <c r="N243" i="37"/>
  <c r="O243" i="37"/>
  <c r="P243" i="37"/>
  <c r="Q243" i="37"/>
  <c r="R243" i="37"/>
  <c r="S243" i="37"/>
  <c r="T243" i="37"/>
  <c r="U243" i="37"/>
  <c r="V243" i="37"/>
  <c r="W243" i="37"/>
  <c r="X243" i="37"/>
  <c r="Y243" i="37"/>
  <c r="Z243" i="37"/>
  <c r="AA243" i="37"/>
  <c r="AB243" i="37"/>
  <c r="AC243" i="37"/>
  <c r="AD243" i="37"/>
  <c r="AE243" i="37"/>
  <c r="AF243" i="37"/>
  <c r="AG243" i="37"/>
  <c r="AH243" i="37"/>
  <c r="AI243" i="37"/>
  <c r="AJ243" i="37"/>
  <c r="AK243" i="37"/>
  <c r="AL243" i="37"/>
  <c r="AM243" i="37"/>
  <c r="AN243" i="37"/>
  <c r="AO243" i="37"/>
  <c r="AP243" i="37"/>
  <c r="AQ243" i="37"/>
  <c r="AR243" i="37"/>
  <c r="AS243" i="37"/>
  <c r="AT243" i="37"/>
  <c r="AU243" i="37"/>
  <c r="AV243" i="37"/>
  <c r="AW243" i="37"/>
  <c r="AX243" i="37"/>
  <c r="AY243" i="37"/>
  <c r="AZ243" i="37"/>
  <c r="C244" i="37"/>
  <c r="D244" i="37"/>
  <c r="E244" i="37"/>
  <c r="F244" i="37"/>
  <c r="G244" i="37"/>
  <c r="H244" i="37"/>
  <c r="I244" i="37"/>
  <c r="J244" i="37"/>
  <c r="K244" i="37"/>
  <c r="L244" i="37"/>
  <c r="M244" i="37"/>
  <c r="N244" i="37"/>
  <c r="O244" i="37"/>
  <c r="P244" i="37"/>
  <c r="Q244" i="37"/>
  <c r="R244" i="37"/>
  <c r="S244" i="37"/>
  <c r="T244" i="37"/>
  <c r="U244" i="37"/>
  <c r="V244" i="37"/>
  <c r="W244" i="37"/>
  <c r="X244" i="37"/>
  <c r="Y244" i="37"/>
  <c r="Z244" i="37"/>
  <c r="AA244" i="37"/>
  <c r="AB244" i="37"/>
  <c r="AC244" i="37"/>
  <c r="AD244" i="37"/>
  <c r="AE244" i="37"/>
  <c r="AF244" i="37"/>
  <c r="AG244" i="37"/>
  <c r="AH244" i="37"/>
  <c r="AI244" i="37"/>
  <c r="AJ244" i="37"/>
  <c r="AK244" i="37"/>
  <c r="AL244" i="37"/>
  <c r="AM244" i="37"/>
  <c r="AN244" i="37"/>
  <c r="AO244" i="37"/>
  <c r="AP244" i="37"/>
  <c r="AQ244" i="37"/>
  <c r="AR244" i="37"/>
  <c r="AS244" i="37"/>
  <c r="AT244" i="37"/>
  <c r="AU244" i="37"/>
  <c r="AV244" i="37"/>
  <c r="AW244" i="37"/>
  <c r="AX244" i="37"/>
  <c r="AY244" i="37"/>
  <c r="AZ244" i="37"/>
  <c r="C245" i="37"/>
  <c r="D245" i="37"/>
  <c r="E245" i="37"/>
  <c r="F245" i="37"/>
  <c r="G245" i="37"/>
  <c r="H245" i="37"/>
  <c r="I245" i="37"/>
  <c r="J245" i="37"/>
  <c r="K245" i="37"/>
  <c r="L245" i="37"/>
  <c r="M245" i="37"/>
  <c r="N245" i="37"/>
  <c r="O245" i="37"/>
  <c r="P245" i="37"/>
  <c r="Q245" i="37"/>
  <c r="R245" i="37"/>
  <c r="S245" i="37"/>
  <c r="T245" i="37"/>
  <c r="U245" i="37"/>
  <c r="V245" i="37"/>
  <c r="W245" i="37"/>
  <c r="X245" i="37"/>
  <c r="Y245" i="37"/>
  <c r="Z245" i="37"/>
  <c r="AA245" i="37"/>
  <c r="AB245" i="37"/>
  <c r="AC245" i="37"/>
  <c r="AD245" i="37"/>
  <c r="AE245" i="37"/>
  <c r="AF245" i="37"/>
  <c r="AG245" i="37"/>
  <c r="AH245" i="37"/>
  <c r="AI245" i="37"/>
  <c r="AJ245" i="37"/>
  <c r="AK245" i="37"/>
  <c r="AL245" i="37"/>
  <c r="AM245" i="37"/>
  <c r="AN245" i="37"/>
  <c r="AO245" i="37"/>
  <c r="AP245" i="37"/>
  <c r="AQ245" i="37"/>
  <c r="AR245" i="37"/>
  <c r="AS245" i="37"/>
  <c r="AT245" i="37"/>
  <c r="AU245" i="37"/>
  <c r="AV245" i="37"/>
  <c r="AW245" i="37"/>
  <c r="AX245" i="37"/>
  <c r="AY245" i="37"/>
  <c r="AZ245" i="37"/>
  <c r="C246" i="37"/>
  <c r="D246" i="37"/>
  <c r="E246" i="37"/>
  <c r="F246" i="37"/>
  <c r="G246" i="37"/>
  <c r="H246" i="37"/>
  <c r="I246" i="37"/>
  <c r="J246" i="37"/>
  <c r="K246" i="37"/>
  <c r="L246" i="37"/>
  <c r="M246" i="37"/>
  <c r="N246" i="37"/>
  <c r="O246" i="37"/>
  <c r="P246" i="37"/>
  <c r="Q246" i="37"/>
  <c r="R246" i="37"/>
  <c r="S246" i="37"/>
  <c r="T246" i="37"/>
  <c r="U246" i="37"/>
  <c r="V246" i="37"/>
  <c r="W246" i="37"/>
  <c r="X246" i="37"/>
  <c r="Y246" i="37"/>
  <c r="Z246" i="37"/>
  <c r="AA246" i="37"/>
  <c r="AB246" i="37"/>
  <c r="AC246" i="37"/>
  <c r="AD246" i="37"/>
  <c r="AE246" i="37"/>
  <c r="AF246" i="37"/>
  <c r="AG246" i="37"/>
  <c r="AH246" i="37"/>
  <c r="AI246" i="37"/>
  <c r="AJ246" i="37"/>
  <c r="AK246" i="37"/>
  <c r="AL246" i="37"/>
  <c r="AM246" i="37"/>
  <c r="AN246" i="37"/>
  <c r="AO246" i="37"/>
  <c r="AP246" i="37"/>
  <c r="AQ246" i="37"/>
  <c r="AR246" i="37"/>
  <c r="AS246" i="37"/>
  <c r="AT246" i="37"/>
  <c r="AU246" i="37"/>
  <c r="AV246" i="37"/>
  <c r="AW246" i="37"/>
  <c r="AX246" i="37"/>
  <c r="AY246" i="37"/>
  <c r="AZ246" i="37"/>
  <c r="C247" i="37"/>
  <c r="D247" i="37"/>
  <c r="E247" i="37"/>
  <c r="F247" i="37"/>
  <c r="G247" i="37"/>
  <c r="H247" i="37"/>
  <c r="I247" i="37"/>
  <c r="J247" i="37"/>
  <c r="K247" i="37"/>
  <c r="L247" i="37"/>
  <c r="M247" i="37"/>
  <c r="N247" i="37"/>
  <c r="O247" i="37"/>
  <c r="P247" i="37"/>
  <c r="Q247" i="37"/>
  <c r="R247" i="37"/>
  <c r="S247" i="37"/>
  <c r="T247" i="37"/>
  <c r="U247" i="37"/>
  <c r="V247" i="37"/>
  <c r="W247" i="37"/>
  <c r="X247" i="37"/>
  <c r="Y247" i="37"/>
  <c r="Z247" i="37"/>
  <c r="AA247" i="37"/>
  <c r="AB247" i="37"/>
  <c r="AC247" i="37"/>
  <c r="AD247" i="37"/>
  <c r="AE247" i="37"/>
  <c r="AF247" i="37"/>
  <c r="AG247" i="37"/>
  <c r="AH247" i="37"/>
  <c r="AI247" i="37"/>
  <c r="AJ247" i="37"/>
  <c r="AK247" i="37"/>
  <c r="AL247" i="37"/>
  <c r="AM247" i="37"/>
  <c r="AN247" i="37"/>
  <c r="AO247" i="37"/>
  <c r="AP247" i="37"/>
  <c r="AQ247" i="37"/>
  <c r="AR247" i="37"/>
  <c r="AS247" i="37"/>
  <c r="AT247" i="37"/>
  <c r="AU247" i="37"/>
  <c r="AV247" i="37"/>
  <c r="AW247" i="37"/>
  <c r="AX247" i="37"/>
  <c r="AY247" i="37"/>
  <c r="AZ247" i="37"/>
  <c r="C248" i="37"/>
  <c r="D248" i="37"/>
  <c r="E248" i="37"/>
  <c r="F248" i="37"/>
  <c r="G248" i="37"/>
  <c r="H248" i="37"/>
  <c r="I248" i="37"/>
  <c r="J248" i="37"/>
  <c r="K248" i="37"/>
  <c r="L248" i="37"/>
  <c r="M248" i="37"/>
  <c r="N248" i="37"/>
  <c r="O248" i="37"/>
  <c r="P248" i="37"/>
  <c r="Q248" i="37"/>
  <c r="R248" i="37"/>
  <c r="S248" i="37"/>
  <c r="T248" i="37"/>
  <c r="U248" i="37"/>
  <c r="V248" i="37"/>
  <c r="W248" i="37"/>
  <c r="X248" i="37"/>
  <c r="Y248" i="37"/>
  <c r="Z248" i="37"/>
  <c r="AA248" i="37"/>
  <c r="AB248" i="37"/>
  <c r="AC248" i="37"/>
  <c r="AD248" i="37"/>
  <c r="AE248" i="37"/>
  <c r="AF248" i="37"/>
  <c r="AG248" i="37"/>
  <c r="AH248" i="37"/>
  <c r="AI248" i="37"/>
  <c r="AJ248" i="37"/>
  <c r="AK248" i="37"/>
  <c r="AL248" i="37"/>
  <c r="AM248" i="37"/>
  <c r="AN248" i="37"/>
  <c r="AO248" i="37"/>
  <c r="AP248" i="37"/>
  <c r="AQ248" i="37"/>
  <c r="AR248" i="37"/>
  <c r="AS248" i="37"/>
  <c r="AT248" i="37"/>
  <c r="AU248" i="37"/>
  <c r="AV248" i="37"/>
  <c r="AW248" i="37"/>
  <c r="AX248" i="37"/>
  <c r="AY248" i="37"/>
  <c r="AZ248" i="37"/>
  <c r="C249" i="37"/>
  <c r="D249" i="37"/>
  <c r="E249" i="37"/>
  <c r="F249" i="37"/>
  <c r="G249" i="37"/>
  <c r="H249" i="37"/>
  <c r="I249" i="37"/>
  <c r="J249" i="37"/>
  <c r="K249" i="37"/>
  <c r="L249" i="37"/>
  <c r="M249" i="37"/>
  <c r="N249" i="37"/>
  <c r="O249" i="37"/>
  <c r="P249" i="37"/>
  <c r="Q249" i="37"/>
  <c r="R249" i="37"/>
  <c r="S249" i="37"/>
  <c r="T249" i="37"/>
  <c r="U249" i="37"/>
  <c r="V249" i="37"/>
  <c r="W249" i="37"/>
  <c r="X249" i="37"/>
  <c r="Y249" i="37"/>
  <c r="Z249" i="37"/>
  <c r="AA249" i="37"/>
  <c r="AB249" i="37"/>
  <c r="AC249" i="37"/>
  <c r="AD249" i="37"/>
  <c r="AE249" i="37"/>
  <c r="AF249" i="37"/>
  <c r="AG249" i="37"/>
  <c r="AH249" i="37"/>
  <c r="AI249" i="37"/>
  <c r="AJ249" i="37"/>
  <c r="AK249" i="37"/>
  <c r="AL249" i="37"/>
  <c r="AM249" i="37"/>
  <c r="AN249" i="37"/>
  <c r="AO249" i="37"/>
  <c r="AP249" i="37"/>
  <c r="AQ249" i="37"/>
  <c r="AR249" i="37"/>
  <c r="AS249" i="37"/>
  <c r="AT249" i="37"/>
  <c r="AU249" i="37"/>
  <c r="AV249" i="37"/>
  <c r="AW249" i="37"/>
  <c r="AX249" i="37"/>
  <c r="AY249" i="37"/>
  <c r="AZ249" i="37"/>
  <c r="C250" i="37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A250" i="37"/>
  <c r="AB250" i="37"/>
  <c r="AC250" i="37"/>
  <c r="AD250" i="37"/>
  <c r="AE250" i="37"/>
  <c r="AF250" i="37"/>
  <c r="AG250" i="37"/>
  <c r="AH250" i="37"/>
  <c r="AI250" i="37"/>
  <c r="AJ250" i="37"/>
  <c r="AK250" i="37"/>
  <c r="AL250" i="37"/>
  <c r="AM250" i="37"/>
  <c r="AN250" i="37"/>
  <c r="AO250" i="37"/>
  <c r="AP250" i="37"/>
  <c r="AQ250" i="37"/>
  <c r="AR250" i="37"/>
  <c r="AS250" i="37"/>
  <c r="AT250" i="37"/>
  <c r="AU250" i="37"/>
  <c r="AV250" i="37"/>
  <c r="AW250" i="37"/>
  <c r="AX250" i="37"/>
  <c r="AY250" i="37"/>
  <c r="AZ250" i="37"/>
  <c r="C251" i="37"/>
  <c r="D251" i="37"/>
  <c r="E251" i="37"/>
  <c r="F251" i="37"/>
  <c r="G251" i="37"/>
  <c r="H251" i="37"/>
  <c r="I251" i="37"/>
  <c r="J251" i="37"/>
  <c r="K251" i="37"/>
  <c r="L251" i="37"/>
  <c r="M251" i="37"/>
  <c r="N251" i="37"/>
  <c r="O251" i="37"/>
  <c r="P251" i="37"/>
  <c r="Q251" i="37"/>
  <c r="R251" i="37"/>
  <c r="S251" i="37"/>
  <c r="T251" i="37"/>
  <c r="U251" i="37"/>
  <c r="V251" i="37"/>
  <c r="W251" i="37"/>
  <c r="X251" i="37"/>
  <c r="Y251" i="37"/>
  <c r="Z251" i="37"/>
  <c r="AA251" i="37"/>
  <c r="AB251" i="37"/>
  <c r="AC251" i="37"/>
  <c r="AD251" i="37"/>
  <c r="AE251" i="37"/>
  <c r="AF251" i="37"/>
  <c r="AG251" i="37"/>
  <c r="AH251" i="37"/>
  <c r="AI251" i="37"/>
  <c r="AJ251" i="37"/>
  <c r="AK251" i="37"/>
  <c r="AL251" i="37"/>
  <c r="AM251" i="37"/>
  <c r="AN251" i="37"/>
  <c r="AO251" i="37"/>
  <c r="AP251" i="37"/>
  <c r="AQ251" i="37"/>
  <c r="AR251" i="37"/>
  <c r="AS251" i="37"/>
  <c r="AT251" i="37"/>
  <c r="AU251" i="37"/>
  <c r="AV251" i="37"/>
  <c r="AW251" i="37"/>
  <c r="AX251" i="37"/>
  <c r="AY251" i="37"/>
  <c r="AZ251" i="37"/>
  <c r="C252" i="37"/>
  <c r="D252" i="37"/>
  <c r="E252" i="37"/>
  <c r="F252" i="37"/>
  <c r="G252" i="37"/>
  <c r="H252" i="37"/>
  <c r="I252" i="37"/>
  <c r="J252" i="37"/>
  <c r="K252" i="37"/>
  <c r="L252" i="37"/>
  <c r="M252" i="37"/>
  <c r="N252" i="37"/>
  <c r="O252" i="37"/>
  <c r="P252" i="37"/>
  <c r="Q252" i="37"/>
  <c r="R252" i="37"/>
  <c r="S252" i="37"/>
  <c r="T252" i="37"/>
  <c r="U252" i="37"/>
  <c r="V252" i="37"/>
  <c r="W252" i="37"/>
  <c r="X252" i="37"/>
  <c r="Y252" i="37"/>
  <c r="Z252" i="37"/>
  <c r="AA252" i="37"/>
  <c r="AB252" i="37"/>
  <c r="AC252" i="37"/>
  <c r="AD252" i="37"/>
  <c r="AE252" i="37"/>
  <c r="AF252" i="37"/>
  <c r="AG252" i="37"/>
  <c r="AH252" i="37"/>
  <c r="AI252" i="37"/>
  <c r="AJ252" i="37"/>
  <c r="AK252" i="37"/>
  <c r="AL252" i="37"/>
  <c r="AM252" i="37"/>
  <c r="AN252" i="37"/>
  <c r="AO252" i="37"/>
  <c r="AP252" i="37"/>
  <c r="AQ252" i="37"/>
  <c r="AR252" i="37"/>
  <c r="AS252" i="37"/>
  <c r="AT252" i="37"/>
  <c r="AU252" i="37"/>
  <c r="AV252" i="37"/>
  <c r="AW252" i="37"/>
  <c r="AX252" i="37"/>
  <c r="AY252" i="37"/>
  <c r="AZ252" i="37"/>
  <c r="C253" i="37"/>
  <c r="D253" i="37"/>
  <c r="E253" i="37"/>
  <c r="F253" i="37"/>
  <c r="G253" i="37"/>
  <c r="H253" i="37"/>
  <c r="I253" i="37"/>
  <c r="J253" i="37"/>
  <c r="K253" i="37"/>
  <c r="L253" i="37"/>
  <c r="M253" i="37"/>
  <c r="N253" i="37"/>
  <c r="O253" i="37"/>
  <c r="P253" i="37"/>
  <c r="Q253" i="37"/>
  <c r="R253" i="37"/>
  <c r="S253" i="37"/>
  <c r="T253" i="37"/>
  <c r="U253" i="37"/>
  <c r="V253" i="37"/>
  <c r="W253" i="37"/>
  <c r="X253" i="37"/>
  <c r="Y253" i="37"/>
  <c r="Z253" i="37"/>
  <c r="AA253" i="37"/>
  <c r="AB253" i="37"/>
  <c r="AC253" i="37"/>
  <c r="AD253" i="37"/>
  <c r="AE253" i="37"/>
  <c r="AF253" i="37"/>
  <c r="AG253" i="37"/>
  <c r="AH253" i="37"/>
  <c r="AI253" i="37"/>
  <c r="AJ253" i="37"/>
  <c r="AK253" i="37"/>
  <c r="AL253" i="37"/>
  <c r="AM253" i="37"/>
  <c r="AN253" i="37"/>
  <c r="AO253" i="37"/>
  <c r="AP253" i="37"/>
  <c r="AQ253" i="37"/>
  <c r="AR253" i="37"/>
  <c r="AS253" i="37"/>
  <c r="AT253" i="37"/>
  <c r="AU253" i="37"/>
  <c r="AV253" i="37"/>
  <c r="AW253" i="37"/>
  <c r="AX253" i="37"/>
  <c r="AY253" i="37"/>
  <c r="AZ253" i="37"/>
  <c r="C254" i="37"/>
  <c r="D254" i="37"/>
  <c r="E254" i="37"/>
  <c r="F254" i="37"/>
  <c r="G254" i="37"/>
  <c r="H254" i="37"/>
  <c r="I254" i="37"/>
  <c r="J254" i="37"/>
  <c r="K254" i="37"/>
  <c r="L254" i="37"/>
  <c r="M254" i="37"/>
  <c r="N254" i="37"/>
  <c r="O254" i="37"/>
  <c r="P254" i="37"/>
  <c r="Q254" i="37"/>
  <c r="R254" i="37"/>
  <c r="S254" i="37"/>
  <c r="T254" i="37"/>
  <c r="U254" i="37"/>
  <c r="V254" i="37"/>
  <c r="W254" i="37"/>
  <c r="X254" i="37"/>
  <c r="Y254" i="37"/>
  <c r="Z254" i="37"/>
  <c r="AA254" i="37"/>
  <c r="AB254" i="37"/>
  <c r="AC254" i="37"/>
  <c r="AD254" i="37"/>
  <c r="AE254" i="37"/>
  <c r="AF254" i="37"/>
  <c r="AG254" i="37"/>
  <c r="AH254" i="37"/>
  <c r="AI254" i="37"/>
  <c r="AJ254" i="37"/>
  <c r="AK254" i="37"/>
  <c r="AL254" i="37"/>
  <c r="AM254" i="37"/>
  <c r="AN254" i="37"/>
  <c r="AO254" i="37"/>
  <c r="AP254" i="37"/>
  <c r="AQ254" i="37"/>
  <c r="AR254" i="37"/>
  <c r="AS254" i="37"/>
  <c r="AT254" i="37"/>
  <c r="AU254" i="37"/>
  <c r="AV254" i="37"/>
  <c r="AW254" i="37"/>
  <c r="AX254" i="37"/>
  <c r="AY254" i="37"/>
  <c r="AZ254" i="37"/>
  <c r="C255" i="37"/>
  <c r="D255" i="37"/>
  <c r="E255" i="37"/>
  <c r="F255" i="37"/>
  <c r="G255" i="37"/>
  <c r="H255" i="37"/>
  <c r="I255" i="37"/>
  <c r="J255" i="37"/>
  <c r="K255" i="37"/>
  <c r="L255" i="37"/>
  <c r="M255" i="37"/>
  <c r="N255" i="37"/>
  <c r="O255" i="37"/>
  <c r="P255" i="37"/>
  <c r="Q255" i="37"/>
  <c r="R255" i="37"/>
  <c r="S255" i="37"/>
  <c r="T255" i="37"/>
  <c r="U255" i="37"/>
  <c r="V255" i="37"/>
  <c r="W255" i="37"/>
  <c r="X255" i="37"/>
  <c r="Y255" i="37"/>
  <c r="Z255" i="37"/>
  <c r="AA255" i="37"/>
  <c r="AB255" i="37"/>
  <c r="AC255" i="37"/>
  <c r="AD255" i="37"/>
  <c r="AE255" i="37"/>
  <c r="AF255" i="37"/>
  <c r="AG255" i="37"/>
  <c r="AH255" i="37"/>
  <c r="AI255" i="37"/>
  <c r="AJ255" i="37"/>
  <c r="AK255" i="37"/>
  <c r="AL255" i="37"/>
  <c r="AM255" i="37"/>
  <c r="AN255" i="37"/>
  <c r="AO255" i="37"/>
  <c r="AP255" i="37"/>
  <c r="AQ255" i="37"/>
  <c r="AR255" i="37"/>
  <c r="AS255" i="37"/>
  <c r="AT255" i="37"/>
  <c r="AU255" i="37"/>
  <c r="AV255" i="37"/>
  <c r="AW255" i="37"/>
  <c r="AX255" i="37"/>
  <c r="AY255" i="37"/>
  <c r="AZ255" i="37"/>
  <c r="C256" i="37"/>
  <c r="D256" i="37"/>
  <c r="E256" i="37"/>
  <c r="F256" i="37"/>
  <c r="G256" i="37"/>
  <c r="H256" i="37"/>
  <c r="I256" i="37"/>
  <c r="J256" i="37"/>
  <c r="K256" i="37"/>
  <c r="L256" i="37"/>
  <c r="M256" i="37"/>
  <c r="N256" i="37"/>
  <c r="O256" i="37"/>
  <c r="P256" i="37"/>
  <c r="Q256" i="37"/>
  <c r="R256" i="37"/>
  <c r="S256" i="37"/>
  <c r="T256" i="37"/>
  <c r="U256" i="37"/>
  <c r="V256" i="37"/>
  <c r="W256" i="37"/>
  <c r="X256" i="37"/>
  <c r="Y256" i="37"/>
  <c r="Z256" i="37"/>
  <c r="AA256" i="37"/>
  <c r="AB256" i="37"/>
  <c r="AC256" i="37"/>
  <c r="AD256" i="37"/>
  <c r="AE256" i="37"/>
  <c r="AF256" i="37"/>
  <c r="AG256" i="37"/>
  <c r="AH256" i="37"/>
  <c r="AI256" i="37"/>
  <c r="AJ256" i="37"/>
  <c r="AK256" i="37"/>
  <c r="AL256" i="37"/>
  <c r="AM256" i="37"/>
  <c r="AN256" i="37"/>
  <c r="AO256" i="37"/>
  <c r="AP256" i="37"/>
  <c r="AQ256" i="37"/>
  <c r="AR256" i="37"/>
  <c r="AS256" i="37"/>
  <c r="AT256" i="37"/>
  <c r="AU256" i="37"/>
  <c r="AV256" i="37"/>
  <c r="AW256" i="37"/>
  <c r="AX256" i="37"/>
  <c r="AY256" i="37"/>
  <c r="AZ256" i="37"/>
  <c r="C257" i="37"/>
  <c r="D257" i="37"/>
  <c r="E257" i="37"/>
  <c r="F257" i="37"/>
  <c r="G257" i="37"/>
  <c r="H257" i="37"/>
  <c r="I257" i="37"/>
  <c r="J257" i="37"/>
  <c r="K257" i="37"/>
  <c r="L257" i="37"/>
  <c r="M257" i="37"/>
  <c r="N257" i="37"/>
  <c r="O257" i="37"/>
  <c r="P257" i="37"/>
  <c r="Q257" i="37"/>
  <c r="R257" i="37"/>
  <c r="S257" i="37"/>
  <c r="T257" i="37"/>
  <c r="U257" i="37"/>
  <c r="V257" i="37"/>
  <c r="W257" i="37"/>
  <c r="X257" i="37"/>
  <c r="Y257" i="37"/>
  <c r="Z257" i="37"/>
  <c r="AA257" i="37"/>
  <c r="AB257" i="37"/>
  <c r="AC257" i="37"/>
  <c r="AD257" i="37"/>
  <c r="AE257" i="37"/>
  <c r="AF257" i="37"/>
  <c r="AG257" i="37"/>
  <c r="AH257" i="37"/>
  <c r="AI257" i="37"/>
  <c r="AJ257" i="37"/>
  <c r="AK257" i="37"/>
  <c r="AL257" i="37"/>
  <c r="AM257" i="37"/>
  <c r="AN257" i="37"/>
  <c r="AO257" i="37"/>
  <c r="AP257" i="37"/>
  <c r="AQ257" i="37"/>
  <c r="AR257" i="37"/>
  <c r="AS257" i="37"/>
  <c r="AT257" i="37"/>
  <c r="AU257" i="37"/>
  <c r="AV257" i="37"/>
  <c r="AW257" i="37"/>
  <c r="AX257" i="37"/>
  <c r="AY257" i="37"/>
  <c r="AZ257" i="37"/>
  <c r="C258" i="37"/>
  <c r="D258" i="37"/>
  <c r="E258" i="37"/>
  <c r="F258" i="37"/>
  <c r="G258" i="37"/>
  <c r="H258" i="37"/>
  <c r="I258" i="37"/>
  <c r="J258" i="37"/>
  <c r="K258" i="37"/>
  <c r="L258" i="37"/>
  <c r="M258" i="37"/>
  <c r="N258" i="37"/>
  <c r="O258" i="37"/>
  <c r="P258" i="37"/>
  <c r="Q258" i="37"/>
  <c r="R258" i="37"/>
  <c r="S258" i="37"/>
  <c r="T258" i="37"/>
  <c r="U258" i="37"/>
  <c r="V258" i="37"/>
  <c r="W258" i="37"/>
  <c r="X258" i="37"/>
  <c r="Y258" i="37"/>
  <c r="Z258" i="37"/>
  <c r="AA258" i="37"/>
  <c r="AB258" i="37"/>
  <c r="AC258" i="37"/>
  <c r="AD258" i="37"/>
  <c r="AE258" i="37"/>
  <c r="AF258" i="37"/>
  <c r="AG258" i="37"/>
  <c r="AH258" i="37"/>
  <c r="AI258" i="37"/>
  <c r="AJ258" i="37"/>
  <c r="AK258" i="37"/>
  <c r="AL258" i="37"/>
  <c r="AM258" i="37"/>
  <c r="AN258" i="37"/>
  <c r="AO258" i="37"/>
  <c r="AP258" i="37"/>
  <c r="AQ258" i="37"/>
  <c r="AR258" i="37"/>
  <c r="AS258" i="37"/>
  <c r="AT258" i="37"/>
  <c r="AU258" i="37"/>
  <c r="AV258" i="37"/>
  <c r="AW258" i="37"/>
  <c r="AX258" i="37"/>
  <c r="AY258" i="37"/>
  <c r="AZ258" i="37"/>
  <c r="B258" i="37"/>
  <c r="B257" i="37"/>
  <c r="B256" i="37"/>
  <c r="B255" i="37"/>
  <c r="B254" i="37"/>
  <c r="B253" i="37"/>
  <c r="B252" i="37"/>
  <c r="B251" i="37"/>
  <c r="B250" i="37"/>
  <c r="B249" i="37"/>
  <c r="B248" i="37"/>
  <c r="B247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C92" i="37"/>
  <c r="D92" i="37"/>
  <c r="E92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AF92" i="37"/>
  <c r="AG92" i="37"/>
  <c r="AH92" i="37"/>
  <c r="AI92" i="37"/>
  <c r="AJ92" i="37"/>
  <c r="AK92" i="37"/>
  <c r="AL92" i="37"/>
  <c r="AM92" i="37"/>
  <c r="AN92" i="37"/>
  <c r="AO92" i="37"/>
  <c r="AP92" i="37"/>
  <c r="AQ92" i="37"/>
  <c r="AR92" i="37"/>
  <c r="AS92" i="37"/>
  <c r="AT92" i="37"/>
  <c r="AU92" i="37"/>
  <c r="AV92" i="37"/>
  <c r="AW92" i="37"/>
  <c r="AX92" i="37"/>
  <c r="AY92" i="37"/>
  <c r="AZ92" i="37"/>
  <c r="B92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AN79" i="37"/>
  <c r="AO79" i="37"/>
  <c r="AP79" i="37"/>
  <c r="AQ79" i="37"/>
  <c r="AR79" i="37"/>
  <c r="AS79" i="37"/>
  <c r="AT79" i="37"/>
  <c r="AU79" i="37"/>
  <c r="AV79" i="37"/>
  <c r="AW79" i="37"/>
  <c r="AX79" i="37"/>
  <c r="AY79" i="37"/>
  <c r="AZ79" i="37"/>
  <c r="B79" i="37"/>
  <c r="C208" i="37"/>
  <c r="D208" i="37"/>
  <c r="E208" i="37"/>
  <c r="F208" i="37"/>
  <c r="G208" i="37"/>
  <c r="H208" i="37"/>
  <c r="I208" i="37"/>
  <c r="J208" i="37"/>
  <c r="K208" i="37"/>
  <c r="L208" i="37"/>
  <c r="M208" i="37"/>
  <c r="N208" i="37"/>
  <c r="O208" i="37"/>
  <c r="P208" i="37"/>
  <c r="Q208" i="37"/>
  <c r="R208" i="37"/>
  <c r="S208" i="37"/>
  <c r="T208" i="37"/>
  <c r="U208" i="37"/>
  <c r="V208" i="37"/>
  <c r="W208" i="37"/>
  <c r="X208" i="37"/>
  <c r="Y208" i="37"/>
  <c r="Z208" i="37"/>
  <c r="AA208" i="37"/>
  <c r="AB208" i="37"/>
  <c r="AC208" i="37"/>
  <c r="AD208" i="37"/>
  <c r="AE208" i="37"/>
  <c r="AF208" i="37"/>
  <c r="AG208" i="37"/>
  <c r="AH208" i="37"/>
  <c r="AI208" i="37"/>
  <c r="AJ208" i="37"/>
  <c r="AK208" i="37"/>
  <c r="AL208" i="37"/>
  <c r="AM208" i="37"/>
  <c r="AN208" i="37"/>
  <c r="AO208" i="37"/>
  <c r="AP208" i="37"/>
  <c r="AQ208" i="37"/>
  <c r="AR208" i="37"/>
  <c r="AS208" i="37"/>
  <c r="AT208" i="37"/>
  <c r="AU208" i="37"/>
  <c r="AV208" i="37"/>
  <c r="AW208" i="37"/>
  <c r="AX208" i="37"/>
  <c r="AY208" i="37"/>
  <c r="AZ208" i="37"/>
  <c r="C209" i="37"/>
  <c r="D209" i="37"/>
  <c r="E209" i="37"/>
  <c r="F209" i="37"/>
  <c r="G209" i="37"/>
  <c r="H209" i="37"/>
  <c r="I209" i="37"/>
  <c r="J209" i="37"/>
  <c r="K209" i="37"/>
  <c r="L209" i="37"/>
  <c r="M209" i="37"/>
  <c r="N209" i="37"/>
  <c r="O209" i="37"/>
  <c r="P209" i="37"/>
  <c r="Q209" i="37"/>
  <c r="R209" i="37"/>
  <c r="S209" i="37"/>
  <c r="T209" i="37"/>
  <c r="U209" i="37"/>
  <c r="V209" i="37"/>
  <c r="W209" i="37"/>
  <c r="X209" i="37"/>
  <c r="Y209" i="37"/>
  <c r="Z209" i="37"/>
  <c r="AA209" i="37"/>
  <c r="AB209" i="37"/>
  <c r="AC209" i="37"/>
  <c r="AD209" i="37"/>
  <c r="AE209" i="37"/>
  <c r="AF209" i="37"/>
  <c r="AG209" i="37"/>
  <c r="AH209" i="37"/>
  <c r="AI209" i="37"/>
  <c r="AJ209" i="37"/>
  <c r="AK209" i="37"/>
  <c r="AL209" i="37"/>
  <c r="AM209" i="37"/>
  <c r="AN209" i="37"/>
  <c r="AO209" i="37"/>
  <c r="AP209" i="37"/>
  <c r="AQ209" i="37"/>
  <c r="AR209" i="37"/>
  <c r="AS209" i="37"/>
  <c r="AT209" i="37"/>
  <c r="AU209" i="37"/>
  <c r="AV209" i="37"/>
  <c r="AW209" i="37"/>
  <c r="AX209" i="37"/>
  <c r="AY209" i="37"/>
  <c r="AZ209" i="37"/>
  <c r="C210" i="37"/>
  <c r="D210" i="37"/>
  <c r="E210" i="37"/>
  <c r="F210" i="37"/>
  <c r="G210" i="37"/>
  <c r="H210" i="37"/>
  <c r="I210" i="37"/>
  <c r="J210" i="37"/>
  <c r="K210" i="37"/>
  <c r="L210" i="37"/>
  <c r="M210" i="37"/>
  <c r="N210" i="37"/>
  <c r="O210" i="37"/>
  <c r="P210" i="37"/>
  <c r="Q210" i="37"/>
  <c r="R210" i="37"/>
  <c r="S210" i="37"/>
  <c r="T210" i="37"/>
  <c r="U210" i="37"/>
  <c r="V210" i="37"/>
  <c r="W210" i="37"/>
  <c r="X210" i="37"/>
  <c r="Y210" i="37"/>
  <c r="Z210" i="37"/>
  <c r="AA210" i="37"/>
  <c r="AB210" i="37"/>
  <c r="AC210" i="37"/>
  <c r="AD210" i="37"/>
  <c r="AE210" i="37"/>
  <c r="AF210" i="37"/>
  <c r="AG210" i="37"/>
  <c r="AH210" i="37"/>
  <c r="AI210" i="37"/>
  <c r="AJ210" i="37"/>
  <c r="AK210" i="37"/>
  <c r="AL210" i="37"/>
  <c r="AM210" i="37"/>
  <c r="AN210" i="37"/>
  <c r="AO210" i="37"/>
  <c r="AP210" i="37"/>
  <c r="AQ210" i="37"/>
  <c r="AR210" i="37"/>
  <c r="AS210" i="37"/>
  <c r="AT210" i="37"/>
  <c r="AU210" i="37"/>
  <c r="AV210" i="37"/>
  <c r="AW210" i="37"/>
  <c r="AX210" i="37"/>
  <c r="AY210" i="37"/>
  <c r="AZ210" i="37"/>
  <c r="C211" i="37"/>
  <c r="D211" i="37"/>
  <c r="E211" i="37"/>
  <c r="F211" i="37"/>
  <c r="G211" i="37"/>
  <c r="H211" i="37"/>
  <c r="I211" i="37"/>
  <c r="J211" i="37"/>
  <c r="K211" i="37"/>
  <c r="L211" i="37"/>
  <c r="M211" i="37"/>
  <c r="N211" i="37"/>
  <c r="O211" i="37"/>
  <c r="P211" i="37"/>
  <c r="Q211" i="37"/>
  <c r="R211" i="37"/>
  <c r="S211" i="37"/>
  <c r="T211" i="37"/>
  <c r="U211" i="37"/>
  <c r="V211" i="37"/>
  <c r="W211" i="37"/>
  <c r="X211" i="37"/>
  <c r="Y211" i="37"/>
  <c r="Z211" i="37"/>
  <c r="AA211" i="37"/>
  <c r="AB211" i="37"/>
  <c r="AC211" i="37"/>
  <c r="AD211" i="37"/>
  <c r="AE211" i="37"/>
  <c r="AF211" i="37"/>
  <c r="AG211" i="37"/>
  <c r="AH211" i="37"/>
  <c r="AI211" i="37"/>
  <c r="AJ211" i="37"/>
  <c r="AK211" i="37"/>
  <c r="AL211" i="37"/>
  <c r="AM211" i="37"/>
  <c r="AN211" i="37"/>
  <c r="AO211" i="37"/>
  <c r="AP211" i="37"/>
  <c r="AQ211" i="37"/>
  <c r="AR211" i="37"/>
  <c r="AS211" i="37"/>
  <c r="AT211" i="37"/>
  <c r="AU211" i="37"/>
  <c r="AV211" i="37"/>
  <c r="AW211" i="37"/>
  <c r="AX211" i="37"/>
  <c r="AY211" i="37"/>
  <c r="AZ211" i="37"/>
  <c r="C212" i="37"/>
  <c r="D212" i="37"/>
  <c r="E212" i="37"/>
  <c r="F212" i="37"/>
  <c r="G212" i="37"/>
  <c r="H212" i="37"/>
  <c r="I212" i="37"/>
  <c r="J212" i="37"/>
  <c r="K212" i="37"/>
  <c r="L212" i="37"/>
  <c r="M212" i="37"/>
  <c r="N212" i="37"/>
  <c r="O212" i="37"/>
  <c r="P212" i="37"/>
  <c r="Q212" i="37"/>
  <c r="R212" i="37"/>
  <c r="S212" i="37"/>
  <c r="T212" i="37"/>
  <c r="U212" i="37"/>
  <c r="V212" i="37"/>
  <c r="W212" i="37"/>
  <c r="X212" i="37"/>
  <c r="Y212" i="37"/>
  <c r="Z212" i="37"/>
  <c r="AA212" i="37"/>
  <c r="AB212" i="37"/>
  <c r="AC212" i="37"/>
  <c r="AD212" i="37"/>
  <c r="AE212" i="37"/>
  <c r="AF212" i="37"/>
  <c r="AG212" i="37"/>
  <c r="AH212" i="37"/>
  <c r="AI212" i="37"/>
  <c r="AJ212" i="37"/>
  <c r="AK212" i="37"/>
  <c r="AL212" i="37"/>
  <c r="AM212" i="37"/>
  <c r="AN212" i="37"/>
  <c r="AO212" i="37"/>
  <c r="AP212" i="37"/>
  <c r="AQ212" i="37"/>
  <c r="AR212" i="37"/>
  <c r="AS212" i="37"/>
  <c r="AT212" i="37"/>
  <c r="AU212" i="37"/>
  <c r="AV212" i="37"/>
  <c r="AW212" i="37"/>
  <c r="AX212" i="37"/>
  <c r="AY212" i="37"/>
  <c r="AZ212" i="37"/>
  <c r="C213" i="37"/>
  <c r="D213" i="37"/>
  <c r="E213" i="37"/>
  <c r="F213" i="37"/>
  <c r="G213" i="37"/>
  <c r="H213" i="37"/>
  <c r="I213" i="37"/>
  <c r="J213" i="37"/>
  <c r="K213" i="37"/>
  <c r="L213" i="37"/>
  <c r="M213" i="37"/>
  <c r="N213" i="37"/>
  <c r="O213" i="37"/>
  <c r="P213" i="37"/>
  <c r="Q213" i="37"/>
  <c r="R213" i="37"/>
  <c r="S213" i="37"/>
  <c r="T213" i="37"/>
  <c r="U213" i="37"/>
  <c r="V213" i="37"/>
  <c r="W213" i="37"/>
  <c r="X213" i="37"/>
  <c r="Y213" i="37"/>
  <c r="Z213" i="37"/>
  <c r="AA213" i="37"/>
  <c r="AB213" i="37"/>
  <c r="AC213" i="37"/>
  <c r="AD213" i="37"/>
  <c r="AE213" i="37"/>
  <c r="AF213" i="37"/>
  <c r="AG213" i="37"/>
  <c r="AH213" i="37"/>
  <c r="AI213" i="37"/>
  <c r="AJ213" i="37"/>
  <c r="AK213" i="37"/>
  <c r="AL213" i="37"/>
  <c r="AM213" i="37"/>
  <c r="AN213" i="37"/>
  <c r="AO213" i="37"/>
  <c r="AP213" i="37"/>
  <c r="AQ213" i="37"/>
  <c r="AR213" i="37"/>
  <c r="AS213" i="37"/>
  <c r="AT213" i="37"/>
  <c r="AU213" i="37"/>
  <c r="AV213" i="37"/>
  <c r="AW213" i="37"/>
  <c r="AX213" i="37"/>
  <c r="AY213" i="37"/>
  <c r="AZ213" i="37"/>
  <c r="C214" i="37"/>
  <c r="D214" i="37"/>
  <c r="E214" i="37"/>
  <c r="F214" i="37"/>
  <c r="G214" i="37"/>
  <c r="H214" i="37"/>
  <c r="I214" i="37"/>
  <c r="J214" i="37"/>
  <c r="K214" i="37"/>
  <c r="L214" i="37"/>
  <c r="M214" i="37"/>
  <c r="N214" i="37"/>
  <c r="O214" i="37"/>
  <c r="P214" i="37"/>
  <c r="Q214" i="37"/>
  <c r="R214" i="37"/>
  <c r="S214" i="37"/>
  <c r="T214" i="37"/>
  <c r="U214" i="37"/>
  <c r="V214" i="37"/>
  <c r="W214" i="37"/>
  <c r="X214" i="37"/>
  <c r="Y214" i="37"/>
  <c r="Z214" i="37"/>
  <c r="AA214" i="37"/>
  <c r="AB214" i="37"/>
  <c r="AC214" i="37"/>
  <c r="AD214" i="37"/>
  <c r="AE214" i="37"/>
  <c r="AF214" i="37"/>
  <c r="AG214" i="37"/>
  <c r="AH214" i="37"/>
  <c r="AI214" i="37"/>
  <c r="AJ214" i="37"/>
  <c r="AK214" i="37"/>
  <c r="AL214" i="37"/>
  <c r="AM214" i="37"/>
  <c r="AN214" i="37"/>
  <c r="AO214" i="37"/>
  <c r="AP214" i="37"/>
  <c r="AQ214" i="37"/>
  <c r="AR214" i="37"/>
  <c r="AS214" i="37"/>
  <c r="AT214" i="37"/>
  <c r="AU214" i="37"/>
  <c r="AV214" i="37"/>
  <c r="AW214" i="37"/>
  <c r="AX214" i="37"/>
  <c r="AY214" i="37"/>
  <c r="AZ214" i="37"/>
  <c r="C215" i="37"/>
  <c r="D215" i="37"/>
  <c r="E215" i="37"/>
  <c r="F215" i="37"/>
  <c r="G215" i="37"/>
  <c r="H215" i="37"/>
  <c r="I215" i="37"/>
  <c r="J215" i="37"/>
  <c r="K215" i="37"/>
  <c r="L215" i="37"/>
  <c r="M215" i="37"/>
  <c r="N215" i="37"/>
  <c r="O215" i="37"/>
  <c r="P215" i="37"/>
  <c r="Q215" i="37"/>
  <c r="R215" i="37"/>
  <c r="S215" i="37"/>
  <c r="T215" i="37"/>
  <c r="U215" i="37"/>
  <c r="V215" i="37"/>
  <c r="W215" i="37"/>
  <c r="X215" i="37"/>
  <c r="Y215" i="37"/>
  <c r="Z215" i="37"/>
  <c r="AA215" i="37"/>
  <c r="AB215" i="37"/>
  <c r="AC215" i="37"/>
  <c r="AD215" i="37"/>
  <c r="AE215" i="37"/>
  <c r="AF215" i="37"/>
  <c r="AG215" i="37"/>
  <c r="AH215" i="37"/>
  <c r="AI215" i="37"/>
  <c r="AJ215" i="37"/>
  <c r="AK215" i="37"/>
  <c r="AL215" i="37"/>
  <c r="AM215" i="37"/>
  <c r="AN215" i="37"/>
  <c r="AO215" i="37"/>
  <c r="AP215" i="37"/>
  <c r="AQ215" i="37"/>
  <c r="AR215" i="37"/>
  <c r="AS215" i="37"/>
  <c r="AT215" i="37"/>
  <c r="AU215" i="37"/>
  <c r="AV215" i="37"/>
  <c r="AW215" i="37"/>
  <c r="AX215" i="37"/>
  <c r="AY215" i="37"/>
  <c r="AZ215" i="37"/>
  <c r="C216" i="37"/>
  <c r="D216" i="37"/>
  <c r="E216" i="37"/>
  <c r="F216" i="37"/>
  <c r="G216" i="37"/>
  <c r="H216" i="37"/>
  <c r="I216" i="37"/>
  <c r="J216" i="37"/>
  <c r="K216" i="37"/>
  <c r="L216" i="37"/>
  <c r="M216" i="37"/>
  <c r="N216" i="37"/>
  <c r="O216" i="37"/>
  <c r="P216" i="37"/>
  <c r="Q216" i="37"/>
  <c r="R216" i="37"/>
  <c r="S216" i="37"/>
  <c r="T216" i="37"/>
  <c r="U216" i="37"/>
  <c r="V216" i="37"/>
  <c r="W216" i="37"/>
  <c r="X216" i="37"/>
  <c r="Y216" i="37"/>
  <c r="Z216" i="37"/>
  <c r="AA216" i="37"/>
  <c r="AB216" i="37"/>
  <c r="AC216" i="37"/>
  <c r="AD216" i="37"/>
  <c r="AE216" i="37"/>
  <c r="AF216" i="37"/>
  <c r="AG216" i="37"/>
  <c r="AH216" i="37"/>
  <c r="AI216" i="37"/>
  <c r="AJ216" i="37"/>
  <c r="AK216" i="37"/>
  <c r="AL216" i="37"/>
  <c r="AM216" i="37"/>
  <c r="AN216" i="37"/>
  <c r="AO216" i="37"/>
  <c r="AP216" i="37"/>
  <c r="AQ216" i="37"/>
  <c r="AR216" i="37"/>
  <c r="AS216" i="37"/>
  <c r="AT216" i="37"/>
  <c r="AU216" i="37"/>
  <c r="AV216" i="37"/>
  <c r="AW216" i="37"/>
  <c r="AX216" i="37"/>
  <c r="AY216" i="37"/>
  <c r="AZ216" i="37"/>
  <c r="C217" i="37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W217" i="37"/>
  <c r="X217" i="37"/>
  <c r="Y217" i="37"/>
  <c r="Z217" i="37"/>
  <c r="AA217" i="37"/>
  <c r="AB217" i="37"/>
  <c r="AC217" i="37"/>
  <c r="AD217" i="37"/>
  <c r="AE217" i="37"/>
  <c r="AF217" i="37"/>
  <c r="AG217" i="37"/>
  <c r="AH217" i="37"/>
  <c r="AI217" i="37"/>
  <c r="AJ217" i="37"/>
  <c r="AK217" i="37"/>
  <c r="AL217" i="37"/>
  <c r="AM217" i="37"/>
  <c r="AN217" i="37"/>
  <c r="AO217" i="37"/>
  <c r="AP217" i="37"/>
  <c r="AQ217" i="37"/>
  <c r="AR217" i="37"/>
  <c r="AS217" i="37"/>
  <c r="AT217" i="37"/>
  <c r="AU217" i="37"/>
  <c r="AV217" i="37"/>
  <c r="AW217" i="37"/>
  <c r="AX217" i="37"/>
  <c r="AY217" i="37"/>
  <c r="AZ217" i="37"/>
  <c r="C218" i="37"/>
  <c r="D218" i="37"/>
  <c r="E218" i="37"/>
  <c r="F218" i="37"/>
  <c r="G218" i="37"/>
  <c r="H218" i="37"/>
  <c r="I218" i="37"/>
  <c r="J218" i="37"/>
  <c r="K218" i="37"/>
  <c r="L218" i="37"/>
  <c r="M218" i="37"/>
  <c r="N218" i="37"/>
  <c r="O218" i="37"/>
  <c r="P218" i="37"/>
  <c r="Q218" i="37"/>
  <c r="R218" i="37"/>
  <c r="S218" i="37"/>
  <c r="T218" i="37"/>
  <c r="U218" i="37"/>
  <c r="V218" i="37"/>
  <c r="W218" i="37"/>
  <c r="X218" i="37"/>
  <c r="Y218" i="37"/>
  <c r="Z218" i="37"/>
  <c r="AA218" i="37"/>
  <c r="AB218" i="37"/>
  <c r="AC218" i="37"/>
  <c r="AD218" i="37"/>
  <c r="AE218" i="37"/>
  <c r="AF218" i="37"/>
  <c r="AG218" i="37"/>
  <c r="AH218" i="37"/>
  <c r="AI218" i="37"/>
  <c r="AJ218" i="37"/>
  <c r="AK218" i="37"/>
  <c r="AL218" i="37"/>
  <c r="AM218" i="37"/>
  <c r="AN218" i="37"/>
  <c r="AO218" i="37"/>
  <c r="AP218" i="37"/>
  <c r="AQ218" i="37"/>
  <c r="AR218" i="37"/>
  <c r="AS218" i="37"/>
  <c r="AT218" i="37"/>
  <c r="AU218" i="37"/>
  <c r="AV218" i="37"/>
  <c r="AW218" i="37"/>
  <c r="AX218" i="37"/>
  <c r="AY218" i="37"/>
  <c r="AZ218" i="37"/>
  <c r="C219" i="37"/>
  <c r="D219" i="37"/>
  <c r="E219" i="37"/>
  <c r="F219" i="37"/>
  <c r="G219" i="37"/>
  <c r="H219" i="37"/>
  <c r="I219" i="37"/>
  <c r="J219" i="37"/>
  <c r="K219" i="37"/>
  <c r="L219" i="37"/>
  <c r="M219" i="37"/>
  <c r="N219" i="37"/>
  <c r="O219" i="37"/>
  <c r="P219" i="37"/>
  <c r="Q219" i="37"/>
  <c r="R219" i="37"/>
  <c r="S219" i="37"/>
  <c r="T219" i="37"/>
  <c r="U219" i="37"/>
  <c r="V219" i="37"/>
  <c r="W219" i="37"/>
  <c r="X219" i="37"/>
  <c r="Y219" i="37"/>
  <c r="Z219" i="37"/>
  <c r="AA219" i="37"/>
  <c r="AB219" i="37"/>
  <c r="AC219" i="37"/>
  <c r="AD219" i="37"/>
  <c r="AE219" i="37"/>
  <c r="AF219" i="37"/>
  <c r="AG219" i="37"/>
  <c r="AH219" i="37"/>
  <c r="AI219" i="37"/>
  <c r="AJ219" i="37"/>
  <c r="AK219" i="37"/>
  <c r="AL219" i="37"/>
  <c r="AM219" i="37"/>
  <c r="AN219" i="37"/>
  <c r="AO219" i="37"/>
  <c r="AP219" i="37"/>
  <c r="AQ219" i="37"/>
  <c r="AR219" i="37"/>
  <c r="AS219" i="37"/>
  <c r="AT219" i="37"/>
  <c r="AU219" i="37"/>
  <c r="AV219" i="37"/>
  <c r="AW219" i="37"/>
  <c r="AX219" i="37"/>
  <c r="AY219" i="37"/>
  <c r="AZ219" i="37"/>
  <c r="C220" i="37"/>
  <c r="D220" i="37"/>
  <c r="E220" i="37"/>
  <c r="F220" i="37"/>
  <c r="G220" i="37"/>
  <c r="H220" i="37"/>
  <c r="I220" i="37"/>
  <c r="J220" i="37"/>
  <c r="K220" i="37"/>
  <c r="L220" i="37"/>
  <c r="M220" i="37"/>
  <c r="N220" i="37"/>
  <c r="O220" i="37"/>
  <c r="P220" i="37"/>
  <c r="Q220" i="37"/>
  <c r="R220" i="37"/>
  <c r="S220" i="37"/>
  <c r="T220" i="37"/>
  <c r="U220" i="37"/>
  <c r="V220" i="37"/>
  <c r="W220" i="37"/>
  <c r="X220" i="37"/>
  <c r="Y220" i="37"/>
  <c r="Z220" i="37"/>
  <c r="AA220" i="37"/>
  <c r="AB220" i="37"/>
  <c r="AC220" i="37"/>
  <c r="AD220" i="37"/>
  <c r="AE220" i="37"/>
  <c r="AF220" i="37"/>
  <c r="AG220" i="37"/>
  <c r="AH220" i="37"/>
  <c r="AI220" i="37"/>
  <c r="AJ220" i="37"/>
  <c r="AK220" i="37"/>
  <c r="AL220" i="37"/>
  <c r="AM220" i="37"/>
  <c r="AN220" i="37"/>
  <c r="AO220" i="37"/>
  <c r="AP220" i="37"/>
  <c r="AQ220" i="37"/>
  <c r="AR220" i="37"/>
  <c r="AS220" i="37"/>
  <c r="AT220" i="37"/>
  <c r="AU220" i="37"/>
  <c r="AV220" i="37"/>
  <c r="AW220" i="37"/>
  <c r="AX220" i="37"/>
  <c r="AY220" i="37"/>
  <c r="AZ220" i="37"/>
  <c r="C221" i="37"/>
  <c r="D221" i="37"/>
  <c r="E221" i="37"/>
  <c r="F221" i="37"/>
  <c r="G221" i="37"/>
  <c r="H221" i="37"/>
  <c r="I221" i="37"/>
  <c r="J221" i="37"/>
  <c r="K221" i="37"/>
  <c r="L221" i="37"/>
  <c r="M221" i="37"/>
  <c r="N221" i="37"/>
  <c r="O221" i="37"/>
  <c r="P221" i="37"/>
  <c r="Q221" i="37"/>
  <c r="R221" i="37"/>
  <c r="S221" i="37"/>
  <c r="T221" i="37"/>
  <c r="U221" i="37"/>
  <c r="V221" i="37"/>
  <c r="W221" i="37"/>
  <c r="X221" i="37"/>
  <c r="Y221" i="37"/>
  <c r="Z221" i="37"/>
  <c r="AA221" i="37"/>
  <c r="AB221" i="37"/>
  <c r="AC221" i="37"/>
  <c r="AD221" i="37"/>
  <c r="AE221" i="37"/>
  <c r="AF221" i="37"/>
  <c r="AG221" i="37"/>
  <c r="AH221" i="37"/>
  <c r="AI221" i="37"/>
  <c r="AJ221" i="37"/>
  <c r="AK221" i="37"/>
  <c r="AL221" i="37"/>
  <c r="AM221" i="37"/>
  <c r="AN221" i="37"/>
  <c r="AO221" i="37"/>
  <c r="AP221" i="37"/>
  <c r="AQ221" i="37"/>
  <c r="AR221" i="37"/>
  <c r="AS221" i="37"/>
  <c r="AT221" i="37"/>
  <c r="AU221" i="37"/>
  <c r="AV221" i="37"/>
  <c r="AW221" i="37"/>
  <c r="AX221" i="37"/>
  <c r="AY221" i="37"/>
  <c r="AZ221" i="37"/>
  <c r="C222" i="37"/>
  <c r="D222" i="37"/>
  <c r="E222" i="37"/>
  <c r="F222" i="37"/>
  <c r="G222" i="37"/>
  <c r="H222" i="37"/>
  <c r="I222" i="37"/>
  <c r="J222" i="37"/>
  <c r="K222" i="37"/>
  <c r="L222" i="37"/>
  <c r="M222" i="37"/>
  <c r="N222" i="37"/>
  <c r="O222" i="37"/>
  <c r="P222" i="37"/>
  <c r="Q222" i="37"/>
  <c r="R222" i="37"/>
  <c r="S222" i="37"/>
  <c r="T222" i="37"/>
  <c r="U222" i="37"/>
  <c r="V222" i="37"/>
  <c r="W222" i="37"/>
  <c r="X222" i="37"/>
  <c r="Y222" i="37"/>
  <c r="Z222" i="37"/>
  <c r="AA222" i="37"/>
  <c r="AB222" i="37"/>
  <c r="AC222" i="37"/>
  <c r="AD222" i="37"/>
  <c r="AE222" i="37"/>
  <c r="AF222" i="37"/>
  <c r="AG222" i="37"/>
  <c r="AH222" i="37"/>
  <c r="AI222" i="37"/>
  <c r="AJ222" i="37"/>
  <c r="AK222" i="37"/>
  <c r="AL222" i="37"/>
  <c r="AM222" i="37"/>
  <c r="AN222" i="37"/>
  <c r="AO222" i="37"/>
  <c r="AP222" i="37"/>
  <c r="AQ222" i="37"/>
  <c r="AR222" i="37"/>
  <c r="AS222" i="37"/>
  <c r="AT222" i="37"/>
  <c r="AU222" i="37"/>
  <c r="AV222" i="37"/>
  <c r="AW222" i="37"/>
  <c r="AX222" i="37"/>
  <c r="AY222" i="37"/>
  <c r="AZ222" i="37"/>
  <c r="C223" i="37"/>
  <c r="D223" i="37"/>
  <c r="E223" i="37"/>
  <c r="F223" i="37"/>
  <c r="G223" i="37"/>
  <c r="H223" i="37"/>
  <c r="I223" i="37"/>
  <c r="J223" i="37"/>
  <c r="K223" i="37"/>
  <c r="L223" i="37"/>
  <c r="M223" i="37"/>
  <c r="N223" i="37"/>
  <c r="O223" i="37"/>
  <c r="P223" i="37"/>
  <c r="Q223" i="37"/>
  <c r="R223" i="37"/>
  <c r="S223" i="37"/>
  <c r="T223" i="37"/>
  <c r="U223" i="37"/>
  <c r="V223" i="37"/>
  <c r="W223" i="37"/>
  <c r="X223" i="37"/>
  <c r="Y223" i="37"/>
  <c r="Z223" i="37"/>
  <c r="AA223" i="37"/>
  <c r="AB223" i="37"/>
  <c r="AC223" i="37"/>
  <c r="AD223" i="37"/>
  <c r="AE223" i="37"/>
  <c r="AF223" i="37"/>
  <c r="AG223" i="37"/>
  <c r="AH223" i="37"/>
  <c r="AI223" i="37"/>
  <c r="AJ223" i="37"/>
  <c r="AK223" i="37"/>
  <c r="AL223" i="37"/>
  <c r="AM223" i="37"/>
  <c r="AN223" i="37"/>
  <c r="AO223" i="37"/>
  <c r="AP223" i="37"/>
  <c r="AQ223" i="37"/>
  <c r="AR223" i="37"/>
  <c r="AS223" i="37"/>
  <c r="AT223" i="37"/>
  <c r="AU223" i="37"/>
  <c r="AV223" i="37"/>
  <c r="AW223" i="37"/>
  <c r="AX223" i="37"/>
  <c r="AY223" i="37"/>
  <c r="AZ223" i="37"/>
  <c r="C224" i="37"/>
  <c r="D224" i="37"/>
  <c r="E224" i="37"/>
  <c r="F224" i="37"/>
  <c r="G224" i="37"/>
  <c r="H224" i="37"/>
  <c r="I224" i="37"/>
  <c r="J224" i="37"/>
  <c r="K224" i="37"/>
  <c r="L224" i="37"/>
  <c r="M224" i="37"/>
  <c r="N224" i="37"/>
  <c r="O224" i="37"/>
  <c r="P224" i="37"/>
  <c r="Q224" i="37"/>
  <c r="R224" i="37"/>
  <c r="S224" i="37"/>
  <c r="T224" i="37"/>
  <c r="U224" i="37"/>
  <c r="V224" i="37"/>
  <c r="W224" i="37"/>
  <c r="X224" i="37"/>
  <c r="Y224" i="37"/>
  <c r="Z224" i="37"/>
  <c r="AA224" i="37"/>
  <c r="AB224" i="37"/>
  <c r="AC224" i="37"/>
  <c r="AD224" i="37"/>
  <c r="AE224" i="37"/>
  <c r="AF224" i="37"/>
  <c r="AG224" i="37"/>
  <c r="AH224" i="37"/>
  <c r="AI224" i="37"/>
  <c r="AJ224" i="37"/>
  <c r="AK224" i="37"/>
  <c r="AL224" i="37"/>
  <c r="AM224" i="37"/>
  <c r="AN224" i="37"/>
  <c r="AO224" i="37"/>
  <c r="AP224" i="37"/>
  <c r="AQ224" i="37"/>
  <c r="AR224" i="37"/>
  <c r="AS224" i="37"/>
  <c r="AT224" i="37"/>
  <c r="AU224" i="37"/>
  <c r="AV224" i="37"/>
  <c r="AW224" i="37"/>
  <c r="AX224" i="37"/>
  <c r="AY224" i="37"/>
  <c r="AZ224" i="37"/>
  <c r="C225" i="37"/>
  <c r="D225" i="37"/>
  <c r="E225" i="37"/>
  <c r="F225" i="37"/>
  <c r="G225" i="37"/>
  <c r="H225" i="37"/>
  <c r="I225" i="37"/>
  <c r="J225" i="37"/>
  <c r="K225" i="37"/>
  <c r="L225" i="37"/>
  <c r="M225" i="37"/>
  <c r="N225" i="37"/>
  <c r="O225" i="37"/>
  <c r="P225" i="37"/>
  <c r="Q225" i="37"/>
  <c r="R225" i="37"/>
  <c r="S225" i="37"/>
  <c r="T225" i="37"/>
  <c r="U225" i="37"/>
  <c r="V225" i="37"/>
  <c r="W225" i="37"/>
  <c r="X225" i="37"/>
  <c r="Y225" i="37"/>
  <c r="Z225" i="37"/>
  <c r="AA225" i="37"/>
  <c r="AB225" i="37"/>
  <c r="AC225" i="37"/>
  <c r="AD225" i="37"/>
  <c r="AE225" i="37"/>
  <c r="AF225" i="37"/>
  <c r="AG225" i="37"/>
  <c r="AH225" i="37"/>
  <c r="AI225" i="37"/>
  <c r="AJ225" i="37"/>
  <c r="AK225" i="37"/>
  <c r="AL225" i="37"/>
  <c r="AM225" i="37"/>
  <c r="AN225" i="37"/>
  <c r="AO225" i="37"/>
  <c r="AP225" i="37"/>
  <c r="AQ225" i="37"/>
  <c r="AR225" i="37"/>
  <c r="AS225" i="37"/>
  <c r="AT225" i="37"/>
  <c r="AU225" i="37"/>
  <c r="AV225" i="37"/>
  <c r="AW225" i="37"/>
  <c r="AX225" i="37"/>
  <c r="AY225" i="37"/>
  <c r="AZ225" i="37"/>
  <c r="C226" i="37"/>
  <c r="D226" i="37"/>
  <c r="E226" i="37"/>
  <c r="F226" i="37"/>
  <c r="G226" i="37"/>
  <c r="H226" i="37"/>
  <c r="I226" i="37"/>
  <c r="J226" i="37"/>
  <c r="K226" i="37"/>
  <c r="L226" i="37"/>
  <c r="M226" i="37"/>
  <c r="N226" i="37"/>
  <c r="O226" i="37"/>
  <c r="P226" i="37"/>
  <c r="Q226" i="37"/>
  <c r="R226" i="37"/>
  <c r="S226" i="37"/>
  <c r="T226" i="37"/>
  <c r="U226" i="37"/>
  <c r="V226" i="37"/>
  <c r="W226" i="37"/>
  <c r="X226" i="37"/>
  <c r="Y226" i="37"/>
  <c r="Z226" i="37"/>
  <c r="AA226" i="37"/>
  <c r="AB226" i="37"/>
  <c r="AC226" i="37"/>
  <c r="AD226" i="37"/>
  <c r="AE226" i="37"/>
  <c r="AF226" i="37"/>
  <c r="AG226" i="37"/>
  <c r="AH226" i="37"/>
  <c r="AI226" i="37"/>
  <c r="AJ226" i="37"/>
  <c r="AK226" i="37"/>
  <c r="AL226" i="37"/>
  <c r="AM226" i="37"/>
  <c r="AN226" i="37"/>
  <c r="AO226" i="37"/>
  <c r="AP226" i="37"/>
  <c r="AQ226" i="37"/>
  <c r="AR226" i="37"/>
  <c r="AS226" i="37"/>
  <c r="AT226" i="37"/>
  <c r="AU226" i="37"/>
  <c r="AV226" i="37"/>
  <c r="AW226" i="37"/>
  <c r="AX226" i="37"/>
  <c r="AY226" i="37"/>
  <c r="AZ226" i="37"/>
  <c r="C227" i="37"/>
  <c r="D227" i="37"/>
  <c r="E227" i="37"/>
  <c r="F227" i="37"/>
  <c r="G227" i="37"/>
  <c r="H227" i="37"/>
  <c r="I227" i="37"/>
  <c r="J227" i="37"/>
  <c r="K227" i="37"/>
  <c r="L227" i="37"/>
  <c r="M227" i="37"/>
  <c r="N227" i="37"/>
  <c r="O227" i="37"/>
  <c r="P227" i="37"/>
  <c r="Q227" i="37"/>
  <c r="R227" i="37"/>
  <c r="S227" i="37"/>
  <c r="T227" i="37"/>
  <c r="U227" i="37"/>
  <c r="V227" i="37"/>
  <c r="W227" i="37"/>
  <c r="X227" i="37"/>
  <c r="Y227" i="37"/>
  <c r="Z227" i="37"/>
  <c r="AA227" i="37"/>
  <c r="AB227" i="37"/>
  <c r="AC227" i="37"/>
  <c r="AD227" i="37"/>
  <c r="AE227" i="37"/>
  <c r="AF227" i="37"/>
  <c r="AG227" i="37"/>
  <c r="AH227" i="37"/>
  <c r="AI227" i="37"/>
  <c r="AJ227" i="37"/>
  <c r="AK227" i="37"/>
  <c r="AL227" i="37"/>
  <c r="AM227" i="37"/>
  <c r="AN227" i="37"/>
  <c r="AO227" i="37"/>
  <c r="AP227" i="37"/>
  <c r="AQ227" i="37"/>
  <c r="AR227" i="37"/>
  <c r="AS227" i="37"/>
  <c r="AT227" i="37"/>
  <c r="AU227" i="37"/>
  <c r="AV227" i="37"/>
  <c r="AW227" i="37"/>
  <c r="AX227" i="37"/>
  <c r="AY227" i="37"/>
  <c r="AZ227" i="37"/>
  <c r="C228" i="37"/>
  <c r="D228" i="37"/>
  <c r="E228" i="37"/>
  <c r="F228" i="37"/>
  <c r="G228" i="37"/>
  <c r="H228" i="37"/>
  <c r="I228" i="37"/>
  <c r="J228" i="37"/>
  <c r="K228" i="37"/>
  <c r="L228" i="37"/>
  <c r="M228" i="37"/>
  <c r="N228" i="37"/>
  <c r="O228" i="37"/>
  <c r="P228" i="37"/>
  <c r="Q228" i="37"/>
  <c r="R228" i="37"/>
  <c r="S228" i="37"/>
  <c r="T228" i="37"/>
  <c r="U228" i="37"/>
  <c r="V228" i="37"/>
  <c r="W228" i="37"/>
  <c r="X228" i="37"/>
  <c r="Y228" i="37"/>
  <c r="Z228" i="37"/>
  <c r="AA228" i="37"/>
  <c r="AB228" i="37"/>
  <c r="AC228" i="37"/>
  <c r="AD228" i="37"/>
  <c r="AE228" i="37"/>
  <c r="AF228" i="37"/>
  <c r="AG228" i="37"/>
  <c r="AH228" i="37"/>
  <c r="AI228" i="37"/>
  <c r="AJ228" i="37"/>
  <c r="AK228" i="37"/>
  <c r="AL228" i="37"/>
  <c r="AM228" i="37"/>
  <c r="AN228" i="37"/>
  <c r="AO228" i="37"/>
  <c r="AP228" i="37"/>
  <c r="AQ228" i="37"/>
  <c r="AR228" i="37"/>
  <c r="AS228" i="37"/>
  <c r="AT228" i="37"/>
  <c r="AU228" i="37"/>
  <c r="AV228" i="37"/>
  <c r="AW228" i="37"/>
  <c r="AX228" i="37"/>
  <c r="AY228" i="37"/>
  <c r="AZ228" i="37"/>
  <c r="C229" i="37"/>
  <c r="D229" i="37"/>
  <c r="E229" i="37"/>
  <c r="F229" i="37"/>
  <c r="G229" i="37"/>
  <c r="H229" i="37"/>
  <c r="I229" i="37"/>
  <c r="J229" i="37"/>
  <c r="K229" i="37"/>
  <c r="L229" i="37"/>
  <c r="M229" i="37"/>
  <c r="N229" i="37"/>
  <c r="O229" i="37"/>
  <c r="P229" i="37"/>
  <c r="Q229" i="37"/>
  <c r="R229" i="37"/>
  <c r="S229" i="37"/>
  <c r="T229" i="37"/>
  <c r="U229" i="37"/>
  <c r="V229" i="37"/>
  <c r="W229" i="37"/>
  <c r="X229" i="37"/>
  <c r="Y229" i="37"/>
  <c r="Z229" i="37"/>
  <c r="AA229" i="37"/>
  <c r="AB229" i="37"/>
  <c r="AC229" i="37"/>
  <c r="AD229" i="37"/>
  <c r="AE229" i="37"/>
  <c r="AF229" i="37"/>
  <c r="AG229" i="37"/>
  <c r="AH229" i="37"/>
  <c r="AI229" i="37"/>
  <c r="AJ229" i="37"/>
  <c r="AK229" i="37"/>
  <c r="AL229" i="37"/>
  <c r="AM229" i="37"/>
  <c r="AN229" i="37"/>
  <c r="AO229" i="37"/>
  <c r="AP229" i="37"/>
  <c r="AQ229" i="37"/>
  <c r="AR229" i="37"/>
  <c r="AS229" i="37"/>
  <c r="AT229" i="37"/>
  <c r="AU229" i="37"/>
  <c r="AV229" i="37"/>
  <c r="AW229" i="37"/>
  <c r="AX229" i="37"/>
  <c r="AY229" i="37"/>
  <c r="AZ229" i="37"/>
  <c r="C230" i="37"/>
  <c r="D230" i="37"/>
  <c r="E230" i="37"/>
  <c r="F230" i="37"/>
  <c r="G230" i="37"/>
  <c r="H230" i="37"/>
  <c r="I230" i="37"/>
  <c r="J230" i="37"/>
  <c r="K230" i="37"/>
  <c r="L230" i="37"/>
  <c r="M230" i="37"/>
  <c r="N230" i="37"/>
  <c r="O230" i="37"/>
  <c r="P230" i="37"/>
  <c r="Q230" i="37"/>
  <c r="R230" i="37"/>
  <c r="S230" i="37"/>
  <c r="T230" i="37"/>
  <c r="U230" i="37"/>
  <c r="V230" i="37"/>
  <c r="W230" i="37"/>
  <c r="X230" i="37"/>
  <c r="Y230" i="37"/>
  <c r="Z230" i="37"/>
  <c r="AA230" i="37"/>
  <c r="AB230" i="37"/>
  <c r="AC230" i="37"/>
  <c r="AD230" i="37"/>
  <c r="AE230" i="37"/>
  <c r="AF230" i="37"/>
  <c r="AG230" i="37"/>
  <c r="AH230" i="37"/>
  <c r="AI230" i="37"/>
  <c r="AJ230" i="37"/>
  <c r="AK230" i="37"/>
  <c r="AL230" i="37"/>
  <c r="AM230" i="37"/>
  <c r="AN230" i="37"/>
  <c r="AO230" i="37"/>
  <c r="AP230" i="37"/>
  <c r="AQ230" i="37"/>
  <c r="AR230" i="37"/>
  <c r="AS230" i="37"/>
  <c r="AT230" i="37"/>
  <c r="AU230" i="37"/>
  <c r="AV230" i="37"/>
  <c r="AW230" i="37"/>
  <c r="AX230" i="37"/>
  <c r="AY230" i="37"/>
  <c r="AZ230" i="37"/>
  <c r="C231" i="37"/>
  <c r="D231" i="37"/>
  <c r="E231" i="37"/>
  <c r="F231" i="37"/>
  <c r="G231" i="37"/>
  <c r="H231" i="37"/>
  <c r="I231" i="37"/>
  <c r="J231" i="37"/>
  <c r="K231" i="37"/>
  <c r="L231" i="37"/>
  <c r="M231" i="37"/>
  <c r="N231" i="37"/>
  <c r="O231" i="37"/>
  <c r="P231" i="37"/>
  <c r="Q231" i="37"/>
  <c r="R231" i="37"/>
  <c r="S231" i="37"/>
  <c r="T231" i="37"/>
  <c r="U231" i="37"/>
  <c r="V231" i="37"/>
  <c r="W231" i="37"/>
  <c r="X231" i="37"/>
  <c r="Y231" i="37"/>
  <c r="Z231" i="37"/>
  <c r="AA231" i="37"/>
  <c r="AB231" i="37"/>
  <c r="AC231" i="37"/>
  <c r="AD231" i="37"/>
  <c r="AE231" i="37"/>
  <c r="AF231" i="37"/>
  <c r="AG231" i="37"/>
  <c r="AH231" i="37"/>
  <c r="AI231" i="37"/>
  <c r="AJ231" i="37"/>
  <c r="AK231" i="37"/>
  <c r="AL231" i="37"/>
  <c r="AM231" i="37"/>
  <c r="AN231" i="37"/>
  <c r="AO231" i="37"/>
  <c r="AP231" i="37"/>
  <c r="AQ231" i="37"/>
  <c r="AR231" i="37"/>
  <c r="AS231" i="37"/>
  <c r="AT231" i="37"/>
  <c r="AU231" i="37"/>
  <c r="AV231" i="37"/>
  <c r="AW231" i="37"/>
  <c r="AX231" i="37"/>
  <c r="AY231" i="37"/>
  <c r="AZ231" i="37"/>
  <c r="C232" i="37"/>
  <c r="D232" i="37"/>
  <c r="E232" i="37"/>
  <c r="F232" i="37"/>
  <c r="G232" i="37"/>
  <c r="H232" i="37"/>
  <c r="I232" i="37"/>
  <c r="J232" i="37"/>
  <c r="K232" i="37"/>
  <c r="L232" i="37"/>
  <c r="M232" i="37"/>
  <c r="N232" i="37"/>
  <c r="O232" i="37"/>
  <c r="P232" i="37"/>
  <c r="Q232" i="37"/>
  <c r="R232" i="37"/>
  <c r="S232" i="37"/>
  <c r="T232" i="37"/>
  <c r="U232" i="37"/>
  <c r="V232" i="37"/>
  <c r="W232" i="37"/>
  <c r="X232" i="37"/>
  <c r="Y232" i="37"/>
  <c r="Z232" i="37"/>
  <c r="AA232" i="37"/>
  <c r="AB232" i="37"/>
  <c r="AC232" i="37"/>
  <c r="AD232" i="37"/>
  <c r="AE232" i="37"/>
  <c r="AF232" i="37"/>
  <c r="AG232" i="37"/>
  <c r="AH232" i="37"/>
  <c r="AI232" i="37"/>
  <c r="AJ232" i="37"/>
  <c r="AK232" i="37"/>
  <c r="AL232" i="37"/>
  <c r="AM232" i="37"/>
  <c r="AN232" i="37"/>
  <c r="AO232" i="37"/>
  <c r="AP232" i="37"/>
  <c r="AQ232" i="37"/>
  <c r="AR232" i="37"/>
  <c r="AS232" i="37"/>
  <c r="AT232" i="37"/>
  <c r="AU232" i="37"/>
  <c r="AV232" i="37"/>
  <c r="AW232" i="37"/>
  <c r="AX232" i="37"/>
  <c r="AY232" i="37"/>
  <c r="AZ232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AW190" i="37"/>
  <c r="G187" i="37"/>
  <c r="C130" i="37"/>
  <c r="D130" i="37"/>
  <c r="E130" i="37"/>
  <c r="F130" i="37"/>
  <c r="G130" i="37"/>
  <c r="H130" i="37"/>
  <c r="I130" i="37"/>
  <c r="J130" i="37"/>
  <c r="K130" i="37"/>
  <c r="L130" i="37"/>
  <c r="M130" i="37"/>
  <c r="N130" i="37"/>
  <c r="O130" i="37"/>
  <c r="P130" i="37"/>
  <c r="Q130" i="37"/>
  <c r="R130" i="37"/>
  <c r="S130" i="37"/>
  <c r="T130" i="37"/>
  <c r="U130" i="37"/>
  <c r="V130" i="37"/>
  <c r="W130" i="37"/>
  <c r="X130" i="37"/>
  <c r="Y130" i="37"/>
  <c r="Z130" i="37"/>
  <c r="AA130" i="37"/>
  <c r="AB130" i="37"/>
  <c r="AC130" i="37"/>
  <c r="AD130" i="37"/>
  <c r="AE130" i="37"/>
  <c r="AF130" i="37"/>
  <c r="AG130" i="37"/>
  <c r="AH130" i="37"/>
  <c r="AI130" i="37"/>
  <c r="AJ130" i="37"/>
  <c r="AK130" i="37"/>
  <c r="AL130" i="37"/>
  <c r="AM130" i="37"/>
  <c r="AN130" i="37"/>
  <c r="AO130" i="37"/>
  <c r="AP130" i="37"/>
  <c r="AQ130" i="37"/>
  <c r="AR130" i="37"/>
  <c r="AS130" i="37"/>
  <c r="AT130" i="37"/>
  <c r="AU130" i="37"/>
  <c r="AV130" i="37"/>
  <c r="AW130" i="37"/>
  <c r="AX130" i="37"/>
  <c r="AY130" i="37"/>
  <c r="AZ130" i="37"/>
  <c r="C131" i="37"/>
  <c r="D131" i="37"/>
  <c r="E131" i="37"/>
  <c r="F131" i="37"/>
  <c r="G131" i="37"/>
  <c r="H131" i="37"/>
  <c r="I131" i="37"/>
  <c r="J131" i="37"/>
  <c r="K131" i="37"/>
  <c r="L131" i="37"/>
  <c r="M131" i="37"/>
  <c r="N131" i="37"/>
  <c r="O131" i="37"/>
  <c r="P131" i="37"/>
  <c r="Q131" i="37"/>
  <c r="R131" i="37"/>
  <c r="S131" i="37"/>
  <c r="T131" i="37"/>
  <c r="U131" i="37"/>
  <c r="V131" i="37"/>
  <c r="W131" i="37"/>
  <c r="X131" i="37"/>
  <c r="Y131" i="37"/>
  <c r="Z131" i="37"/>
  <c r="AA131" i="37"/>
  <c r="AB131" i="37"/>
  <c r="AC131" i="37"/>
  <c r="AD131" i="37"/>
  <c r="AE131" i="37"/>
  <c r="AF131" i="37"/>
  <c r="AG131" i="37"/>
  <c r="AH131" i="37"/>
  <c r="AI131" i="37"/>
  <c r="AJ131" i="37"/>
  <c r="AK131" i="37"/>
  <c r="AL131" i="37"/>
  <c r="AM131" i="37"/>
  <c r="AN131" i="37"/>
  <c r="AO131" i="37"/>
  <c r="AP131" i="37"/>
  <c r="AQ131" i="37"/>
  <c r="AR131" i="37"/>
  <c r="AS131" i="37"/>
  <c r="AT131" i="37"/>
  <c r="AU131" i="37"/>
  <c r="AV131" i="37"/>
  <c r="AW131" i="37"/>
  <c r="AX131" i="37"/>
  <c r="AY131" i="37"/>
  <c r="AZ131" i="37"/>
  <c r="C132" i="37"/>
  <c r="D132" i="37"/>
  <c r="E132" i="37"/>
  <c r="F132" i="37"/>
  <c r="G132" i="37"/>
  <c r="H132" i="37"/>
  <c r="I132" i="37"/>
  <c r="J132" i="37"/>
  <c r="K132" i="37"/>
  <c r="L132" i="37"/>
  <c r="M132" i="37"/>
  <c r="N132" i="37"/>
  <c r="O132" i="37"/>
  <c r="P132" i="37"/>
  <c r="Q132" i="37"/>
  <c r="R132" i="37"/>
  <c r="S132" i="37"/>
  <c r="T132" i="37"/>
  <c r="U132" i="37"/>
  <c r="V132" i="37"/>
  <c r="W132" i="37"/>
  <c r="X132" i="37"/>
  <c r="Y132" i="37"/>
  <c r="Z132" i="37"/>
  <c r="AA132" i="37"/>
  <c r="AB132" i="37"/>
  <c r="AC132" i="37"/>
  <c r="AD132" i="37"/>
  <c r="AE132" i="37"/>
  <c r="AF132" i="37"/>
  <c r="AG132" i="37"/>
  <c r="AH132" i="37"/>
  <c r="AI132" i="37"/>
  <c r="AJ132" i="37"/>
  <c r="AK132" i="37"/>
  <c r="AL132" i="37"/>
  <c r="AM132" i="37"/>
  <c r="AN132" i="37"/>
  <c r="AO132" i="37"/>
  <c r="AP132" i="37"/>
  <c r="AQ132" i="37"/>
  <c r="AR132" i="37"/>
  <c r="AS132" i="37"/>
  <c r="AT132" i="37"/>
  <c r="AU132" i="37"/>
  <c r="AV132" i="37"/>
  <c r="AW132" i="37"/>
  <c r="AX132" i="37"/>
  <c r="AY132" i="37"/>
  <c r="AZ132" i="37"/>
  <c r="C133" i="37"/>
  <c r="D133" i="37"/>
  <c r="E133" i="37"/>
  <c r="E185" i="37" s="1"/>
  <c r="F133" i="37"/>
  <c r="G133" i="37"/>
  <c r="H133" i="37"/>
  <c r="I133" i="37"/>
  <c r="J133" i="37"/>
  <c r="K133" i="37"/>
  <c r="L133" i="37"/>
  <c r="M133" i="37"/>
  <c r="M185" i="37" s="1"/>
  <c r="N133" i="37"/>
  <c r="O133" i="37"/>
  <c r="P133" i="37"/>
  <c r="Q133" i="37"/>
  <c r="R133" i="37"/>
  <c r="S133" i="37"/>
  <c r="T133" i="37"/>
  <c r="U133" i="37"/>
  <c r="U185" i="37" s="1"/>
  <c r="V133" i="37"/>
  <c r="W133" i="37"/>
  <c r="X133" i="37"/>
  <c r="Y133" i="37"/>
  <c r="Z133" i="37"/>
  <c r="AA133" i="37"/>
  <c r="AB133" i="37"/>
  <c r="AC133" i="37"/>
  <c r="AD133" i="37"/>
  <c r="AE133" i="37"/>
  <c r="AE185" i="37" s="1"/>
  <c r="AF133" i="37"/>
  <c r="AG133" i="37"/>
  <c r="AH133" i="37"/>
  <c r="AI133" i="37"/>
  <c r="AJ133" i="37"/>
  <c r="AK133" i="37"/>
  <c r="AL133" i="37"/>
  <c r="AM133" i="37"/>
  <c r="AM185" i="37" s="1"/>
  <c r="AN133" i="37"/>
  <c r="AO133" i="37"/>
  <c r="AP133" i="37"/>
  <c r="AQ133" i="37"/>
  <c r="AR133" i="37"/>
  <c r="AS133" i="37"/>
  <c r="AT133" i="37"/>
  <c r="AU133" i="37"/>
  <c r="AV133" i="37"/>
  <c r="AW133" i="37"/>
  <c r="AX133" i="37"/>
  <c r="AY133" i="37"/>
  <c r="AZ133" i="37"/>
  <c r="C134" i="37"/>
  <c r="D134" i="37"/>
  <c r="E134" i="37"/>
  <c r="F134" i="37"/>
  <c r="G134" i="37"/>
  <c r="H134" i="37"/>
  <c r="I134" i="37"/>
  <c r="J134" i="37"/>
  <c r="K134" i="37"/>
  <c r="L134" i="37"/>
  <c r="M134" i="37"/>
  <c r="N134" i="37"/>
  <c r="O134" i="37"/>
  <c r="P134" i="37"/>
  <c r="Q134" i="37"/>
  <c r="R134" i="37"/>
  <c r="S134" i="37"/>
  <c r="T134" i="37"/>
  <c r="U134" i="37"/>
  <c r="V134" i="37"/>
  <c r="W134" i="37"/>
  <c r="X134" i="37"/>
  <c r="Y134" i="37"/>
  <c r="Z134" i="37"/>
  <c r="AA134" i="37"/>
  <c r="AB134" i="37"/>
  <c r="AC134" i="37"/>
  <c r="AD134" i="37"/>
  <c r="AE134" i="37"/>
  <c r="AF134" i="37"/>
  <c r="AG134" i="37"/>
  <c r="AH134" i="37"/>
  <c r="AI134" i="37"/>
  <c r="AJ134" i="37"/>
  <c r="AK134" i="37"/>
  <c r="AL134" i="37"/>
  <c r="AM134" i="37"/>
  <c r="AN134" i="37"/>
  <c r="AO134" i="37"/>
  <c r="AP134" i="37"/>
  <c r="AQ134" i="37"/>
  <c r="AR134" i="37"/>
  <c r="AS134" i="37"/>
  <c r="AT134" i="37"/>
  <c r="AU134" i="37"/>
  <c r="AV134" i="37"/>
  <c r="AW134" i="37"/>
  <c r="AX134" i="37"/>
  <c r="AY134" i="37"/>
  <c r="AZ134" i="37"/>
  <c r="C135" i="37"/>
  <c r="C187" i="37" s="1"/>
  <c r="D135" i="37"/>
  <c r="E135" i="37"/>
  <c r="F135" i="37"/>
  <c r="G135" i="37"/>
  <c r="H135" i="37"/>
  <c r="I135" i="37"/>
  <c r="J135" i="37"/>
  <c r="K135" i="37"/>
  <c r="L135" i="37"/>
  <c r="M135" i="37"/>
  <c r="N135" i="37"/>
  <c r="O135" i="37"/>
  <c r="P135" i="37"/>
  <c r="Q135" i="37"/>
  <c r="R135" i="37"/>
  <c r="S135" i="37"/>
  <c r="T135" i="37"/>
  <c r="U135" i="37"/>
  <c r="V135" i="37"/>
  <c r="W135" i="37"/>
  <c r="X135" i="37"/>
  <c r="Y135" i="37"/>
  <c r="Z135" i="37"/>
  <c r="AA135" i="37"/>
  <c r="AB135" i="37"/>
  <c r="AC135" i="37"/>
  <c r="AD135" i="37"/>
  <c r="AE135" i="37"/>
  <c r="AF135" i="37"/>
  <c r="AG135" i="37"/>
  <c r="AH135" i="37"/>
  <c r="AI135" i="37"/>
  <c r="AJ135" i="37"/>
  <c r="AK135" i="37"/>
  <c r="AL135" i="37"/>
  <c r="AM135" i="37"/>
  <c r="AN135" i="37"/>
  <c r="AO135" i="37"/>
  <c r="AP135" i="37"/>
  <c r="AQ135" i="37"/>
  <c r="AR135" i="37"/>
  <c r="AS135" i="37"/>
  <c r="AT135" i="37"/>
  <c r="AU135" i="37"/>
  <c r="AV135" i="37"/>
  <c r="AW135" i="37"/>
  <c r="AX135" i="37"/>
  <c r="AY135" i="37"/>
  <c r="AZ135" i="37"/>
  <c r="C136" i="37"/>
  <c r="D136" i="37"/>
  <c r="E136" i="37"/>
  <c r="E188" i="37" s="1"/>
  <c r="F136" i="37"/>
  <c r="G136" i="37"/>
  <c r="H136" i="37"/>
  <c r="I136" i="37"/>
  <c r="J136" i="37"/>
  <c r="K136" i="37"/>
  <c r="L136" i="37"/>
  <c r="M136" i="37"/>
  <c r="N136" i="37"/>
  <c r="O136" i="37"/>
  <c r="P136" i="37"/>
  <c r="Q136" i="37"/>
  <c r="R136" i="37"/>
  <c r="S136" i="37"/>
  <c r="T136" i="37"/>
  <c r="U136" i="37"/>
  <c r="U188" i="37" s="1"/>
  <c r="V136" i="37"/>
  <c r="W136" i="37"/>
  <c r="X136" i="37"/>
  <c r="Y136" i="37"/>
  <c r="Z136" i="37"/>
  <c r="AA136" i="37"/>
  <c r="AB136" i="37"/>
  <c r="AC136" i="37"/>
  <c r="AD136" i="37"/>
  <c r="AE136" i="37"/>
  <c r="AF136" i="37"/>
  <c r="AG136" i="37"/>
  <c r="AG188" i="37" s="1"/>
  <c r="AH136" i="37"/>
  <c r="AI136" i="37"/>
  <c r="AJ136" i="37"/>
  <c r="AK136" i="37"/>
  <c r="AL136" i="37"/>
  <c r="AM136" i="37"/>
  <c r="AN136" i="37"/>
  <c r="AO136" i="37"/>
  <c r="AP136" i="37"/>
  <c r="AQ136" i="37"/>
  <c r="AR136" i="37"/>
  <c r="AS136" i="37"/>
  <c r="AT136" i="37"/>
  <c r="AU136" i="37"/>
  <c r="AV136" i="37"/>
  <c r="AW136" i="37"/>
  <c r="AX136" i="37"/>
  <c r="AY136" i="37"/>
  <c r="AZ136" i="37"/>
  <c r="C137" i="37"/>
  <c r="D137" i="37"/>
  <c r="E137" i="37"/>
  <c r="F137" i="37"/>
  <c r="G137" i="37"/>
  <c r="H137" i="37"/>
  <c r="I137" i="37"/>
  <c r="J137" i="37"/>
  <c r="K137" i="37"/>
  <c r="L137" i="37"/>
  <c r="M137" i="37"/>
  <c r="N137" i="37"/>
  <c r="O137" i="37"/>
  <c r="P137" i="37"/>
  <c r="Q137" i="37"/>
  <c r="R137" i="37"/>
  <c r="S137" i="37"/>
  <c r="T137" i="37"/>
  <c r="U137" i="37"/>
  <c r="V137" i="37"/>
  <c r="W137" i="37"/>
  <c r="X137" i="37"/>
  <c r="Y137" i="37"/>
  <c r="Z137" i="37"/>
  <c r="AA137" i="37"/>
  <c r="AB137" i="37"/>
  <c r="AC137" i="37"/>
  <c r="AD137" i="37"/>
  <c r="AE137" i="37"/>
  <c r="AF137" i="37"/>
  <c r="AG137" i="37"/>
  <c r="AH137" i="37"/>
  <c r="AI137" i="37"/>
  <c r="AJ137" i="37"/>
  <c r="AK137" i="37"/>
  <c r="AL137" i="37"/>
  <c r="AM137" i="37"/>
  <c r="AN137" i="37"/>
  <c r="AO137" i="37"/>
  <c r="AP137" i="37"/>
  <c r="AQ137" i="37"/>
  <c r="AR137" i="37"/>
  <c r="AS137" i="37"/>
  <c r="AT137" i="37"/>
  <c r="AU137" i="37"/>
  <c r="AU189" i="37" s="1"/>
  <c r="AV137" i="37"/>
  <c r="AW137" i="37"/>
  <c r="AX137" i="37"/>
  <c r="AY137" i="37"/>
  <c r="AZ137" i="37"/>
  <c r="C138" i="37"/>
  <c r="D138" i="37"/>
  <c r="E138" i="37"/>
  <c r="F138" i="37"/>
  <c r="G138" i="37"/>
  <c r="H138" i="37"/>
  <c r="I138" i="37"/>
  <c r="J138" i="37"/>
  <c r="K138" i="37"/>
  <c r="L138" i="37"/>
  <c r="M138" i="37"/>
  <c r="N138" i="37"/>
  <c r="O138" i="37"/>
  <c r="P138" i="37"/>
  <c r="Q138" i="37"/>
  <c r="R138" i="37"/>
  <c r="S138" i="37"/>
  <c r="T138" i="37"/>
  <c r="U138" i="37"/>
  <c r="V138" i="37"/>
  <c r="W138" i="37"/>
  <c r="X138" i="37"/>
  <c r="Y138" i="37"/>
  <c r="Z138" i="37"/>
  <c r="AA138" i="37"/>
  <c r="AB138" i="37"/>
  <c r="AC138" i="37"/>
  <c r="AD138" i="37"/>
  <c r="AE138" i="37"/>
  <c r="AF138" i="37"/>
  <c r="AG138" i="37"/>
  <c r="AH138" i="37"/>
  <c r="AI138" i="37"/>
  <c r="AJ138" i="37"/>
  <c r="AK138" i="37"/>
  <c r="AL138" i="37"/>
  <c r="AM138" i="37"/>
  <c r="AN138" i="37"/>
  <c r="AO138" i="37"/>
  <c r="AP138" i="37"/>
  <c r="AQ138" i="37"/>
  <c r="AR138" i="37"/>
  <c r="AS138" i="37"/>
  <c r="AT138" i="37"/>
  <c r="AU138" i="37"/>
  <c r="AV138" i="37"/>
  <c r="AW138" i="37"/>
  <c r="AX138" i="37"/>
  <c r="AY138" i="37"/>
  <c r="AZ138" i="37"/>
  <c r="C139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AD139" i="37"/>
  <c r="AE139" i="37"/>
  <c r="AF139" i="37"/>
  <c r="AG139" i="37"/>
  <c r="AH139" i="37"/>
  <c r="AI139" i="37"/>
  <c r="AJ139" i="37"/>
  <c r="AK139" i="37"/>
  <c r="AL139" i="37"/>
  <c r="AM139" i="37"/>
  <c r="AN139" i="37"/>
  <c r="AO139" i="37"/>
  <c r="AP139" i="37"/>
  <c r="AQ139" i="37"/>
  <c r="AR139" i="37"/>
  <c r="AS139" i="37"/>
  <c r="AT139" i="37"/>
  <c r="AU139" i="37"/>
  <c r="AV139" i="37"/>
  <c r="AW139" i="37"/>
  <c r="AX139" i="37"/>
  <c r="AY139" i="37"/>
  <c r="AZ139" i="37"/>
  <c r="C140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AD140" i="37"/>
  <c r="AE140" i="37"/>
  <c r="AF140" i="37"/>
  <c r="AG140" i="37"/>
  <c r="AH140" i="37"/>
  <c r="AI140" i="37"/>
  <c r="AJ140" i="37"/>
  <c r="AK140" i="37"/>
  <c r="AL140" i="37"/>
  <c r="AM140" i="37"/>
  <c r="AN140" i="37"/>
  <c r="AO140" i="37"/>
  <c r="AP140" i="37"/>
  <c r="AQ140" i="37"/>
  <c r="AR140" i="37"/>
  <c r="AS140" i="37"/>
  <c r="AT140" i="37"/>
  <c r="AU140" i="37"/>
  <c r="AV140" i="37"/>
  <c r="AW140" i="37"/>
  <c r="AX140" i="37"/>
  <c r="AY140" i="37"/>
  <c r="AZ140" i="37"/>
  <c r="C141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AI141" i="37"/>
  <c r="AJ141" i="37"/>
  <c r="AK141" i="37"/>
  <c r="AL141" i="37"/>
  <c r="AM141" i="37"/>
  <c r="AN141" i="37"/>
  <c r="AO141" i="37"/>
  <c r="AP141" i="37"/>
  <c r="AQ141" i="37"/>
  <c r="AR141" i="37"/>
  <c r="AS141" i="37"/>
  <c r="AT141" i="37"/>
  <c r="AU141" i="37"/>
  <c r="AV141" i="37"/>
  <c r="AW141" i="37"/>
  <c r="AX141" i="37"/>
  <c r="AY141" i="37"/>
  <c r="AZ141" i="37"/>
  <c r="C142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AI142" i="37"/>
  <c r="AJ142" i="37"/>
  <c r="AK142" i="37"/>
  <c r="AL142" i="37"/>
  <c r="AM142" i="37"/>
  <c r="AN142" i="37"/>
  <c r="AO142" i="37"/>
  <c r="AP142" i="37"/>
  <c r="AQ142" i="37"/>
  <c r="AR142" i="37"/>
  <c r="AS142" i="37"/>
  <c r="AT142" i="37"/>
  <c r="AU142" i="37"/>
  <c r="AV142" i="37"/>
  <c r="AW142" i="37"/>
  <c r="AX142" i="37"/>
  <c r="AY142" i="37"/>
  <c r="AZ142" i="37"/>
  <c r="C143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AI143" i="37"/>
  <c r="AJ143" i="37"/>
  <c r="AK143" i="37"/>
  <c r="AL143" i="37"/>
  <c r="AM143" i="37"/>
  <c r="AN143" i="37"/>
  <c r="AO143" i="37"/>
  <c r="AP143" i="37"/>
  <c r="AQ143" i="37"/>
  <c r="AR143" i="37"/>
  <c r="AS143" i="37"/>
  <c r="AT143" i="37"/>
  <c r="AU143" i="37"/>
  <c r="AV143" i="37"/>
  <c r="AW143" i="37"/>
  <c r="AX143" i="37"/>
  <c r="AY143" i="37"/>
  <c r="AZ143" i="37"/>
  <c r="C144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AD144" i="37"/>
  <c r="AE144" i="37"/>
  <c r="AF144" i="37"/>
  <c r="AG144" i="37"/>
  <c r="AH144" i="37"/>
  <c r="AI144" i="37"/>
  <c r="AJ144" i="37"/>
  <c r="AK144" i="37"/>
  <c r="AL144" i="37"/>
  <c r="AM144" i="37"/>
  <c r="AN144" i="37"/>
  <c r="AO144" i="37"/>
  <c r="AP144" i="37"/>
  <c r="AQ144" i="37"/>
  <c r="AR144" i="37"/>
  <c r="AS144" i="37"/>
  <c r="AT144" i="37"/>
  <c r="AU144" i="37"/>
  <c r="AV144" i="37"/>
  <c r="AW144" i="37"/>
  <c r="AX144" i="37"/>
  <c r="AY144" i="37"/>
  <c r="AZ144" i="37"/>
  <c r="C145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AD145" i="37"/>
  <c r="AE145" i="37"/>
  <c r="AF145" i="37"/>
  <c r="AG145" i="37"/>
  <c r="AH145" i="37"/>
  <c r="AI145" i="37"/>
  <c r="AJ145" i="37"/>
  <c r="AK145" i="37"/>
  <c r="AL145" i="37"/>
  <c r="AM145" i="37"/>
  <c r="AN145" i="37"/>
  <c r="AO145" i="37"/>
  <c r="AP145" i="37"/>
  <c r="AQ145" i="37"/>
  <c r="AR145" i="37"/>
  <c r="AS145" i="37"/>
  <c r="AT145" i="37"/>
  <c r="AU145" i="37"/>
  <c r="AV145" i="37"/>
  <c r="AW145" i="37"/>
  <c r="AX145" i="37"/>
  <c r="AY145" i="37"/>
  <c r="AZ145" i="37"/>
  <c r="C146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AD146" i="37"/>
  <c r="AE146" i="37"/>
  <c r="AF146" i="37"/>
  <c r="AG146" i="37"/>
  <c r="AH146" i="37"/>
  <c r="AI146" i="37"/>
  <c r="AJ146" i="37"/>
  <c r="AK146" i="37"/>
  <c r="AL146" i="37"/>
  <c r="AM146" i="37"/>
  <c r="AN146" i="37"/>
  <c r="AO146" i="37"/>
  <c r="AP146" i="37"/>
  <c r="AQ146" i="37"/>
  <c r="AR146" i="37"/>
  <c r="AS146" i="37"/>
  <c r="AT146" i="37"/>
  <c r="AU146" i="37"/>
  <c r="AV146" i="37"/>
  <c r="AW146" i="37"/>
  <c r="AX146" i="37"/>
  <c r="AY146" i="37"/>
  <c r="AZ146" i="37"/>
  <c r="C147" i="37"/>
  <c r="D147" i="37"/>
  <c r="E147" i="37"/>
  <c r="F147" i="37"/>
  <c r="G147" i="37"/>
  <c r="G199" i="37" s="1"/>
  <c r="H147" i="37"/>
  <c r="I147" i="37"/>
  <c r="J147" i="37"/>
  <c r="K147" i="37"/>
  <c r="L147" i="37"/>
  <c r="M147" i="37"/>
  <c r="N147" i="37"/>
  <c r="O147" i="37"/>
  <c r="O199" i="37" s="1"/>
  <c r="P147" i="37"/>
  <c r="Q147" i="37"/>
  <c r="R147" i="37"/>
  <c r="S147" i="37"/>
  <c r="T147" i="37"/>
  <c r="U147" i="37"/>
  <c r="V147" i="37"/>
  <c r="W147" i="37"/>
  <c r="W199" i="37" s="1"/>
  <c r="X147" i="37"/>
  <c r="Y147" i="37"/>
  <c r="Z147" i="37"/>
  <c r="AA147" i="37"/>
  <c r="AB147" i="37"/>
  <c r="AC147" i="37"/>
  <c r="AD147" i="37"/>
  <c r="AE147" i="37"/>
  <c r="AE199" i="37" s="1"/>
  <c r="AF147" i="37"/>
  <c r="AG147" i="37"/>
  <c r="AH147" i="37"/>
  <c r="AI147" i="37"/>
  <c r="AJ147" i="37"/>
  <c r="AK147" i="37"/>
  <c r="AL147" i="37"/>
  <c r="AM147" i="37"/>
  <c r="AM199" i="37" s="1"/>
  <c r="AN147" i="37"/>
  <c r="AO147" i="37"/>
  <c r="AP147" i="37"/>
  <c r="AQ147" i="37"/>
  <c r="AR147" i="37"/>
  <c r="AS147" i="37"/>
  <c r="AT147" i="37"/>
  <c r="AU147" i="37"/>
  <c r="AU199" i="37" s="1"/>
  <c r="AV147" i="37"/>
  <c r="AW147" i="37"/>
  <c r="AX147" i="37"/>
  <c r="AY147" i="37"/>
  <c r="AZ147" i="37"/>
  <c r="C148" i="37"/>
  <c r="D148" i="37"/>
  <c r="E148" i="37"/>
  <c r="E200" i="37" s="1"/>
  <c r="F148" i="37"/>
  <c r="G148" i="37"/>
  <c r="H148" i="37"/>
  <c r="I148" i="37"/>
  <c r="J148" i="37"/>
  <c r="K148" i="37"/>
  <c r="L148" i="37"/>
  <c r="M148" i="37"/>
  <c r="M200" i="37" s="1"/>
  <c r="N148" i="37"/>
  <c r="O148" i="37"/>
  <c r="P148" i="37"/>
  <c r="Q148" i="37"/>
  <c r="R148" i="37"/>
  <c r="S148" i="37"/>
  <c r="T148" i="37"/>
  <c r="U148" i="37"/>
  <c r="U200" i="37" s="1"/>
  <c r="V148" i="37"/>
  <c r="W148" i="37"/>
  <c r="X148" i="37"/>
  <c r="Y148" i="37"/>
  <c r="Z148" i="37"/>
  <c r="AA148" i="37"/>
  <c r="AB148" i="37"/>
  <c r="AC148" i="37"/>
  <c r="AC200" i="37" s="1"/>
  <c r="AD148" i="37"/>
  <c r="AE148" i="37"/>
  <c r="AF148" i="37"/>
  <c r="AG148" i="37"/>
  <c r="AH148" i="37"/>
  <c r="AI148" i="37"/>
  <c r="AJ148" i="37"/>
  <c r="AK148" i="37"/>
  <c r="AK200" i="37" s="1"/>
  <c r="AL148" i="37"/>
  <c r="AM148" i="37"/>
  <c r="AN148" i="37"/>
  <c r="AO148" i="37"/>
  <c r="AP148" i="37"/>
  <c r="AQ148" i="37"/>
  <c r="AR148" i="37"/>
  <c r="AS148" i="37"/>
  <c r="AS200" i="37" s="1"/>
  <c r="AT148" i="37"/>
  <c r="AU148" i="37"/>
  <c r="AV148" i="37"/>
  <c r="AW148" i="37"/>
  <c r="AX148" i="37"/>
  <c r="AY148" i="37"/>
  <c r="AZ148" i="37"/>
  <c r="C149" i="37"/>
  <c r="C201" i="37" s="1"/>
  <c r="D149" i="37"/>
  <c r="E149" i="37"/>
  <c r="F149" i="37"/>
  <c r="G149" i="37"/>
  <c r="H149" i="37"/>
  <c r="I149" i="37"/>
  <c r="J149" i="37"/>
  <c r="K149" i="37"/>
  <c r="K201" i="37" s="1"/>
  <c r="L149" i="37"/>
  <c r="M149" i="37"/>
  <c r="N149" i="37"/>
  <c r="O149" i="37"/>
  <c r="P149" i="37"/>
  <c r="Q149" i="37"/>
  <c r="R149" i="37"/>
  <c r="S149" i="37"/>
  <c r="S201" i="37" s="1"/>
  <c r="T149" i="37"/>
  <c r="U149" i="37"/>
  <c r="V149" i="37"/>
  <c r="W149" i="37"/>
  <c r="X149" i="37"/>
  <c r="Y149" i="37"/>
  <c r="Z149" i="37"/>
  <c r="AA149" i="37"/>
  <c r="AA201" i="37" s="1"/>
  <c r="AB149" i="37"/>
  <c r="AC149" i="37"/>
  <c r="AD149" i="37"/>
  <c r="AE149" i="37"/>
  <c r="AF149" i="37"/>
  <c r="AG149" i="37"/>
  <c r="AH149" i="37"/>
  <c r="AI149" i="37"/>
  <c r="AI201" i="37" s="1"/>
  <c r="AJ149" i="37"/>
  <c r="AK149" i="37"/>
  <c r="AL149" i="37"/>
  <c r="AM149" i="37"/>
  <c r="AN149" i="37"/>
  <c r="AO149" i="37"/>
  <c r="AP149" i="37"/>
  <c r="AQ149" i="37"/>
  <c r="AQ201" i="37" s="1"/>
  <c r="AR149" i="37"/>
  <c r="AS149" i="37"/>
  <c r="AT149" i="37"/>
  <c r="AU149" i="37"/>
  <c r="AV149" i="37"/>
  <c r="AW149" i="37"/>
  <c r="AX149" i="37"/>
  <c r="AY149" i="37"/>
  <c r="AY201" i="37" s="1"/>
  <c r="AZ149" i="37"/>
  <c r="C150" i="37"/>
  <c r="D150" i="37"/>
  <c r="E150" i="37"/>
  <c r="F150" i="37"/>
  <c r="G150" i="37"/>
  <c r="H150" i="37"/>
  <c r="I150" i="37"/>
  <c r="I202" i="37" s="1"/>
  <c r="J150" i="37"/>
  <c r="K150" i="37"/>
  <c r="L150" i="37"/>
  <c r="M150" i="37"/>
  <c r="N150" i="37"/>
  <c r="O150" i="37"/>
  <c r="P150" i="37"/>
  <c r="Q150" i="37"/>
  <c r="Q202" i="37" s="1"/>
  <c r="R150" i="37"/>
  <c r="S150" i="37"/>
  <c r="T150" i="37"/>
  <c r="U150" i="37"/>
  <c r="V150" i="37"/>
  <c r="W150" i="37"/>
  <c r="X150" i="37"/>
  <c r="Y150" i="37"/>
  <c r="Y202" i="37" s="1"/>
  <c r="Z150" i="37"/>
  <c r="AA150" i="37"/>
  <c r="AB150" i="37"/>
  <c r="AC150" i="37"/>
  <c r="AD150" i="37"/>
  <c r="AE150" i="37"/>
  <c r="AF150" i="37"/>
  <c r="AG150" i="37"/>
  <c r="AG202" i="37" s="1"/>
  <c r="AH150" i="37"/>
  <c r="AI150" i="37"/>
  <c r="AJ150" i="37"/>
  <c r="AK150" i="37"/>
  <c r="AL150" i="37"/>
  <c r="AM150" i="37"/>
  <c r="AN150" i="37"/>
  <c r="AO150" i="37"/>
  <c r="AO202" i="37" s="1"/>
  <c r="AP150" i="37"/>
  <c r="AQ150" i="37"/>
  <c r="AR150" i="37"/>
  <c r="AS150" i="37"/>
  <c r="AT150" i="37"/>
  <c r="AU150" i="37"/>
  <c r="AV150" i="37"/>
  <c r="AW150" i="37"/>
  <c r="AW202" i="37" s="1"/>
  <c r="AX150" i="37"/>
  <c r="AY150" i="37"/>
  <c r="AZ150" i="37"/>
  <c r="C151" i="37"/>
  <c r="D151" i="37"/>
  <c r="E151" i="37"/>
  <c r="F151" i="37"/>
  <c r="G151" i="37"/>
  <c r="G203" i="37" s="1"/>
  <c r="H151" i="37"/>
  <c r="I151" i="37"/>
  <c r="I203" i="37" s="1"/>
  <c r="J151" i="37"/>
  <c r="K151" i="37"/>
  <c r="L151" i="37"/>
  <c r="M151" i="37"/>
  <c r="N151" i="37"/>
  <c r="O151" i="37"/>
  <c r="O203" i="37" s="1"/>
  <c r="P151" i="37"/>
  <c r="Q151" i="37"/>
  <c r="Q203" i="37" s="1"/>
  <c r="R151" i="37"/>
  <c r="S151" i="37"/>
  <c r="T151" i="37"/>
  <c r="U151" i="37"/>
  <c r="V151" i="37"/>
  <c r="W151" i="37"/>
  <c r="W203" i="37" s="1"/>
  <c r="X151" i="37"/>
  <c r="Y151" i="37"/>
  <c r="Y203" i="37" s="1"/>
  <c r="Z151" i="37"/>
  <c r="AA151" i="37"/>
  <c r="AB151" i="37"/>
  <c r="AC151" i="37"/>
  <c r="AD151" i="37"/>
  <c r="AE151" i="37"/>
  <c r="AE203" i="37" s="1"/>
  <c r="AF151" i="37"/>
  <c r="AG151" i="37"/>
  <c r="AG203" i="37" s="1"/>
  <c r="AH151" i="37"/>
  <c r="AI151" i="37"/>
  <c r="AJ151" i="37"/>
  <c r="AK151" i="37"/>
  <c r="AL151" i="37"/>
  <c r="AM151" i="37"/>
  <c r="AM203" i="37" s="1"/>
  <c r="AN151" i="37"/>
  <c r="AO151" i="37"/>
  <c r="AO203" i="37" s="1"/>
  <c r="AP151" i="37"/>
  <c r="AQ151" i="37"/>
  <c r="AR151" i="37"/>
  <c r="AS151" i="37"/>
  <c r="AT151" i="37"/>
  <c r="AU151" i="37"/>
  <c r="AU203" i="37" s="1"/>
  <c r="AV151" i="37"/>
  <c r="AW151" i="37"/>
  <c r="AW203" i="37" s="1"/>
  <c r="AX151" i="37"/>
  <c r="AY151" i="37"/>
  <c r="AZ151" i="37"/>
  <c r="C152" i="37"/>
  <c r="D152" i="37"/>
  <c r="E152" i="37"/>
  <c r="E204" i="37" s="1"/>
  <c r="F152" i="37"/>
  <c r="G152" i="37"/>
  <c r="G204" i="37" s="1"/>
  <c r="H152" i="37"/>
  <c r="I152" i="37"/>
  <c r="J152" i="37"/>
  <c r="K152" i="37"/>
  <c r="L152" i="37"/>
  <c r="M152" i="37"/>
  <c r="M204" i="37" s="1"/>
  <c r="N152" i="37"/>
  <c r="O152" i="37"/>
  <c r="O204" i="37" s="1"/>
  <c r="P152" i="37"/>
  <c r="Q152" i="37"/>
  <c r="R152" i="37"/>
  <c r="S152" i="37"/>
  <c r="T152" i="37"/>
  <c r="U152" i="37"/>
  <c r="U204" i="37" s="1"/>
  <c r="V152" i="37"/>
  <c r="W152" i="37"/>
  <c r="W204" i="37" s="1"/>
  <c r="X152" i="37"/>
  <c r="Y152" i="37"/>
  <c r="Z152" i="37"/>
  <c r="AA152" i="37"/>
  <c r="AB152" i="37"/>
  <c r="AC152" i="37"/>
  <c r="AC204" i="37" s="1"/>
  <c r="AD152" i="37"/>
  <c r="AE152" i="37"/>
  <c r="AE204" i="37" s="1"/>
  <c r="AF152" i="37"/>
  <c r="AG152" i="37"/>
  <c r="AH152" i="37"/>
  <c r="AI152" i="37"/>
  <c r="AJ152" i="37"/>
  <c r="AK152" i="37"/>
  <c r="AK204" i="37" s="1"/>
  <c r="AL152" i="37"/>
  <c r="AM152" i="37"/>
  <c r="AM204" i="37" s="1"/>
  <c r="AN152" i="37"/>
  <c r="AO152" i="37"/>
  <c r="AP152" i="37"/>
  <c r="AQ152" i="37"/>
  <c r="AR152" i="37"/>
  <c r="AS152" i="37"/>
  <c r="AS204" i="37" s="1"/>
  <c r="AT152" i="37"/>
  <c r="AU152" i="37"/>
  <c r="AU204" i="37" s="1"/>
  <c r="AV152" i="37"/>
  <c r="AW152" i="37"/>
  <c r="AX152" i="37"/>
  <c r="AY152" i="37"/>
  <c r="AZ152" i="37"/>
  <c r="C153" i="37"/>
  <c r="C205" i="37" s="1"/>
  <c r="D153" i="37"/>
  <c r="E153" i="37"/>
  <c r="E205" i="37" s="1"/>
  <c r="F153" i="37"/>
  <c r="G153" i="37"/>
  <c r="H153" i="37"/>
  <c r="I153" i="37"/>
  <c r="J153" i="37"/>
  <c r="K153" i="37"/>
  <c r="K205" i="37" s="1"/>
  <c r="L153" i="37"/>
  <c r="M153" i="37"/>
  <c r="M205" i="37" s="1"/>
  <c r="N153" i="37"/>
  <c r="O153" i="37"/>
  <c r="P153" i="37"/>
  <c r="Q153" i="37"/>
  <c r="R153" i="37"/>
  <c r="S153" i="37"/>
  <c r="S205" i="37" s="1"/>
  <c r="T153" i="37"/>
  <c r="U153" i="37"/>
  <c r="U205" i="37" s="1"/>
  <c r="V153" i="37"/>
  <c r="W153" i="37"/>
  <c r="X153" i="37"/>
  <c r="Y153" i="37"/>
  <c r="Z153" i="37"/>
  <c r="AA153" i="37"/>
  <c r="AA205" i="37" s="1"/>
  <c r="AB153" i="37"/>
  <c r="AC153" i="37"/>
  <c r="AC205" i="37" s="1"/>
  <c r="AD153" i="37"/>
  <c r="AE153" i="37"/>
  <c r="AF153" i="37"/>
  <c r="AG153" i="37"/>
  <c r="AH153" i="37"/>
  <c r="AI153" i="37"/>
  <c r="AI205" i="37" s="1"/>
  <c r="AJ153" i="37"/>
  <c r="AK153" i="37"/>
  <c r="AK205" i="37" s="1"/>
  <c r="AL153" i="37"/>
  <c r="AM153" i="37"/>
  <c r="AN153" i="37"/>
  <c r="AO153" i="37"/>
  <c r="AP153" i="37"/>
  <c r="AQ153" i="37"/>
  <c r="AQ205" i="37" s="1"/>
  <c r="AR153" i="37"/>
  <c r="AS153" i="37"/>
  <c r="AS205" i="37" s="1"/>
  <c r="AT153" i="37"/>
  <c r="AU153" i="37"/>
  <c r="AV153" i="37"/>
  <c r="AW153" i="37"/>
  <c r="AX153" i="37"/>
  <c r="AY153" i="37"/>
  <c r="AY205" i="37" s="1"/>
  <c r="AZ153" i="37"/>
  <c r="C154" i="37"/>
  <c r="C206" i="37" s="1"/>
  <c r="D154" i="37"/>
  <c r="E154" i="37"/>
  <c r="F154" i="37"/>
  <c r="G154" i="37"/>
  <c r="H154" i="37"/>
  <c r="I154" i="37"/>
  <c r="I206" i="37" s="1"/>
  <c r="J154" i="37"/>
  <c r="K154" i="37"/>
  <c r="K206" i="37" s="1"/>
  <c r="L154" i="37"/>
  <c r="M154" i="37"/>
  <c r="N154" i="37"/>
  <c r="O154" i="37"/>
  <c r="P154" i="37"/>
  <c r="Q154" i="37"/>
  <c r="Q206" i="37" s="1"/>
  <c r="R154" i="37"/>
  <c r="S154" i="37"/>
  <c r="S206" i="37" s="1"/>
  <c r="T154" i="37"/>
  <c r="U154" i="37"/>
  <c r="V154" i="37"/>
  <c r="W154" i="37"/>
  <c r="X154" i="37"/>
  <c r="Y154" i="37"/>
  <c r="Y206" i="37" s="1"/>
  <c r="Z154" i="37"/>
  <c r="AA154" i="37"/>
  <c r="AA206" i="37" s="1"/>
  <c r="AB154" i="37"/>
  <c r="AC154" i="37"/>
  <c r="AD154" i="37"/>
  <c r="AE154" i="37"/>
  <c r="AF154" i="37"/>
  <c r="AG154" i="37"/>
  <c r="AG206" i="37" s="1"/>
  <c r="AH154" i="37"/>
  <c r="AI154" i="37"/>
  <c r="AI206" i="37" s="1"/>
  <c r="AJ154" i="37"/>
  <c r="AK154" i="37"/>
  <c r="AL154" i="37"/>
  <c r="AM154" i="37"/>
  <c r="AN154" i="37"/>
  <c r="AO154" i="37"/>
  <c r="AO206" i="37" s="1"/>
  <c r="AP154" i="37"/>
  <c r="AQ154" i="37"/>
  <c r="AQ206" i="37" s="1"/>
  <c r="AR154" i="37"/>
  <c r="AS154" i="37"/>
  <c r="AT154" i="37"/>
  <c r="AU154" i="37"/>
  <c r="AV154" i="37"/>
  <c r="AW154" i="37"/>
  <c r="AW206" i="37" s="1"/>
  <c r="AX154" i="37"/>
  <c r="AY154" i="37"/>
  <c r="AY206" i="37" s="1"/>
  <c r="AZ154" i="37"/>
  <c r="B154" i="37"/>
  <c r="B153" i="37"/>
  <c r="B152" i="37"/>
  <c r="B151" i="37"/>
  <c r="B150" i="37"/>
  <c r="B202" i="37" s="1"/>
  <c r="B149" i="37"/>
  <c r="B148" i="37"/>
  <c r="B147" i="37"/>
  <c r="B146" i="37"/>
  <c r="B145" i="37"/>
  <c r="B144" i="37"/>
  <c r="B143" i="37"/>
  <c r="B142" i="37"/>
  <c r="B194" i="37" s="1"/>
  <c r="B141" i="37"/>
  <c r="B140" i="37"/>
  <c r="B139" i="37"/>
  <c r="B138" i="37"/>
  <c r="B137" i="37"/>
  <c r="B136" i="37"/>
  <c r="B135" i="37"/>
  <c r="B134" i="37"/>
  <c r="B186" i="37" s="1"/>
  <c r="B133" i="37"/>
  <c r="B132" i="37"/>
  <c r="B131" i="37"/>
  <c r="B130" i="37"/>
  <c r="C104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AF104" i="37"/>
  <c r="AG104" i="37"/>
  <c r="AH104" i="37"/>
  <c r="AI104" i="37"/>
  <c r="AJ104" i="37"/>
  <c r="AK104" i="37"/>
  <c r="AL104" i="37"/>
  <c r="AM104" i="37"/>
  <c r="AN104" i="37"/>
  <c r="AO104" i="37"/>
  <c r="AP104" i="37"/>
  <c r="AQ104" i="37"/>
  <c r="AR104" i="37"/>
  <c r="AS104" i="37"/>
  <c r="AT104" i="37"/>
  <c r="AU104" i="37"/>
  <c r="AV104" i="37"/>
  <c r="AW104" i="37"/>
  <c r="AX104" i="37"/>
  <c r="AY104" i="37"/>
  <c r="AZ104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O105" i="37"/>
  <c r="P105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AF105" i="37"/>
  <c r="AG105" i="37"/>
  <c r="AH105" i="37"/>
  <c r="AI105" i="37"/>
  <c r="AJ105" i="37"/>
  <c r="AK105" i="37"/>
  <c r="AL105" i="37"/>
  <c r="AM105" i="37"/>
  <c r="AN105" i="37"/>
  <c r="AO105" i="37"/>
  <c r="AP105" i="37"/>
  <c r="AQ105" i="37"/>
  <c r="AR105" i="37"/>
  <c r="AS105" i="37"/>
  <c r="AT105" i="37"/>
  <c r="AU105" i="37"/>
  <c r="AV105" i="37"/>
  <c r="AW105" i="37"/>
  <c r="AX105" i="37"/>
  <c r="AY105" i="37"/>
  <c r="AZ105" i="37"/>
  <c r="C106" i="37"/>
  <c r="D106" i="37"/>
  <c r="E106" i="37"/>
  <c r="F106" i="37"/>
  <c r="G106" i="37"/>
  <c r="H106" i="37"/>
  <c r="I106" i="37"/>
  <c r="J106" i="37"/>
  <c r="K106" i="37"/>
  <c r="L106" i="37"/>
  <c r="M106" i="37"/>
  <c r="N106" i="37"/>
  <c r="O106" i="37"/>
  <c r="P106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AF106" i="37"/>
  <c r="AG106" i="37"/>
  <c r="AH106" i="37"/>
  <c r="AI106" i="37"/>
  <c r="AJ106" i="37"/>
  <c r="AK106" i="37"/>
  <c r="AL106" i="37"/>
  <c r="AM106" i="37"/>
  <c r="AN106" i="37"/>
  <c r="AO106" i="37"/>
  <c r="AP106" i="37"/>
  <c r="AQ106" i="37"/>
  <c r="AR106" i="37"/>
  <c r="AS106" i="37"/>
  <c r="AT106" i="37"/>
  <c r="AU106" i="37"/>
  <c r="AV106" i="37"/>
  <c r="AW106" i="37"/>
  <c r="AX106" i="37"/>
  <c r="AY106" i="37"/>
  <c r="AZ106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AF107" i="37"/>
  <c r="AG107" i="37"/>
  <c r="AH107" i="37"/>
  <c r="AI107" i="37"/>
  <c r="AJ107" i="37"/>
  <c r="AK107" i="37"/>
  <c r="AL107" i="37"/>
  <c r="AM107" i="37"/>
  <c r="AN107" i="37"/>
  <c r="AO107" i="37"/>
  <c r="AP107" i="37"/>
  <c r="AQ107" i="37"/>
  <c r="AR107" i="37"/>
  <c r="AS107" i="37"/>
  <c r="AT107" i="37"/>
  <c r="AU107" i="37"/>
  <c r="AV107" i="37"/>
  <c r="AW107" i="37"/>
  <c r="AX107" i="37"/>
  <c r="AY107" i="37"/>
  <c r="AZ107" i="37"/>
  <c r="C109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AI109" i="37"/>
  <c r="AJ109" i="37"/>
  <c r="AK109" i="37"/>
  <c r="AL109" i="37"/>
  <c r="AM109" i="37"/>
  <c r="AN109" i="37"/>
  <c r="AO109" i="37"/>
  <c r="AP109" i="37"/>
  <c r="AQ109" i="37"/>
  <c r="AR109" i="37"/>
  <c r="AS109" i="37"/>
  <c r="AT109" i="37"/>
  <c r="AU109" i="37"/>
  <c r="AV109" i="37"/>
  <c r="AW109" i="37"/>
  <c r="AX109" i="37"/>
  <c r="AY109" i="37"/>
  <c r="AZ109" i="37"/>
  <c r="C110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AI110" i="37"/>
  <c r="AJ110" i="37"/>
  <c r="AK110" i="37"/>
  <c r="AL110" i="37"/>
  <c r="AM110" i="37"/>
  <c r="AN110" i="37"/>
  <c r="AO110" i="37"/>
  <c r="AP110" i="37"/>
  <c r="AQ110" i="37"/>
  <c r="AR110" i="37"/>
  <c r="AS110" i="37"/>
  <c r="AT110" i="37"/>
  <c r="AU110" i="37"/>
  <c r="AV110" i="37"/>
  <c r="AW110" i="37"/>
  <c r="AX110" i="37"/>
  <c r="AY110" i="37"/>
  <c r="AZ110" i="37"/>
  <c r="C111" i="37"/>
  <c r="D111" i="37"/>
  <c r="E111" i="37"/>
  <c r="F111" i="37"/>
  <c r="G111" i="37"/>
  <c r="H111" i="37"/>
  <c r="I111" i="37"/>
  <c r="J111" i="37"/>
  <c r="K111" i="37"/>
  <c r="L111" i="37"/>
  <c r="M111" i="37"/>
  <c r="N111" i="37"/>
  <c r="O111" i="37"/>
  <c r="P111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AF111" i="37"/>
  <c r="AG111" i="37"/>
  <c r="AH111" i="37"/>
  <c r="AI111" i="37"/>
  <c r="AJ111" i="37"/>
  <c r="AK111" i="37"/>
  <c r="AL111" i="37"/>
  <c r="AM111" i="37"/>
  <c r="AN111" i="37"/>
  <c r="AO111" i="37"/>
  <c r="AP111" i="37"/>
  <c r="AQ111" i="37"/>
  <c r="AR111" i="37"/>
  <c r="AS111" i="37"/>
  <c r="AT111" i="37"/>
  <c r="AU111" i="37"/>
  <c r="AV111" i="37"/>
  <c r="AW111" i="37"/>
  <c r="AX111" i="37"/>
  <c r="AY111" i="37"/>
  <c r="AZ111" i="37"/>
  <c r="C112" i="37"/>
  <c r="D112" i="37"/>
  <c r="E112" i="37"/>
  <c r="F112" i="37"/>
  <c r="G112" i="37"/>
  <c r="H112" i="37"/>
  <c r="I112" i="37"/>
  <c r="J112" i="37"/>
  <c r="K112" i="37"/>
  <c r="L112" i="37"/>
  <c r="M112" i="37"/>
  <c r="N112" i="37"/>
  <c r="O112" i="37"/>
  <c r="P112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AF112" i="37"/>
  <c r="AG112" i="37"/>
  <c r="AH112" i="37"/>
  <c r="AI112" i="37"/>
  <c r="AJ112" i="37"/>
  <c r="AK112" i="37"/>
  <c r="AL112" i="37"/>
  <c r="AM112" i="37"/>
  <c r="AN112" i="37"/>
  <c r="AO112" i="37"/>
  <c r="AP112" i="37"/>
  <c r="AQ112" i="37"/>
  <c r="AR112" i="37"/>
  <c r="AS112" i="37"/>
  <c r="AT112" i="37"/>
  <c r="AU112" i="37"/>
  <c r="AV112" i="37"/>
  <c r="AW112" i="37"/>
  <c r="AX112" i="37"/>
  <c r="AY112" i="37"/>
  <c r="AZ112" i="37"/>
  <c r="C113" i="37"/>
  <c r="D113" i="37"/>
  <c r="E113" i="37"/>
  <c r="F113" i="37"/>
  <c r="G113" i="37"/>
  <c r="H113" i="37"/>
  <c r="I113" i="37"/>
  <c r="J113" i="37"/>
  <c r="K113" i="37"/>
  <c r="L113" i="37"/>
  <c r="M113" i="37"/>
  <c r="N113" i="37"/>
  <c r="O113" i="37"/>
  <c r="P113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AF113" i="37"/>
  <c r="AG113" i="37"/>
  <c r="AH113" i="37"/>
  <c r="AI113" i="37"/>
  <c r="AJ113" i="37"/>
  <c r="AK113" i="37"/>
  <c r="AL113" i="37"/>
  <c r="AM113" i="37"/>
  <c r="AN113" i="37"/>
  <c r="AO113" i="37"/>
  <c r="AP113" i="37"/>
  <c r="AQ113" i="37"/>
  <c r="AR113" i="37"/>
  <c r="AS113" i="37"/>
  <c r="AT113" i="37"/>
  <c r="AU113" i="37"/>
  <c r="AV113" i="37"/>
  <c r="AW113" i="37"/>
  <c r="AX113" i="37"/>
  <c r="AY113" i="37"/>
  <c r="AZ113" i="37"/>
  <c r="C114" i="37"/>
  <c r="D114" i="37"/>
  <c r="E114" i="37"/>
  <c r="F114" i="37"/>
  <c r="G114" i="37"/>
  <c r="H114" i="37"/>
  <c r="I114" i="37"/>
  <c r="J114" i="37"/>
  <c r="K114" i="37"/>
  <c r="L114" i="37"/>
  <c r="M114" i="37"/>
  <c r="N114" i="37"/>
  <c r="O114" i="37"/>
  <c r="P114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AF114" i="37"/>
  <c r="AG114" i="37"/>
  <c r="AH114" i="37"/>
  <c r="AI114" i="37"/>
  <c r="AJ114" i="37"/>
  <c r="AK114" i="37"/>
  <c r="AL114" i="37"/>
  <c r="AM114" i="37"/>
  <c r="AN114" i="37"/>
  <c r="AO114" i="37"/>
  <c r="AP114" i="37"/>
  <c r="AQ114" i="37"/>
  <c r="AR114" i="37"/>
  <c r="AS114" i="37"/>
  <c r="AT114" i="37"/>
  <c r="AU114" i="37"/>
  <c r="AV114" i="37"/>
  <c r="AW114" i="37"/>
  <c r="AX114" i="37"/>
  <c r="AY114" i="37"/>
  <c r="AZ114" i="37"/>
  <c r="C115" i="37"/>
  <c r="D115" i="37"/>
  <c r="E115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AF115" i="37"/>
  <c r="AG115" i="37"/>
  <c r="AH115" i="37"/>
  <c r="AI115" i="37"/>
  <c r="AJ115" i="37"/>
  <c r="AK115" i="37"/>
  <c r="AL115" i="37"/>
  <c r="AM115" i="37"/>
  <c r="AN115" i="37"/>
  <c r="AO115" i="37"/>
  <c r="AP115" i="37"/>
  <c r="AQ115" i="37"/>
  <c r="AR115" i="37"/>
  <c r="AS115" i="37"/>
  <c r="AT115" i="37"/>
  <c r="AU115" i="37"/>
  <c r="AV115" i="37"/>
  <c r="AW115" i="37"/>
  <c r="AX115" i="37"/>
  <c r="AY115" i="37"/>
  <c r="AZ115" i="37"/>
  <c r="C116" i="37"/>
  <c r="D116" i="37"/>
  <c r="E116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AF116" i="37"/>
  <c r="AG116" i="37"/>
  <c r="AH116" i="37"/>
  <c r="AI116" i="37"/>
  <c r="AJ116" i="37"/>
  <c r="AK116" i="37"/>
  <c r="AL116" i="37"/>
  <c r="AM116" i="37"/>
  <c r="AN116" i="37"/>
  <c r="AO116" i="37"/>
  <c r="AP116" i="37"/>
  <c r="AQ116" i="37"/>
  <c r="AR116" i="37"/>
  <c r="AS116" i="37"/>
  <c r="AT116" i="37"/>
  <c r="AU116" i="37"/>
  <c r="AV116" i="37"/>
  <c r="AW116" i="37"/>
  <c r="AX116" i="37"/>
  <c r="AY116" i="37"/>
  <c r="AZ116" i="37"/>
  <c r="C117" i="37"/>
  <c r="D117" i="37"/>
  <c r="E117" i="37"/>
  <c r="F117" i="37"/>
  <c r="G117" i="37"/>
  <c r="H117" i="37"/>
  <c r="I117" i="37"/>
  <c r="J117" i="37"/>
  <c r="K117" i="37"/>
  <c r="L117" i="37"/>
  <c r="M117" i="37"/>
  <c r="N117" i="37"/>
  <c r="O117" i="37"/>
  <c r="P117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AF117" i="37"/>
  <c r="AG117" i="37"/>
  <c r="AH117" i="37"/>
  <c r="AI117" i="37"/>
  <c r="AJ117" i="37"/>
  <c r="AK117" i="37"/>
  <c r="AL117" i="37"/>
  <c r="AM117" i="37"/>
  <c r="AN117" i="37"/>
  <c r="AO117" i="37"/>
  <c r="AP117" i="37"/>
  <c r="AQ117" i="37"/>
  <c r="AR117" i="37"/>
  <c r="AS117" i="37"/>
  <c r="AT117" i="37"/>
  <c r="AU117" i="37"/>
  <c r="AV117" i="37"/>
  <c r="AW117" i="37"/>
  <c r="AX117" i="37"/>
  <c r="AY117" i="37"/>
  <c r="AZ117" i="37"/>
  <c r="C118" i="37"/>
  <c r="D118" i="37"/>
  <c r="E118" i="37"/>
  <c r="F118" i="37"/>
  <c r="G118" i="37"/>
  <c r="H118" i="37"/>
  <c r="I118" i="37"/>
  <c r="J118" i="37"/>
  <c r="K118" i="37"/>
  <c r="L118" i="37"/>
  <c r="M118" i="37"/>
  <c r="N118" i="37"/>
  <c r="O118" i="37"/>
  <c r="P118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AF118" i="37"/>
  <c r="AG118" i="37"/>
  <c r="AH118" i="37"/>
  <c r="AI118" i="37"/>
  <c r="AJ118" i="37"/>
  <c r="AK118" i="37"/>
  <c r="AL118" i="37"/>
  <c r="AM118" i="37"/>
  <c r="AN118" i="37"/>
  <c r="AO118" i="37"/>
  <c r="AP118" i="37"/>
  <c r="AQ118" i="37"/>
  <c r="AR118" i="37"/>
  <c r="AS118" i="37"/>
  <c r="AT118" i="37"/>
  <c r="AU118" i="37"/>
  <c r="AV118" i="37"/>
  <c r="AW118" i="37"/>
  <c r="AX118" i="37"/>
  <c r="AY118" i="37"/>
  <c r="AZ118" i="37"/>
  <c r="C119" i="37"/>
  <c r="D119" i="37"/>
  <c r="E119" i="37"/>
  <c r="F119" i="37"/>
  <c r="G119" i="37"/>
  <c r="H119" i="37"/>
  <c r="I119" i="37"/>
  <c r="J119" i="37"/>
  <c r="K119" i="37"/>
  <c r="L119" i="37"/>
  <c r="M119" i="37"/>
  <c r="N119" i="37"/>
  <c r="O119" i="37"/>
  <c r="P119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AF119" i="37"/>
  <c r="AG119" i="37"/>
  <c r="AH119" i="37"/>
  <c r="AI119" i="37"/>
  <c r="AJ119" i="37"/>
  <c r="AK119" i="37"/>
  <c r="AL119" i="37"/>
  <c r="AM119" i="37"/>
  <c r="AN119" i="37"/>
  <c r="AO119" i="37"/>
  <c r="AP119" i="37"/>
  <c r="AQ119" i="37"/>
  <c r="AR119" i="37"/>
  <c r="AS119" i="37"/>
  <c r="AT119" i="37"/>
  <c r="AU119" i="37"/>
  <c r="AV119" i="37"/>
  <c r="AW119" i="37"/>
  <c r="AX119" i="37"/>
  <c r="AY119" i="37"/>
  <c r="AZ119" i="37"/>
  <c r="C120" i="37"/>
  <c r="D120" i="37"/>
  <c r="E120" i="37"/>
  <c r="F120" i="37"/>
  <c r="G120" i="37"/>
  <c r="H120" i="37"/>
  <c r="I120" i="37"/>
  <c r="J120" i="37"/>
  <c r="K120" i="37"/>
  <c r="L120" i="37"/>
  <c r="M120" i="37"/>
  <c r="N120" i="37"/>
  <c r="O120" i="37"/>
  <c r="P120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AF120" i="37"/>
  <c r="AG120" i="37"/>
  <c r="AH120" i="37"/>
  <c r="AI120" i="37"/>
  <c r="AJ120" i="37"/>
  <c r="AK120" i="37"/>
  <c r="AL120" i="37"/>
  <c r="AM120" i="37"/>
  <c r="AN120" i="37"/>
  <c r="AO120" i="37"/>
  <c r="AP120" i="37"/>
  <c r="AQ120" i="37"/>
  <c r="AR120" i="37"/>
  <c r="AS120" i="37"/>
  <c r="AT120" i="37"/>
  <c r="AU120" i="37"/>
  <c r="AV120" i="37"/>
  <c r="AW120" i="37"/>
  <c r="AX120" i="37"/>
  <c r="AY120" i="37"/>
  <c r="AZ120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O121" i="37"/>
  <c r="P121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AF121" i="37"/>
  <c r="AG121" i="37"/>
  <c r="AH121" i="37"/>
  <c r="AI121" i="37"/>
  <c r="AJ121" i="37"/>
  <c r="AK121" i="37"/>
  <c r="AL121" i="37"/>
  <c r="AM121" i="37"/>
  <c r="AN121" i="37"/>
  <c r="AO121" i="37"/>
  <c r="AP121" i="37"/>
  <c r="AQ121" i="37"/>
  <c r="AR121" i="37"/>
  <c r="AS121" i="37"/>
  <c r="AT121" i="37"/>
  <c r="AU121" i="37"/>
  <c r="AV121" i="37"/>
  <c r="AW121" i="37"/>
  <c r="AX121" i="37"/>
  <c r="AY121" i="37"/>
  <c r="AZ121" i="37"/>
  <c r="C122" i="37"/>
  <c r="D122" i="37"/>
  <c r="E122" i="37"/>
  <c r="F122" i="37"/>
  <c r="G122" i="37"/>
  <c r="H122" i="37"/>
  <c r="I122" i="37"/>
  <c r="J122" i="37"/>
  <c r="K122" i="37"/>
  <c r="L122" i="37"/>
  <c r="M122" i="37"/>
  <c r="N122" i="37"/>
  <c r="O122" i="37"/>
  <c r="P122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AF122" i="37"/>
  <c r="AG122" i="37"/>
  <c r="AH122" i="37"/>
  <c r="AI122" i="37"/>
  <c r="AJ122" i="37"/>
  <c r="AK122" i="37"/>
  <c r="AL122" i="37"/>
  <c r="AM122" i="37"/>
  <c r="AN122" i="37"/>
  <c r="AO122" i="37"/>
  <c r="AP122" i="37"/>
  <c r="AQ122" i="37"/>
  <c r="AR122" i="37"/>
  <c r="AS122" i="37"/>
  <c r="AT122" i="37"/>
  <c r="AU122" i="37"/>
  <c r="AV122" i="37"/>
  <c r="AW122" i="37"/>
  <c r="AX122" i="37"/>
  <c r="AY122" i="37"/>
  <c r="AZ122" i="37"/>
  <c r="C123" i="37"/>
  <c r="D123" i="37"/>
  <c r="E123" i="37"/>
  <c r="F123" i="37"/>
  <c r="G123" i="37"/>
  <c r="H123" i="37"/>
  <c r="I123" i="37"/>
  <c r="J123" i="37"/>
  <c r="K123" i="37"/>
  <c r="L123" i="37"/>
  <c r="M123" i="37"/>
  <c r="N123" i="37"/>
  <c r="O123" i="37"/>
  <c r="P123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AF123" i="37"/>
  <c r="AG123" i="37"/>
  <c r="AH123" i="37"/>
  <c r="AI123" i="37"/>
  <c r="AJ123" i="37"/>
  <c r="AK123" i="37"/>
  <c r="AL123" i="37"/>
  <c r="AM123" i="37"/>
  <c r="AN123" i="37"/>
  <c r="AO123" i="37"/>
  <c r="AP123" i="37"/>
  <c r="AQ123" i="37"/>
  <c r="AR123" i="37"/>
  <c r="AS123" i="37"/>
  <c r="AT123" i="37"/>
  <c r="AU123" i="37"/>
  <c r="AV123" i="37"/>
  <c r="AW123" i="37"/>
  <c r="AX123" i="37"/>
  <c r="AY123" i="37"/>
  <c r="AZ123" i="37"/>
  <c r="C124" i="37"/>
  <c r="D124" i="37"/>
  <c r="E124" i="37"/>
  <c r="F124" i="37"/>
  <c r="G124" i="37"/>
  <c r="H124" i="37"/>
  <c r="I124" i="37"/>
  <c r="J124" i="37"/>
  <c r="K124" i="37"/>
  <c r="L124" i="37"/>
  <c r="M124" i="37"/>
  <c r="N124" i="37"/>
  <c r="O124" i="37"/>
  <c r="P124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AF124" i="37"/>
  <c r="AG124" i="37"/>
  <c r="AH124" i="37"/>
  <c r="AI124" i="37"/>
  <c r="AJ124" i="37"/>
  <c r="AK124" i="37"/>
  <c r="AL124" i="37"/>
  <c r="AM124" i="37"/>
  <c r="AN124" i="37"/>
  <c r="AO124" i="37"/>
  <c r="AP124" i="37"/>
  <c r="AQ124" i="37"/>
  <c r="AR124" i="37"/>
  <c r="AS124" i="37"/>
  <c r="AT124" i="37"/>
  <c r="AU124" i="37"/>
  <c r="AV124" i="37"/>
  <c r="AW124" i="37"/>
  <c r="AX124" i="37"/>
  <c r="AY124" i="37"/>
  <c r="AZ124" i="37"/>
  <c r="C125" i="37"/>
  <c r="D125" i="37"/>
  <c r="E125" i="37"/>
  <c r="F125" i="37"/>
  <c r="G125" i="37"/>
  <c r="H125" i="37"/>
  <c r="I125" i="37"/>
  <c r="J125" i="37"/>
  <c r="K125" i="37"/>
  <c r="L125" i="37"/>
  <c r="M125" i="37"/>
  <c r="N125" i="37"/>
  <c r="O125" i="37"/>
  <c r="P125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AF125" i="37"/>
  <c r="AG125" i="37"/>
  <c r="AH125" i="37"/>
  <c r="AI125" i="37"/>
  <c r="AJ125" i="37"/>
  <c r="AK125" i="37"/>
  <c r="AL125" i="37"/>
  <c r="AM125" i="37"/>
  <c r="AN125" i="37"/>
  <c r="AO125" i="37"/>
  <c r="AP125" i="37"/>
  <c r="AQ125" i="37"/>
  <c r="AR125" i="37"/>
  <c r="AS125" i="37"/>
  <c r="AT125" i="37"/>
  <c r="AU125" i="37"/>
  <c r="AV125" i="37"/>
  <c r="AW125" i="37"/>
  <c r="AX125" i="37"/>
  <c r="AY125" i="37"/>
  <c r="AZ125" i="37"/>
  <c r="C126" i="37"/>
  <c r="D126" i="37"/>
  <c r="E126" i="37"/>
  <c r="F126" i="37"/>
  <c r="G126" i="37"/>
  <c r="H126" i="37"/>
  <c r="I126" i="37"/>
  <c r="J126" i="37"/>
  <c r="K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Z126" i="37"/>
  <c r="AA126" i="37"/>
  <c r="AB126" i="37"/>
  <c r="AC126" i="37"/>
  <c r="AD126" i="37"/>
  <c r="AE126" i="37"/>
  <c r="AF126" i="37"/>
  <c r="AG126" i="37"/>
  <c r="AH126" i="37"/>
  <c r="AI126" i="37"/>
  <c r="AJ126" i="37"/>
  <c r="AK126" i="37"/>
  <c r="AL126" i="37"/>
  <c r="AM126" i="37"/>
  <c r="AN126" i="37"/>
  <c r="AO126" i="37"/>
  <c r="AP126" i="37"/>
  <c r="AQ126" i="37"/>
  <c r="AR126" i="37"/>
  <c r="AS126" i="37"/>
  <c r="AT126" i="37"/>
  <c r="AU126" i="37"/>
  <c r="AV126" i="37"/>
  <c r="AW126" i="37"/>
  <c r="AX126" i="37"/>
  <c r="AY126" i="37"/>
  <c r="AZ126" i="37"/>
  <c r="C127" i="37"/>
  <c r="D127" i="37"/>
  <c r="E127" i="37"/>
  <c r="F127" i="37"/>
  <c r="G127" i="37"/>
  <c r="H127" i="37"/>
  <c r="I127" i="37"/>
  <c r="J127" i="37"/>
  <c r="K127" i="37"/>
  <c r="L127" i="37"/>
  <c r="M127" i="37"/>
  <c r="N127" i="37"/>
  <c r="O127" i="37"/>
  <c r="P127" i="37"/>
  <c r="Q127" i="37"/>
  <c r="R127" i="37"/>
  <c r="S127" i="37"/>
  <c r="T127" i="37"/>
  <c r="U127" i="37"/>
  <c r="V127" i="37"/>
  <c r="W127" i="37"/>
  <c r="X127" i="37"/>
  <c r="Y127" i="37"/>
  <c r="Z127" i="37"/>
  <c r="AA127" i="37"/>
  <c r="AB127" i="37"/>
  <c r="AC127" i="37"/>
  <c r="AD127" i="37"/>
  <c r="AE127" i="37"/>
  <c r="AF127" i="37"/>
  <c r="AG127" i="37"/>
  <c r="AH127" i="37"/>
  <c r="AI127" i="37"/>
  <c r="AJ127" i="37"/>
  <c r="AK127" i="37"/>
  <c r="AL127" i="37"/>
  <c r="AM127" i="37"/>
  <c r="AN127" i="37"/>
  <c r="AO127" i="37"/>
  <c r="AP127" i="37"/>
  <c r="AQ127" i="37"/>
  <c r="AR127" i="37"/>
  <c r="AS127" i="37"/>
  <c r="AT127" i="37"/>
  <c r="AU127" i="37"/>
  <c r="AV127" i="37"/>
  <c r="AW127" i="37"/>
  <c r="AX127" i="37"/>
  <c r="AY127" i="37"/>
  <c r="AZ127" i="37"/>
  <c r="C128" i="37"/>
  <c r="D128" i="37"/>
  <c r="E128" i="37"/>
  <c r="F128" i="37"/>
  <c r="G128" i="37"/>
  <c r="H128" i="37"/>
  <c r="I128" i="37"/>
  <c r="J128" i="37"/>
  <c r="K128" i="37"/>
  <c r="L128" i="37"/>
  <c r="M128" i="37"/>
  <c r="N128" i="37"/>
  <c r="O128" i="37"/>
  <c r="P128" i="37"/>
  <c r="Q128" i="37"/>
  <c r="R128" i="37"/>
  <c r="S128" i="37"/>
  <c r="T128" i="37"/>
  <c r="U128" i="37"/>
  <c r="V128" i="37"/>
  <c r="W128" i="37"/>
  <c r="X128" i="37"/>
  <c r="Y128" i="37"/>
  <c r="Z128" i="37"/>
  <c r="AA128" i="37"/>
  <c r="AB128" i="37"/>
  <c r="AC128" i="37"/>
  <c r="AD128" i="37"/>
  <c r="AE128" i="37"/>
  <c r="AF128" i="37"/>
  <c r="AG128" i="37"/>
  <c r="AH128" i="37"/>
  <c r="AI128" i="37"/>
  <c r="AJ128" i="37"/>
  <c r="AK128" i="37"/>
  <c r="AL128" i="37"/>
  <c r="AM128" i="37"/>
  <c r="AN128" i="37"/>
  <c r="AO128" i="37"/>
  <c r="AP128" i="37"/>
  <c r="AQ128" i="37"/>
  <c r="AR128" i="37"/>
  <c r="AS128" i="37"/>
  <c r="AT128" i="37"/>
  <c r="AU128" i="37"/>
  <c r="AV128" i="37"/>
  <c r="AW128" i="37"/>
  <c r="AX128" i="37"/>
  <c r="AY128" i="37"/>
  <c r="AZ128" i="37"/>
  <c r="B128" i="37"/>
  <c r="B127" i="37"/>
  <c r="B126" i="37"/>
  <c r="B125" i="37"/>
  <c r="B124" i="37"/>
  <c r="B123" i="37"/>
  <c r="B122" i="37"/>
  <c r="B121" i="37"/>
  <c r="B120" i="37"/>
  <c r="B119" i="37"/>
  <c r="B118" i="37"/>
  <c r="B117" i="37"/>
  <c r="B116" i="37"/>
  <c r="B115" i="37"/>
  <c r="B114" i="37"/>
  <c r="B113" i="37"/>
  <c r="B112" i="37"/>
  <c r="B111" i="37"/>
  <c r="B110" i="37"/>
  <c r="B109" i="37"/>
  <c r="B107" i="37"/>
  <c r="B106" i="37"/>
  <c r="B105" i="37"/>
  <c r="B104" i="37"/>
  <c r="B7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K54" i="37"/>
  <c r="AL54" i="37"/>
  <c r="AM54" i="37"/>
  <c r="AN54" i="37"/>
  <c r="AO54" i="37"/>
  <c r="AP54" i="37"/>
  <c r="AQ54" i="37"/>
  <c r="AR54" i="37"/>
  <c r="AS54" i="37"/>
  <c r="AT54" i="37"/>
  <c r="AU54" i="37"/>
  <c r="AV54" i="37"/>
  <c r="AW54" i="37"/>
  <c r="AX54" i="37"/>
  <c r="AY54" i="37"/>
  <c r="AZ54" i="37"/>
  <c r="C55" i="37"/>
  <c r="D55" i="37"/>
  <c r="D185" i="37" s="1"/>
  <c r="E55" i="37"/>
  <c r="F55" i="37"/>
  <c r="F185" i="37" s="1"/>
  <c r="G55" i="37"/>
  <c r="H55" i="37"/>
  <c r="I55" i="37"/>
  <c r="J55" i="37"/>
  <c r="K55" i="37"/>
  <c r="L55" i="37"/>
  <c r="L185" i="37" s="1"/>
  <c r="M55" i="37"/>
  <c r="N55" i="37"/>
  <c r="N185" i="37" s="1"/>
  <c r="O55" i="37"/>
  <c r="P55" i="37"/>
  <c r="Q55" i="37"/>
  <c r="R55" i="37"/>
  <c r="R185" i="37" s="1"/>
  <c r="S55" i="37"/>
  <c r="T55" i="37"/>
  <c r="T185" i="37" s="1"/>
  <c r="U55" i="37"/>
  <c r="V55" i="37"/>
  <c r="W55" i="37"/>
  <c r="X55" i="37"/>
  <c r="Y55" i="37"/>
  <c r="Z55" i="37"/>
  <c r="AA55" i="37"/>
  <c r="AB55" i="37"/>
  <c r="AB185" i="37" s="1"/>
  <c r="AC55" i="37"/>
  <c r="AD55" i="37"/>
  <c r="AE55" i="37"/>
  <c r="AF55" i="37"/>
  <c r="AG55" i="37"/>
  <c r="AH55" i="37"/>
  <c r="AI55" i="37"/>
  <c r="AJ55" i="37"/>
  <c r="AJ185" i="37" s="1"/>
  <c r="AK55" i="37"/>
  <c r="AL55" i="37"/>
  <c r="AM55" i="37"/>
  <c r="AN55" i="37"/>
  <c r="AO55" i="37"/>
  <c r="AP55" i="37"/>
  <c r="AQ55" i="37"/>
  <c r="AR55" i="37"/>
  <c r="AR185" i="37" s="1"/>
  <c r="AS55" i="37"/>
  <c r="AT55" i="37"/>
  <c r="AU55" i="37"/>
  <c r="AU185" i="37" s="1"/>
  <c r="AV55" i="37"/>
  <c r="AW55" i="37"/>
  <c r="AX55" i="37"/>
  <c r="AY55" i="37"/>
  <c r="AZ55" i="37"/>
  <c r="AZ185" i="37" s="1"/>
  <c r="C56" i="37"/>
  <c r="D56" i="37"/>
  <c r="D186" i="37" s="1"/>
  <c r="E56" i="37"/>
  <c r="F56" i="37"/>
  <c r="G56" i="37"/>
  <c r="H56" i="37"/>
  <c r="H186" i="37" s="1"/>
  <c r="I56" i="37"/>
  <c r="J56" i="37"/>
  <c r="J186" i="37" s="1"/>
  <c r="K56" i="37"/>
  <c r="L56" i="37"/>
  <c r="M56" i="37"/>
  <c r="N56" i="37"/>
  <c r="O56" i="37"/>
  <c r="P56" i="37"/>
  <c r="Q56" i="37"/>
  <c r="R56" i="37"/>
  <c r="R186" i="37" s="1"/>
  <c r="S56" i="37"/>
  <c r="T56" i="37"/>
  <c r="U56" i="37"/>
  <c r="V56" i="37"/>
  <c r="W56" i="37"/>
  <c r="X56" i="37"/>
  <c r="Y56" i="37"/>
  <c r="Z56" i="37"/>
  <c r="Z186" i="37" s="1"/>
  <c r="AA56" i="37"/>
  <c r="AB56" i="37"/>
  <c r="AB186" i="37" s="1"/>
  <c r="AC56" i="37"/>
  <c r="AD56" i="37"/>
  <c r="AE56" i="37"/>
  <c r="AF56" i="37"/>
  <c r="AF186" i="37" s="1"/>
  <c r="AG56" i="37"/>
  <c r="AH56" i="37"/>
  <c r="AH186" i="37" s="1"/>
  <c r="AI56" i="37"/>
  <c r="AJ56" i="37"/>
  <c r="AK56" i="37"/>
  <c r="AL56" i="37"/>
  <c r="AM56" i="37"/>
  <c r="AN56" i="37"/>
  <c r="AO56" i="37"/>
  <c r="AP56" i="37"/>
  <c r="AP186" i="37" s="1"/>
  <c r="AQ56" i="37"/>
  <c r="AR56" i="37"/>
  <c r="AR186" i="37" s="1"/>
  <c r="AS56" i="37"/>
  <c r="AT56" i="37"/>
  <c r="AU56" i="37"/>
  <c r="AV56" i="37"/>
  <c r="AW56" i="37"/>
  <c r="AX56" i="37"/>
  <c r="AX186" i="37" s="1"/>
  <c r="AY56" i="37"/>
  <c r="AZ56" i="37"/>
  <c r="C57" i="37"/>
  <c r="D57" i="37"/>
  <c r="E57" i="37"/>
  <c r="F57" i="37"/>
  <c r="G57" i="37"/>
  <c r="H57" i="37"/>
  <c r="H187" i="37" s="1"/>
  <c r="I57" i="37"/>
  <c r="J57" i="37"/>
  <c r="K57" i="37"/>
  <c r="L57" i="37"/>
  <c r="M57" i="37"/>
  <c r="N57" i="37"/>
  <c r="O57" i="37"/>
  <c r="P57" i="37"/>
  <c r="P187" i="37" s="1"/>
  <c r="Q57" i="37"/>
  <c r="R57" i="37"/>
  <c r="S57" i="37"/>
  <c r="S187" i="37" s="1"/>
  <c r="T57" i="37"/>
  <c r="U57" i="37"/>
  <c r="V57" i="37"/>
  <c r="W57" i="37"/>
  <c r="X57" i="37"/>
  <c r="X187" i="37" s="1"/>
  <c r="Y57" i="37"/>
  <c r="Z57" i="37"/>
  <c r="AA57" i="37"/>
  <c r="AB57" i="37"/>
  <c r="AC57" i="37"/>
  <c r="AD57" i="37"/>
  <c r="AD187" i="37" s="1"/>
  <c r="AE57" i="37"/>
  <c r="AF57" i="37"/>
  <c r="AF187" i="37" s="1"/>
  <c r="AG57" i="37"/>
  <c r="AH57" i="37"/>
  <c r="AI57" i="37"/>
  <c r="AJ57" i="37"/>
  <c r="AK57" i="37"/>
  <c r="AL57" i="37"/>
  <c r="AM57" i="37"/>
  <c r="AN57" i="37"/>
  <c r="AN187" i="37" s="1"/>
  <c r="AO57" i="37"/>
  <c r="AP57" i="37"/>
  <c r="AQ57" i="37"/>
  <c r="AR57" i="37"/>
  <c r="AS57" i="37"/>
  <c r="AT57" i="37"/>
  <c r="AT187" i="37" s="1"/>
  <c r="AU57" i="37"/>
  <c r="AV57" i="37"/>
  <c r="AV187" i="37" s="1"/>
  <c r="AW57" i="37"/>
  <c r="AX57" i="37"/>
  <c r="AY57" i="37"/>
  <c r="AZ57" i="37"/>
  <c r="C58" i="37"/>
  <c r="D58" i="37"/>
  <c r="E58" i="37"/>
  <c r="F58" i="37"/>
  <c r="F188" i="37" s="1"/>
  <c r="G58" i="37"/>
  <c r="H58" i="37"/>
  <c r="H188" i="37" s="1"/>
  <c r="I58" i="37"/>
  <c r="J58" i="37"/>
  <c r="K58" i="37"/>
  <c r="L58" i="37"/>
  <c r="M58" i="37"/>
  <c r="N58" i="37"/>
  <c r="N188" i="37" s="1"/>
  <c r="O58" i="37"/>
  <c r="P58" i="37"/>
  <c r="Q58" i="37"/>
  <c r="R58" i="37"/>
  <c r="S58" i="37"/>
  <c r="T58" i="37"/>
  <c r="U58" i="37"/>
  <c r="V58" i="37"/>
  <c r="V188" i="37" s="1"/>
  <c r="W58" i="37"/>
  <c r="X58" i="37"/>
  <c r="Y58" i="37"/>
  <c r="Z58" i="37"/>
  <c r="AA58" i="37"/>
  <c r="AB58" i="37"/>
  <c r="AC58" i="37"/>
  <c r="AD58" i="37"/>
  <c r="AD188" i="37" s="1"/>
  <c r="AE58" i="37"/>
  <c r="AF58" i="37"/>
  <c r="AG58" i="37"/>
  <c r="AH58" i="37"/>
  <c r="AI58" i="37"/>
  <c r="AJ58" i="37"/>
  <c r="AK58" i="37"/>
  <c r="AL58" i="37"/>
  <c r="AL188" i="37" s="1"/>
  <c r="AM58" i="37"/>
  <c r="AN58" i="37"/>
  <c r="AO58" i="37"/>
  <c r="AP58" i="37"/>
  <c r="AQ58" i="37"/>
  <c r="AR58" i="37"/>
  <c r="AS58" i="37"/>
  <c r="AT58" i="37"/>
  <c r="AT188" i="37" s="1"/>
  <c r="AU58" i="37"/>
  <c r="AV58" i="37"/>
  <c r="AW58" i="37"/>
  <c r="AX58" i="37"/>
  <c r="AY58" i="37"/>
  <c r="AZ58" i="37"/>
  <c r="C59" i="37"/>
  <c r="D59" i="37"/>
  <c r="D189" i="37" s="1"/>
  <c r="E59" i="37"/>
  <c r="F59" i="37"/>
  <c r="F189" i="37" s="1"/>
  <c r="G59" i="37"/>
  <c r="H59" i="37"/>
  <c r="I59" i="37"/>
  <c r="J59" i="37"/>
  <c r="J189" i="37" s="1"/>
  <c r="K59" i="37"/>
  <c r="L59" i="37"/>
  <c r="L189" i="37" s="1"/>
  <c r="M59" i="37"/>
  <c r="N59" i="37"/>
  <c r="O59" i="37"/>
  <c r="P59" i="37"/>
  <c r="Q59" i="37"/>
  <c r="R59" i="37"/>
  <c r="S59" i="37"/>
  <c r="T59" i="37"/>
  <c r="T189" i="37" s="1"/>
  <c r="U59" i="37"/>
  <c r="V59" i="37"/>
  <c r="V189" i="37" s="1"/>
  <c r="W59" i="37"/>
  <c r="X59" i="37"/>
  <c r="Y59" i="37"/>
  <c r="Z59" i="37"/>
  <c r="AA59" i="37"/>
  <c r="AB59" i="37"/>
  <c r="AB189" i="37" s="1"/>
  <c r="AC59" i="37"/>
  <c r="AD59" i="37"/>
  <c r="AE59" i="37"/>
  <c r="AF59" i="37"/>
  <c r="AG59" i="37"/>
  <c r="AH59" i="37"/>
  <c r="AI59" i="37"/>
  <c r="AJ59" i="37"/>
  <c r="AJ189" i="37" s="1"/>
  <c r="AK59" i="37"/>
  <c r="AL59" i="37"/>
  <c r="AM59" i="37"/>
  <c r="AN59" i="37"/>
  <c r="AO59" i="37"/>
  <c r="AP59" i="37"/>
  <c r="AQ59" i="37"/>
  <c r="AR59" i="37"/>
  <c r="AR189" i="37" s="1"/>
  <c r="AS59" i="37"/>
  <c r="AT59" i="37"/>
  <c r="AU59" i="37"/>
  <c r="AV59" i="37"/>
  <c r="AW59" i="37"/>
  <c r="AX59" i="37"/>
  <c r="AY59" i="37"/>
  <c r="AZ59" i="37"/>
  <c r="AZ189" i="37" s="1"/>
  <c r="C60" i="37"/>
  <c r="D60" i="37"/>
  <c r="E60" i="37"/>
  <c r="F60" i="37"/>
  <c r="G60" i="37"/>
  <c r="H60" i="37"/>
  <c r="H190" i="37" s="1"/>
  <c r="I60" i="37"/>
  <c r="J60" i="37"/>
  <c r="J190" i="37" s="1"/>
  <c r="K60" i="37"/>
  <c r="L60" i="37"/>
  <c r="M60" i="37"/>
  <c r="N60" i="37"/>
  <c r="O60" i="37"/>
  <c r="P60" i="37"/>
  <c r="Q60" i="37"/>
  <c r="R60" i="37"/>
  <c r="R190" i="37" s="1"/>
  <c r="S60" i="37"/>
  <c r="T60" i="37"/>
  <c r="U60" i="37"/>
  <c r="V60" i="37"/>
  <c r="W60" i="37"/>
  <c r="X60" i="37"/>
  <c r="X190" i="37" s="1"/>
  <c r="Y60" i="37"/>
  <c r="Z60" i="37"/>
  <c r="Z190" i="37" s="1"/>
  <c r="AA60" i="37"/>
  <c r="AB60" i="37"/>
  <c r="AC60" i="37"/>
  <c r="AD60" i="37"/>
  <c r="AE60" i="37"/>
  <c r="AF60" i="37"/>
  <c r="AG60" i="37"/>
  <c r="AH60" i="37"/>
  <c r="AH190" i="37" s="1"/>
  <c r="AI60" i="37"/>
  <c r="AJ60" i="37"/>
  <c r="AJ190" i="37" s="1"/>
  <c r="AK60" i="37"/>
  <c r="AL60" i="37"/>
  <c r="AM60" i="37"/>
  <c r="AN60" i="37"/>
  <c r="AO60" i="37"/>
  <c r="AP60" i="37"/>
  <c r="AP190" i="37" s="1"/>
  <c r="AQ60" i="37"/>
  <c r="AR60" i="37"/>
  <c r="AS60" i="37"/>
  <c r="AT60" i="37"/>
  <c r="AU60" i="37"/>
  <c r="AV60" i="37"/>
  <c r="AW60" i="37"/>
  <c r="AX60" i="37"/>
  <c r="AX190" i="37" s="1"/>
  <c r="AY60" i="37"/>
  <c r="AZ60" i="37"/>
  <c r="C61" i="37"/>
  <c r="D61" i="37"/>
  <c r="E61" i="37"/>
  <c r="F61" i="37"/>
  <c r="G61" i="37"/>
  <c r="H61" i="37"/>
  <c r="H191" i="37" s="1"/>
  <c r="I61" i="37"/>
  <c r="J61" i="37"/>
  <c r="K61" i="37"/>
  <c r="L61" i="37"/>
  <c r="M61" i="37"/>
  <c r="N61" i="37"/>
  <c r="O61" i="37"/>
  <c r="P61" i="37"/>
  <c r="P191" i="37" s="1"/>
  <c r="Q61" i="37"/>
  <c r="R61" i="37"/>
  <c r="S61" i="37"/>
  <c r="T61" i="37"/>
  <c r="U61" i="37"/>
  <c r="V61" i="37"/>
  <c r="W61" i="37"/>
  <c r="X61" i="37"/>
  <c r="X191" i="37" s="1"/>
  <c r="Y61" i="37"/>
  <c r="Z61" i="37"/>
  <c r="AA61" i="37"/>
  <c r="AB61" i="37"/>
  <c r="AC61" i="37"/>
  <c r="AD61" i="37"/>
  <c r="AE61" i="37"/>
  <c r="AF61" i="37"/>
  <c r="AG61" i="37"/>
  <c r="AH61" i="37"/>
  <c r="AH191" i="37" s="1"/>
  <c r="AI61" i="37"/>
  <c r="AJ61" i="37"/>
  <c r="AK61" i="37"/>
  <c r="AL61" i="37"/>
  <c r="AL191" i="37" s="1"/>
  <c r="AM61" i="37"/>
  <c r="AN61" i="37"/>
  <c r="AO61" i="37"/>
  <c r="AP61" i="37"/>
  <c r="AQ61" i="37"/>
  <c r="AR61" i="37"/>
  <c r="AS61" i="37"/>
  <c r="AT61" i="37"/>
  <c r="AU61" i="37"/>
  <c r="AV61" i="37"/>
  <c r="AW61" i="37"/>
  <c r="AX61" i="37"/>
  <c r="AX191" i="37" s="1"/>
  <c r="AY61" i="37"/>
  <c r="AZ61" i="37"/>
  <c r="C62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B192" i="37" s="1"/>
  <c r="AC62" i="37"/>
  <c r="AD62" i="37"/>
  <c r="AE62" i="37"/>
  <c r="AF62" i="37"/>
  <c r="AG62" i="37"/>
  <c r="AH62" i="37"/>
  <c r="AI62" i="37"/>
  <c r="AJ62" i="37"/>
  <c r="AK62" i="37"/>
  <c r="AL62" i="37"/>
  <c r="AL192" i="37" s="1"/>
  <c r="AM62" i="37"/>
  <c r="AN62" i="37"/>
  <c r="AO62" i="37"/>
  <c r="AP62" i="37"/>
  <c r="AQ62" i="37"/>
  <c r="AR62" i="37"/>
  <c r="AR192" i="37" s="1"/>
  <c r="AS62" i="37"/>
  <c r="AT62" i="37"/>
  <c r="AU62" i="37"/>
  <c r="AV62" i="37"/>
  <c r="AW62" i="37"/>
  <c r="AX62" i="37"/>
  <c r="AY62" i="37"/>
  <c r="AZ62" i="37"/>
  <c r="C63" i="37"/>
  <c r="D63" i="37"/>
  <c r="E63" i="37"/>
  <c r="F63" i="37"/>
  <c r="G63" i="37"/>
  <c r="H63" i="37"/>
  <c r="I63" i="37"/>
  <c r="J63" i="37"/>
  <c r="J193" i="37" s="1"/>
  <c r="K63" i="37"/>
  <c r="L63" i="37"/>
  <c r="M63" i="37"/>
  <c r="N63" i="37"/>
  <c r="O63" i="37"/>
  <c r="P63" i="37"/>
  <c r="Q63" i="37"/>
  <c r="R63" i="37"/>
  <c r="S63" i="37"/>
  <c r="T63" i="37"/>
  <c r="T193" i="37" s="1"/>
  <c r="U63" i="37"/>
  <c r="V63" i="37"/>
  <c r="W63" i="37"/>
  <c r="X63" i="37"/>
  <c r="Y63" i="37"/>
  <c r="Z63" i="37"/>
  <c r="Z193" i="37" s="1"/>
  <c r="AA63" i="37"/>
  <c r="AB63" i="37"/>
  <c r="AC63" i="37"/>
  <c r="AD63" i="37"/>
  <c r="AE63" i="37"/>
  <c r="AF63" i="37"/>
  <c r="AG63" i="37"/>
  <c r="AH63" i="37"/>
  <c r="AI63" i="37"/>
  <c r="AJ63" i="37"/>
  <c r="AK63" i="37"/>
  <c r="AL63" i="37"/>
  <c r="AM63" i="37"/>
  <c r="AN63" i="37"/>
  <c r="AO63" i="37"/>
  <c r="AP63" i="37"/>
  <c r="AP193" i="37" s="1"/>
  <c r="AQ63" i="37"/>
  <c r="AR63" i="37"/>
  <c r="AS63" i="37"/>
  <c r="AT63" i="37"/>
  <c r="AU63" i="37"/>
  <c r="AV63" i="37"/>
  <c r="AW63" i="37"/>
  <c r="AX63" i="37"/>
  <c r="AY63" i="37"/>
  <c r="AZ63" i="37"/>
  <c r="AZ193" i="37" s="1"/>
  <c r="C64" i="37"/>
  <c r="D64" i="37"/>
  <c r="E64" i="37"/>
  <c r="F64" i="37"/>
  <c r="G64" i="37"/>
  <c r="H64" i="37"/>
  <c r="H194" i="37" s="1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X194" i="37" s="1"/>
  <c r="Y64" i="37"/>
  <c r="Z64" i="37"/>
  <c r="AA64" i="37"/>
  <c r="AB64" i="37"/>
  <c r="AC64" i="37"/>
  <c r="AD64" i="37"/>
  <c r="AE64" i="37"/>
  <c r="AF64" i="37"/>
  <c r="AG64" i="37"/>
  <c r="AH64" i="37"/>
  <c r="AH194" i="37" s="1"/>
  <c r="AI64" i="37"/>
  <c r="AJ64" i="37"/>
  <c r="AK64" i="37"/>
  <c r="AL64" i="37"/>
  <c r="AM64" i="37"/>
  <c r="AN64" i="37"/>
  <c r="AN194" i="37" s="1"/>
  <c r="AO64" i="37"/>
  <c r="AP64" i="37"/>
  <c r="AQ64" i="37"/>
  <c r="AR64" i="37"/>
  <c r="AS64" i="37"/>
  <c r="AT64" i="37"/>
  <c r="AU64" i="37"/>
  <c r="AV64" i="37"/>
  <c r="AW64" i="37"/>
  <c r="AX64" i="37"/>
  <c r="AY64" i="37"/>
  <c r="AZ64" i="37"/>
  <c r="C65" i="37"/>
  <c r="D65" i="37"/>
  <c r="E65" i="37"/>
  <c r="F65" i="37"/>
  <c r="F195" i="37" s="1"/>
  <c r="G65" i="37"/>
  <c r="H65" i="37"/>
  <c r="I65" i="37"/>
  <c r="J65" i="37"/>
  <c r="K65" i="37"/>
  <c r="L65" i="37"/>
  <c r="M65" i="37"/>
  <c r="N65" i="37"/>
  <c r="O65" i="37"/>
  <c r="P65" i="37"/>
  <c r="P195" i="37" s="1"/>
  <c r="Q65" i="37"/>
  <c r="R65" i="37"/>
  <c r="S65" i="37"/>
  <c r="T65" i="37"/>
  <c r="U65" i="37"/>
  <c r="V65" i="37"/>
  <c r="V195" i="37" s="1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K65" i="37"/>
  <c r="AL65" i="37"/>
  <c r="AL195" i="37" s="1"/>
  <c r="AM65" i="37"/>
  <c r="AN65" i="37"/>
  <c r="AO65" i="37"/>
  <c r="AP65" i="37"/>
  <c r="AQ65" i="37"/>
  <c r="AR65" i="37"/>
  <c r="AS65" i="37"/>
  <c r="AT65" i="37"/>
  <c r="AU65" i="37"/>
  <c r="AV65" i="37"/>
  <c r="AV195" i="37" s="1"/>
  <c r="AW65" i="37"/>
  <c r="AX65" i="37"/>
  <c r="AY65" i="37"/>
  <c r="AZ65" i="37"/>
  <c r="C66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K66" i="37"/>
  <c r="AL66" i="37"/>
  <c r="AM66" i="37"/>
  <c r="AN66" i="37"/>
  <c r="AO66" i="37"/>
  <c r="AP66" i="37"/>
  <c r="AQ66" i="37"/>
  <c r="AR66" i="37"/>
  <c r="AS66" i="37"/>
  <c r="AT66" i="37"/>
  <c r="AU66" i="37"/>
  <c r="AV66" i="37"/>
  <c r="AW66" i="37"/>
  <c r="AX66" i="37"/>
  <c r="AY66" i="37"/>
  <c r="AZ66" i="37"/>
  <c r="C67" i="37"/>
  <c r="D67" i="37"/>
  <c r="E67" i="37"/>
  <c r="F67" i="37"/>
  <c r="G67" i="37"/>
  <c r="H67" i="37"/>
  <c r="I67" i="37"/>
  <c r="I197" i="37" s="1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Y197" i="37" s="1"/>
  <c r="Z67" i="37"/>
  <c r="AA67" i="37"/>
  <c r="AB67" i="37"/>
  <c r="AC67" i="37"/>
  <c r="AD67" i="37"/>
  <c r="AE67" i="37"/>
  <c r="AF67" i="37"/>
  <c r="AG67" i="37"/>
  <c r="AH67" i="37"/>
  <c r="AI67" i="37"/>
  <c r="AJ67" i="37"/>
  <c r="AK67" i="37"/>
  <c r="AL67" i="37"/>
  <c r="AM67" i="37"/>
  <c r="AN67" i="37"/>
  <c r="AO67" i="37"/>
  <c r="AO197" i="37" s="1"/>
  <c r="AP67" i="37"/>
  <c r="AQ67" i="37"/>
  <c r="AR67" i="37"/>
  <c r="AS67" i="37"/>
  <c r="AT67" i="37"/>
  <c r="AU67" i="37"/>
  <c r="AV67" i="37"/>
  <c r="AW67" i="37"/>
  <c r="AX67" i="37"/>
  <c r="AY67" i="37"/>
  <c r="AZ67" i="37"/>
  <c r="C68" i="37"/>
  <c r="D68" i="37"/>
  <c r="E68" i="37"/>
  <c r="F68" i="37"/>
  <c r="G68" i="37"/>
  <c r="G198" i="37" s="1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W198" i="37" s="1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K68" i="37"/>
  <c r="AL68" i="37"/>
  <c r="AM68" i="37"/>
  <c r="AM198" i="37" s="1"/>
  <c r="AN68" i="37"/>
  <c r="AO68" i="37"/>
  <c r="AP68" i="37"/>
  <c r="AQ68" i="37"/>
  <c r="AR68" i="37"/>
  <c r="AS68" i="37"/>
  <c r="AT68" i="37"/>
  <c r="AU68" i="37"/>
  <c r="AV68" i="37"/>
  <c r="AW68" i="37"/>
  <c r="AX68" i="37"/>
  <c r="AY68" i="37"/>
  <c r="AZ68" i="37"/>
  <c r="C69" i="37"/>
  <c r="D69" i="37"/>
  <c r="E69" i="37"/>
  <c r="E199" i="37" s="1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K69" i="37"/>
  <c r="AK199" i="37" s="1"/>
  <c r="AL69" i="37"/>
  <c r="AM69" i="37"/>
  <c r="AN69" i="37"/>
  <c r="AO69" i="37"/>
  <c r="AP69" i="37"/>
  <c r="AQ69" i="37"/>
  <c r="AR69" i="37"/>
  <c r="AS69" i="37"/>
  <c r="AT69" i="37"/>
  <c r="AU69" i="37"/>
  <c r="AV69" i="37"/>
  <c r="AW69" i="37"/>
  <c r="AX69" i="37"/>
  <c r="AY69" i="37"/>
  <c r="AZ69" i="37"/>
  <c r="C70" i="37"/>
  <c r="D70" i="37"/>
  <c r="E70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K70" i="37"/>
  <c r="AL70" i="37"/>
  <c r="AM70" i="37"/>
  <c r="AN70" i="37"/>
  <c r="AO70" i="37"/>
  <c r="AP70" i="37"/>
  <c r="AQ70" i="37"/>
  <c r="AR70" i="37"/>
  <c r="AS70" i="37"/>
  <c r="AT70" i="37"/>
  <c r="AU70" i="37"/>
  <c r="AV70" i="37"/>
  <c r="AW70" i="37"/>
  <c r="AX70" i="37"/>
  <c r="AY70" i="37"/>
  <c r="AZ70" i="37"/>
  <c r="C71" i="37"/>
  <c r="D71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R201" i="37" s="1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K71" i="37"/>
  <c r="AL71" i="37"/>
  <c r="AM71" i="37"/>
  <c r="AN71" i="37"/>
  <c r="AO71" i="37"/>
  <c r="AP71" i="37"/>
  <c r="AQ71" i="37"/>
  <c r="AR71" i="37"/>
  <c r="AS71" i="37"/>
  <c r="AT71" i="37"/>
  <c r="AU71" i="37"/>
  <c r="AV71" i="37"/>
  <c r="AW71" i="37"/>
  <c r="AX71" i="37"/>
  <c r="AY71" i="37"/>
  <c r="AZ71" i="37"/>
  <c r="C72" i="37"/>
  <c r="D72" i="37"/>
  <c r="E72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K72" i="37"/>
  <c r="AL72" i="37"/>
  <c r="AM72" i="37"/>
  <c r="AN72" i="37"/>
  <c r="AO72" i="37"/>
  <c r="AP72" i="37"/>
  <c r="AQ72" i="37"/>
  <c r="AR72" i="37"/>
  <c r="AS72" i="37"/>
  <c r="AT72" i="37"/>
  <c r="AU72" i="37"/>
  <c r="AV72" i="37"/>
  <c r="AW72" i="37"/>
  <c r="AX72" i="37"/>
  <c r="AY72" i="37"/>
  <c r="AZ72" i="37"/>
  <c r="C73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K73" i="37"/>
  <c r="AL73" i="37"/>
  <c r="AM73" i="37"/>
  <c r="AN73" i="37"/>
  <c r="AO73" i="37"/>
  <c r="AP73" i="37"/>
  <c r="AQ73" i="37"/>
  <c r="AR73" i="37"/>
  <c r="AS73" i="37"/>
  <c r="AT73" i="37"/>
  <c r="AU73" i="37"/>
  <c r="AV73" i="37"/>
  <c r="AW73" i="37"/>
  <c r="AX73" i="37"/>
  <c r="AY73" i="37"/>
  <c r="AZ73" i="37"/>
  <c r="C74" i="37"/>
  <c r="D74" i="37"/>
  <c r="E74" i="37"/>
  <c r="F74" i="37"/>
  <c r="G74" i="37"/>
  <c r="H74" i="37"/>
  <c r="I74" i="37"/>
  <c r="J74" i="37"/>
  <c r="K74" i="37"/>
  <c r="L74" i="37"/>
  <c r="M74" i="37"/>
  <c r="N74" i="37"/>
  <c r="N204" i="37" s="1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K74" i="37"/>
  <c r="AL74" i="37"/>
  <c r="AM74" i="37"/>
  <c r="AN74" i="37"/>
  <c r="AO74" i="37"/>
  <c r="AP74" i="37"/>
  <c r="AQ74" i="37"/>
  <c r="AR74" i="37"/>
  <c r="AS74" i="37"/>
  <c r="AT74" i="37"/>
  <c r="AU74" i="37"/>
  <c r="AV74" i="37"/>
  <c r="AW74" i="37"/>
  <c r="AX74" i="37"/>
  <c r="AY74" i="37"/>
  <c r="AZ74" i="37"/>
  <c r="C75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AK75" i="37"/>
  <c r="AL75" i="37"/>
  <c r="AM75" i="37"/>
  <c r="AN75" i="37"/>
  <c r="AO75" i="37"/>
  <c r="AP75" i="37"/>
  <c r="AQ75" i="37"/>
  <c r="AR75" i="37"/>
  <c r="AS75" i="37"/>
  <c r="AT75" i="37"/>
  <c r="AU75" i="37"/>
  <c r="AV75" i="37"/>
  <c r="AW75" i="37"/>
  <c r="AX75" i="37"/>
  <c r="AY75" i="37"/>
  <c r="AZ75" i="37"/>
  <c r="C76" i="37"/>
  <c r="D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AK76" i="37"/>
  <c r="AL76" i="37"/>
  <c r="AM76" i="37"/>
  <c r="AN76" i="37"/>
  <c r="AO76" i="37"/>
  <c r="AP76" i="37"/>
  <c r="AQ76" i="37"/>
  <c r="AR76" i="37"/>
  <c r="AS76" i="37"/>
  <c r="AT76" i="37"/>
  <c r="AU76" i="37"/>
  <c r="AV76" i="37"/>
  <c r="AW76" i="37"/>
  <c r="AX76" i="37"/>
  <c r="AY76" i="37"/>
  <c r="AZ76" i="37"/>
  <c r="B76" i="37"/>
  <c r="B75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K53" i="37"/>
  <c r="AL53" i="37"/>
  <c r="AM53" i="37"/>
  <c r="AN53" i="37"/>
  <c r="AO53" i="37"/>
  <c r="AP53" i="37"/>
  <c r="AQ53" i="37"/>
  <c r="AR53" i="37"/>
  <c r="AS53" i="37"/>
  <c r="AT53" i="37"/>
  <c r="AU53" i="37"/>
  <c r="AV53" i="37"/>
  <c r="AW53" i="37"/>
  <c r="AX53" i="37"/>
  <c r="AY53" i="37"/>
  <c r="AZ53" i="37"/>
  <c r="B53" i="37"/>
  <c r="C41" i="37"/>
  <c r="S41" i="37"/>
  <c r="AI41" i="37"/>
  <c r="Q42" i="37"/>
  <c r="AG42" i="37"/>
  <c r="AO42" i="37"/>
  <c r="AW42" i="37"/>
  <c r="AE43" i="37"/>
  <c r="AU43" i="37"/>
  <c r="E44" i="37"/>
  <c r="M44" i="37"/>
  <c r="AC44" i="37"/>
  <c r="AS44" i="37"/>
  <c r="K45" i="37"/>
  <c r="AA45" i="37"/>
  <c r="I46" i="37"/>
  <c r="Y46" i="37"/>
  <c r="AG46" i="37"/>
  <c r="AO46" i="37"/>
  <c r="W47" i="37"/>
  <c r="AM47" i="37"/>
  <c r="AU47" i="37"/>
  <c r="E48" i="37"/>
  <c r="U48" i="37"/>
  <c r="AK48" i="37"/>
  <c r="C49" i="37"/>
  <c r="S49" i="37"/>
  <c r="AY49" i="37"/>
  <c r="Q50" i="37"/>
  <c r="Y50" i="37"/>
  <c r="AG50" i="37"/>
  <c r="E40" i="37"/>
  <c r="M40" i="37"/>
  <c r="O40" i="37"/>
  <c r="U40" i="37"/>
  <c r="AC40" i="37"/>
  <c r="AK40" i="37"/>
  <c r="AS40" i="37"/>
  <c r="AU40" i="37"/>
  <c r="B40" i="37"/>
  <c r="C27" i="37"/>
  <c r="D27" i="37"/>
  <c r="E27" i="37"/>
  <c r="F27" i="37"/>
  <c r="F40" i="37" s="1"/>
  <c r="G27" i="37"/>
  <c r="H27" i="37"/>
  <c r="I27" i="37"/>
  <c r="J27" i="37"/>
  <c r="J40" i="37" s="1"/>
  <c r="K27" i="37"/>
  <c r="L27" i="37"/>
  <c r="M27" i="37"/>
  <c r="N27" i="37"/>
  <c r="N40" i="37" s="1"/>
  <c r="O27" i="37"/>
  <c r="P27" i="37"/>
  <c r="Q27" i="37"/>
  <c r="R27" i="37"/>
  <c r="R40" i="37" s="1"/>
  <c r="S27" i="37"/>
  <c r="T27" i="37"/>
  <c r="U27" i="37"/>
  <c r="V27" i="37"/>
  <c r="V40" i="37" s="1"/>
  <c r="W27" i="37"/>
  <c r="X27" i="37"/>
  <c r="Y27" i="37"/>
  <c r="Z27" i="37"/>
  <c r="Z40" i="37" s="1"/>
  <c r="AA27" i="37"/>
  <c r="AB27" i="37"/>
  <c r="AC27" i="37"/>
  <c r="AD27" i="37"/>
  <c r="AD40" i="37" s="1"/>
  <c r="AE27" i="37"/>
  <c r="AF27" i="37"/>
  <c r="AG27" i="37"/>
  <c r="AH27" i="37"/>
  <c r="AH40" i="37" s="1"/>
  <c r="AI27" i="37"/>
  <c r="AJ27" i="37"/>
  <c r="AK27" i="37"/>
  <c r="AL27" i="37"/>
  <c r="AL40" i="37" s="1"/>
  <c r="AM27" i="37"/>
  <c r="AN27" i="37"/>
  <c r="AO27" i="37"/>
  <c r="AP27" i="37"/>
  <c r="AP40" i="37" s="1"/>
  <c r="AQ27" i="37"/>
  <c r="AR27" i="37"/>
  <c r="AS27" i="37"/>
  <c r="AT27" i="37"/>
  <c r="AT40" i="37" s="1"/>
  <c r="AU27" i="37"/>
  <c r="AV27" i="37"/>
  <c r="AW27" i="37"/>
  <c r="AX27" i="37"/>
  <c r="AX40" i="37" s="1"/>
  <c r="AY27" i="37"/>
  <c r="AZ27" i="37"/>
  <c r="C28" i="37"/>
  <c r="C93" i="37" s="1"/>
  <c r="D28" i="37"/>
  <c r="D93" i="37" s="1"/>
  <c r="E28" i="37"/>
  <c r="E93" i="37" s="1"/>
  <c r="F28" i="37"/>
  <c r="F93" i="37" s="1"/>
  <c r="G28" i="37"/>
  <c r="G93" i="37" s="1"/>
  <c r="H28" i="37"/>
  <c r="I28" i="37"/>
  <c r="I93" i="37" s="1"/>
  <c r="J28" i="37"/>
  <c r="K28" i="37"/>
  <c r="K93" i="37" s="1"/>
  <c r="L28" i="37"/>
  <c r="L93" i="37" s="1"/>
  <c r="M28" i="37"/>
  <c r="M93" i="37" s="1"/>
  <c r="N28" i="37"/>
  <c r="N93" i="37" s="1"/>
  <c r="O28" i="37"/>
  <c r="O93" i="37" s="1"/>
  <c r="P28" i="37"/>
  <c r="Q28" i="37"/>
  <c r="Q93" i="37" s="1"/>
  <c r="R28" i="37"/>
  <c r="S28" i="37"/>
  <c r="S93" i="37" s="1"/>
  <c r="T28" i="37"/>
  <c r="T93" i="37" s="1"/>
  <c r="U28" i="37"/>
  <c r="U93" i="37" s="1"/>
  <c r="V28" i="37"/>
  <c r="V93" i="37" s="1"/>
  <c r="W28" i="37"/>
  <c r="W93" i="37" s="1"/>
  <c r="X28" i="37"/>
  <c r="Y28" i="37"/>
  <c r="Y93" i="37" s="1"/>
  <c r="Z28" i="37"/>
  <c r="AA28" i="37"/>
  <c r="AA93" i="37" s="1"/>
  <c r="AB28" i="37"/>
  <c r="AB93" i="37" s="1"/>
  <c r="AC28" i="37"/>
  <c r="AC93" i="37" s="1"/>
  <c r="AD28" i="37"/>
  <c r="AD93" i="37" s="1"/>
  <c r="AE28" i="37"/>
  <c r="AE93" i="37" s="1"/>
  <c r="AF28" i="37"/>
  <c r="AG28" i="37"/>
  <c r="AG93" i="37" s="1"/>
  <c r="AH28" i="37"/>
  <c r="AI28" i="37"/>
  <c r="AI93" i="37" s="1"/>
  <c r="AJ28" i="37"/>
  <c r="AJ93" i="37" s="1"/>
  <c r="AK28" i="37"/>
  <c r="AK93" i="37" s="1"/>
  <c r="AL28" i="37"/>
  <c r="AL93" i="37" s="1"/>
  <c r="AM28" i="37"/>
  <c r="AM93" i="37" s="1"/>
  <c r="AN28" i="37"/>
  <c r="AO28" i="37"/>
  <c r="AO93" i="37" s="1"/>
  <c r="AP28" i="37"/>
  <c r="AQ28" i="37"/>
  <c r="AQ93" i="37" s="1"/>
  <c r="AR28" i="37"/>
  <c r="AR93" i="37" s="1"/>
  <c r="AS28" i="37"/>
  <c r="AS93" i="37" s="1"/>
  <c r="AT28" i="37"/>
  <c r="AT93" i="37" s="1"/>
  <c r="AU28" i="37"/>
  <c r="AU93" i="37" s="1"/>
  <c r="AV28" i="37"/>
  <c r="AW28" i="37"/>
  <c r="AW93" i="37" s="1"/>
  <c r="AX28" i="37"/>
  <c r="AY28" i="37"/>
  <c r="AY93" i="37" s="1"/>
  <c r="AZ28" i="37"/>
  <c r="AZ93" i="37" s="1"/>
  <c r="C29" i="37"/>
  <c r="C94" i="37" s="1"/>
  <c r="D29" i="37"/>
  <c r="D94" i="37" s="1"/>
  <c r="E29" i="37"/>
  <c r="E94" i="37" s="1"/>
  <c r="F29" i="37"/>
  <c r="G29" i="37"/>
  <c r="G94" i="37" s="1"/>
  <c r="H29" i="37"/>
  <c r="I29" i="37"/>
  <c r="I94" i="37" s="1"/>
  <c r="J29" i="37"/>
  <c r="J94" i="37" s="1"/>
  <c r="K29" i="37"/>
  <c r="K94" i="37" s="1"/>
  <c r="L29" i="37"/>
  <c r="L94" i="37" s="1"/>
  <c r="M29" i="37"/>
  <c r="M94" i="37" s="1"/>
  <c r="N29" i="37"/>
  <c r="O29" i="37"/>
  <c r="O94" i="37" s="1"/>
  <c r="P29" i="37"/>
  <c r="Q29" i="37"/>
  <c r="Q94" i="37" s="1"/>
  <c r="R29" i="37"/>
  <c r="R94" i="37" s="1"/>
  <c r="S29" i="37"/>
  <c r="S94" i="37" s="1"/>
  <c r="T29" i="37"/>
  <c r="T94" i="37" s="1"/>
  <c r="U29" i="37"/>
  <c r="U94" i="37" s="1"/>
  <c r="V29" i="37"/>
  <c r="W29" i="37"/>
  <c r="W94" i="37" s="1"/>
  <c r="X29" i="37"/>
  <c r="Y29" i="37"/>
  <c r="Y94" i="37" s="1"/>
  <c r="Z29" i="37"/>
  <c r="Z94" i="37" s="1"/>
  <c r="AA29" i="37"/>
  <c r="AA94" i="37" s="1"/>
  <c r="AB29" i="37"/>
  <c r="AB94" i="37" s="1"/>
  <c r="AC29" i="37"/>
  <c r="AC94" i="37" s="1"/>
  <c r="AD29" i="37"/>
  <c r="AE29" i="37"/>
  <c r="AE94" i="37" s="1"/>
  <c r="AF29" i="37"/>
  <c r="AG29" i="37"/>
  <c r="AG94" i="37" s="1"/>
  <c r="AH29" i="37"/>
  <c r="AH94" i="37" s="1"/>
  <c r="AI29" i="37"/>
  <c r="AI94" i="37" s="1"/>
  <c r="AJ29" i="37"/>
  <c r="AJ94" i="37" s="1"/>
  <c r="AK29" i="37"/>
  <c r="AK94" i="37" s="1"/>
  <c r="AL29" i="37"/>
  <c r="AM29" i="37"/>
  <c r="AM94" i="37" s="1"/>
  <c r="AN29" i="37"/>
  <c r="AO29" i="37"/>
  <c r="AO94" i="37" s="1"/>
  <c r="AP29" i="37"/>
  <c r="AP94" i="37" s="1"/>
  <c r="AQ29" i="37"/>
  <c r="AQ94" i="37" s="1"/>
  <c r="AR29" i="37"/>
  <c r="AR94" i="37" s="1"/>
  <c r="AS29" i="37"/>
  <c r="AS94" i="37" s="1"/>
  <c r="AT29" i="37"/>
  <c r="AU29" i="37"/>
  <c r="AU94" i="37" s="1"/>
  <c r="AV29" i="37"/>
  <c r="AW29" i="37"/>
  <c r="AW94" i="37" s="1"/>
  <c r="AX29" i="37"/>
  <c r="AX94" i="37" s="1"/>
  <c r="AY29" i="37"/>
  <c r="AY94" i="37" s="1"/>
  <c r="AZ29" i="37"/>
  <c r="AZ94" i="37" s="1"/>
  <c r="C30" i="37"/>
  <c r="C95" i="37" s="1"/>
  <c r="D30" i="37"/>
  <c r="E30" i="37"/>
  <c r="E95" i="37" s="1"/>
  <c r="F30" i="37"/>
  <c r="G30" i="37"/>
  <c r="G95" i="37" s="1"/>
  <c r="H30" i="37"/>
  <c r="H95" i="37" s="1"/>
  <c r="I30" i="37"/>
  <c r="I95" i="37" s="1"/>
  <c r="J30" i="37"/>
  <c r="J95" i="37" s="1"/>
  <c r="K30" i="37"/>
  <c r="K95" i="37" s="1"/>
  <c r="L30" i="37"/>
  <c r="M30" i="37"/>
  <c r="M95" i="37" s="1"/>
  <c r="N30" i="37"/>
  <c r="O30" i="37"/>
  <c r="O95" i="37" s="1"/>
  <c r="P30" i="37"/>
  <c r="P95" i="37" s="1"/>
  <c r="Q30" i="37"/>
  <c r="Q95" i="37" s="1"/>
  <c r="R30" i="37"/>
  <c r="R95" i="37" s="1"/>
  <c r="S30" i="37"/>
  <c r="S95" i="37" s="1"/>
  <c r="T30" i="37"/>
  <c r="U30" i="37"/>
  <c r="U95" i="37" s="1"/>
  <c r="V30" i="37"/>
  <c r="W30" i="37"/>
  <c r="W95" i="37" s="1"/>
  <c r="X30" i="37"/>
  <c r="X95" i="37" s="1"/>
  <c r="Y30" i="37"/>
  <c r="Y95" i="37" s="1"/>
  <c r="Z30" i="37"/>
  <c r="Z95" i="37" s="1"/>
  <c r="AA30" i="37"/>
  <c r="AA95" i="37" s="1"/>
  <c r="AB30" i="37"/>
  <c r="AC30" i="37"/>
  <c r="AC95" i="37" s="1"/>
  <c r="AD30" i="37"/>
  <c r="AE30" i="37"/>
  <c r="AE95" i="37" s="1"/>
  <c r="AF30" i="37"/>
  <c r="AF95" i="37" s="1"/>
  <c r="AG30" i="37"/>
  <c r="AG95" i="37" s="1"/>
  <c r="AH30" i="37"/>
  <c r="AH95" i="37" s="1"/>
  <c r="AI30" i="37"/>
  <c r="AI95" i="37" s="1"/>
  <c r="AJ30" i="37"/>
  <c r="AK30" i="37"/>
  <c r="AK95" i="37" s="1"/>
  <c r="AL30" i="37"/>
  <c r="AM30" i="37"/>
  <c r="AM95" i="37" s="1"/>
  <c r="AN30" i="37"/>
  <c r="AN95" i="37" s="1"/>
  <c r="AO30" i="37"/>
  <c r="AO95" i="37" s="1"/>
  <c r="AP30" i="37"/>
  <c r="AP95" i="37" s="1"/>
  <c r="AQ30" i="37"/>
  <c r="AQ95" i="37" s="1"/>
  <c r="AR30" i="37"/>
  <c r="AS30" i="37"/>
  <c r="AS95" i="37" s="1"/>
  <c r="AT30" i="37"/>
  <c r="AU30" i="37"/>
  <c r="AU95" i="37" s="1"/>
  <c r="AV30" i="37"/>
  <c r="AV95" i="37" s="1"/>
  <c r="AW30" i="37"/>
  <c r="AW95" i="37" s="1"/>
  <c r="AX30" i="37"/>
  <c r="AX95" i="37" s="1"/>
  <c r="AY30" i="37"/>
  <c r="AY95" i="37" s="1"/>
  <c r="AZ30" i="37"/>
  <c r="C31" i="37"/>
  <c r="C96" i="37" s="1"/>
  <c r="D31" i="37"/>
  <c r="E31" i="37"/>
  <c r="E96" i="37" s="1"/>
  <c r="F31" i="37"/>
  <c r="F96" i="37" s="1"/>
  <c r="G31" i="37"/>
  <c r="G96" i="37" s="1"/>
  <c r="H31" i="37"/>
  <c r="H96" i="37" s="1"/>
  <c r="I31" i="37"/>
  <c r="I96" i="37" s="1"/>
  <c r="J31" i="37"/>
  <c r="K31" i="37"/>
  <c r="K96" i="37" s="1"/>
  <c r="L31" i="37"/>
  <c r="M31" i="37"/>
  <c r="M96" i="37" s="1"/>
  <c r="N31" i="37"/>
  <c r="N96" i="37" s="1"/>
  <c r="O31" i="37"/>
  <c r="O96" i="37" s="1"/>
  <c r="P31" i="37"/>
  <c r="P96" i="37" s="1"/>
  <c r="Q31" i="37"/>
  <c r="Q96" i="37" s="1"/>
  <c r="R31" i="37"/>
  <c r="S31" i="37"/>
  <c r="S96" i="37" s="1"/>
  <c r="T31" i="37"/>
  <c r="U31" i="37"/>
  <c r="U96" i="37" s="1"/>
  <c r="V31" i="37"/>
  <c r="V96" i="37" s="1"/>
  <c r="W31" i="37"/>
  <c r="W96" i="37" s="1"/>
  <c r="X31" i="37"/>
  <c r="X96" i="37" s="1"/>
  <c r="Y31" i="37"/>
  <c r="Y96" i="37" s="1"/>
  <c r="Z31" i="37"/>
  <c r="AA31" i="37"/>
  <c r="AA96" i="37" s="1"/>
  <c r="AB31" i="37"/>
  <c r="AC31" i="37"/>
  <c r="AC96" i="37" s="1"/>
  <c r="AD31" i="37"/>
  <c r="AD96" i="37" s="1"/>
  <c r="AE31" i="37"/>
  <c r="AE96" i="37" s="1"/>
  <c r="AF31" i="37"/>
  <c r="AF96" i="37" s="1"/>
  <c r="AG31" i="37"/>
  <c r="AG96" i="37" s="1"/>
  <c r="AH31" i="37"/>
  <c r="AI31" i="37"/>
  <c r="AI96" i="37" s="1"/>
  <c r="AJ31" i="37"/>
  <c r="AK31" i="37"/>
  <c r="AK96" i="37" s="1"/>
  <c r="AL31" i="37"/>
  <c r="AL96" i="37" s="1"/>
  <c r="AM31" i="37"/>
  <c r="AM96" i="37" s="1"/>
  <c r="AN31" i="37"/>
  <c r="AN96" i="37" s="1"/>
  <c r="AO31" i="37"/>
  <c r="AO96" i="37" s="1"/>
  <c r="AP31" i="37"/>
  <c r="AQ31" i="37"/>
  <c r="AQ96" i="37" s="1"/>
  <c r="AR31" i="37"/>
  <c r="AS31" i="37"/>
  <c r="AS96" i="37" s="1"/>
  <c r="AT31" i="37"/>
  <c r="AT96" i="37" s="1"/>
  <c r="AU31" i="37"/>
  <c r="AU96" i="37" s="1"/>
  <c r="AV31" i="37"/>
  <c r="AV96" i="37" s="1"/>
  <c r="AW31" i="37"/>
  <c r="AW96" i="37" s="1"/>
  <c r="AX31" i="37"/>
  <c r="AY31" i="37"/>
  <c r="AY96" i="37" s="1"/>
  <c r="AZ31" i="37"/>
  <c r="C32" i="37"/>
  <c r="C97" i="37" s="1"/>
  <c r="D32" i="37"/>
  <c r="D97" i="37" s="1"/>
  <c r="E32" i="37"/>
  <c r="E97" i="37" s="1"/>
  <c r="F32" i="37"/>
  <c r="F97" i="37" s="1"/>
  <c r="G32" i="37"/>
  <c r="G97" i="37" s="1"/>
  <c r="H32" i="37"/>
  <c r="I32" i="37"/>
  <c r="I97" i="37" s="1"/>
  <c r="J32" i="37"/>
  <c r="K32" i="37"/>
  <c r="K97" i="37" s="1"/>
  <c r="L32" i="37"/>
  <c r="L97" i="37" s="1"/>
  <c r="M32" i="37"/>
  <c r="M97" i="37" s="1"/>
  <c r="N32" i="37"/>
  <c r="N97" i="37" s="1"/>
  <c r="O32" i="37"/>
  <c r="O97" i="37" s="1"/>
  <c r="P32" i="37"/>
  <c r="Q32" i="37"/>
  <c r="Q97" i="37" s="1"/>
  <c r="R32" i="37"/>
  <c r="S32" i="37"/>
  <c r="S97" i="37" s="1"/>
  <c r="T32" i="37"/>
  <c r="T97" i="37" s="1"/>
  <c r="U32" i="37"/>
  <c r="U97" i="37" s="1"/>
  <c r="V32" i="37"/>
  <c r="V97" i="37" s="1"/>
  <c r="W32" i="37"/>
  <c r="W97" i="37" s="1"/>
  <c r="X32" i="37"/>
  <c r="Y32" i="37"/>
  <c r="Y97" i="37" s="1"/>
  <c r="Z32" i="37"/>
  <c r="AA32" i="37"/>
  <c r="AA97" i="37" s="1"/>
  <c r="AB32" i="37"/>
  <c r="AB97" i="37" s="1"/>
  <c r="AC32" i="37"/>
  <c r="AC97" i="37" s="1"/>
  <c r="AD32" i="37"/>
  <c r="AD97" i="37" s="1"/>
  <c r="AE32" i="37"/>
  <c r="AE97" i="37" s="1"/>
  <c r="AF32" i="37"/>
  <c r="AG32" i="37"/>
  <c r="AG97" i="37" s="1"/>
  <c r="AH32" i="37"/>
  <c r="AI32" i="37"/>
  <c r="AI97" i="37" s="1"/>
  <c r="AJ32" i="37"/>
  <c r="AJ97" i="37" s="1"/>
  <c r="AK32" i="37"/>
  <c r="AK97" i="37" s="1"/>
  <c r="AL32" i="37"/>
  <c r="AL97" i="37" s="1"/>
  <c r="AM32" i="37"/>
  <c r="AM97" i="37" s="1"/>
  <c r="AN32" i="37"/>
  <c r="AO32" i="37"/>
  <c r="AO97" i="37" s="1"/>
  <c r="AP32" i="37"/>
  <c r="AQ32" i="37"/>
  <c r="AQ97" i="37" s="1"/>
  <c r="AR32" i="37"/>
  <c r="AR97" i="37" s="1"/>
  <c r="AS32" i="37"/>
  <c r="AS97" i="37" s="1"/>
  <c r="AT32" i="37"/>
  <c r="AT97" i="37" s="1"/>
  <c r="AU32" i="37"/>
  <c r="AU97" i="37" s="1"/>
  <c r="AV32" i="37"/>
  <c r="AW32" i="37"/>
  <c r="AW97" i="37" s="1"/>
  <c r="AX32" i="37"/>
  <c r="AY32" i="37"/>
  <c r="AY97" i="37" s="1"/>
  <c r="AZ32" i="37"/>
  <c r="AZ97" i="37" s="1"/>
  <c r="C33" i="37"/>
  <c r="C98" i="37" s="1"/>
  <c r="D33" i="37"/>
  <c r="D98" i="37" s="1"/>
  <c r="E33" i="37"/>
  <c r="E98" i="37" s="1"/>
  <c r="F33" i="37"/>
  <c r="G33" i="37"/>
  <c r="G98" i="37" s="1"/>
  <c r="H33" i="37"/>
  <c r="I33" i="37"/>
  <c r="I98" i="37" s="1"/>
  <c r="J33" i="37"/>
  <c r="J98" i="37" s="1"/>
  <c r="K33" i="37"/>
  <c r="K98" i="37" s="1"/>
  <c r="L33" i="37"/>
  <c r="L98" i="37" s="1"/>
  <c r="M33" i="37"/>
  <c r="M98" i="37" s="1"/>
  <c r="N33" i="37"/>
  <c r="O33" i="37"/>
  <c r="O98" i="37" s="1"/>
  <c r="P33" i="37"/>
  <c r="Q33" i="37"/>
  <c r="Q98" i="37" s="1"/>
  <c r="R33" i="37"/>
  <c r="R98" i="37" s="1"/>
  <c r="S33" i="37"/>
  <c r="S98" i="37" s="1"/>
  <c r="T33" i="37"/>
  <c r="T98" i="37" s="1"/>
  <c r="U33" i="37"/>
  <c r="U98" i="37" s="1"/>
  <c r="V33" i="37"/>
  <c r="W33" i="37"/>
  <c r="W98" i="37" s="1"/>
  <c r="X33" i="37"/>
  <c r="Y33" i="37"/>
  <c r="Y98" i="37" s="1"/>
  <c r="Z33" i="37"/>
  <c r="Z98" i="37" s="1"/>
  <c r="AA33" i="37"/>
  <c r="AA98" i="37" s="1"/>
  <c r="AB33" i="37"/>
  <c r="AB98" i="37" s="1"/>
  <c r="AC33" i="37"/>
  <c r="AC98" i="37" s="1"/>
  <c r="AD33" i="37"/>
  <c r="AE33" i="37"/>
  <c r="AE98" i="37" s="1"/>
  <c r="AF33" i="37"/>
  <c r="AG33" i="37"/>
  <c r="AG98" i="37" s="1"/>
  <c r="AH33" i="37"/>
  <c r="AH98" i="37" s="1"/>
  <c r="AI33" i="37"/>
  <c r="AI98" i="37" s="1"/>
  <c r="AJ33" i="37"/>
  <c r="AJ98" i="37" s="1"/>
  <c r="AK33" i="37"/>
  <c r="AK98" i="37" s="1"/>
  <c r="AL33" i="37"/>
  <c r="AM33" i="37"/>
  <c r="AM98" i="37" s="1"/>
  <c r="AN33" i="37"/>
  <c r="AO33" i="37"/>
  <c r="AO98" i="37" s="1"/>
  <c r="AP33" i="37"/>
  <c r="AP98" i="37" s="1"/>
  <c r="AQ33" i="37"/>
  <c r="AQ98" i="37" s="1"/>
  <c r="AR33" i="37"/>
  <c r="AR98" i="37" s="1"/>
  <c r="AS33" i="37"/>
  <c r="AS98" i="37" s="1"/>
  <c r="AT33" i="37"/>
  <c r="AU33" i="37"/>
  <c r="AU98" i="37" s="1"/>
  <c r="AV33" i="37"/>
  <c r="AW33" i="37"/>
  <c r="AW98" i="37" s="1"/>
  <c r="AX33" i="37"/>
  <c r="AX98" i="37" s="1"/>
  <c r="AY33" i="37"/>
  <c r="AY98" i="37" s="1"/>
  <c r="AZ33" i="37"/>
  <c r="AZ98" i="37" s="1"/>
  <c r="C34" i="37"/>
  <c r="C99" i="37" s="1"/>
  <c r="D34" i="37"/>
  <c r="E34" i="37"/>
  <c r="E99" i="37" s="1"/>
  <c r="F34" i="37"/>
  <c r="G34" i="37"/>
  <c r="G99" i="37" s="1"/>
  <c r="H34" i="37"/>
  <c r="H99" i="37" s="1"/>
  <c r="I34" i="37"/>
  <c r="I99" i="37" s="1"/>
  <c r="J34" i="37"/>
  <c r="J99" i="37" s="1"/>
  <c r="K34" i="37"/>
  <c r="K99" i="37" s="1"/>
  <c r="L34" i="37"/>
  <c r="M34" i="37"/>
  <c r="M99" i="37" s="1"/>
  <c r="N34" i="37"/>
  <c r="O34" i="37"/>
  <c r="O99" i="37" s="1"/>
  <c r="P34" i="37"/>
  <c r="P99" i="37" s="1"/>
  <c r="Q34" i="37"/>
  <c r="Q99" i="37" s="1"/>
  <c r="R34" i="37"/>
  <c r="R99" i="37" s="1"/>
  <c r="S34" i="37"/>
  <c r="S99" i="37" s="1"/>
  <c r="T34" i="37"/>
  <c r="U34" i="37"/>
  <c r="U99" i="37" s="1"/>
  <c r="V34" i="37"/>
  <c r="W34" i="37"/>
  <c r="W99" i="37" s="1"/>
  <c r="X34" i="37"/>
  <c r="X99" i="37" s="1"/>
  <c r="Y34" i="37"/>
  <c r="Y99" i="37" s="1"/>
  <c r="Z34" i="37"/>
  <c r="Z99" i="37" s="1"/>
  <c r="AA34" i="37"/>
  <c r="AA99" i="37" s="1"/>
  <c r="AB34" i="37"/>
  <c r="AC34" i="37"/>
  <c r="AC99" i="37" s="1"/>
  <c r="AD34" i="37"/>
  <c r="AE34" i="37"/>
  <c r="AE99" i="37" s="1"/>
  <c r="AF34" i="37"/>
  <c r="AF99" i="37" s="1"/>
  <c r="AG34" i="37"/>
  <c r="AG99" i="37" s="1"/>
  <c r="AH34" i="37"/>
  <c r="AH99" i="37" s="1"/>
  <c r="AI34" i="37"/>
  <c r="AI99" i="37" s="1"/>
  <c r="AJ34" i="37"/>
  <c r="AK34" i="37"/>
  <c r="AK99" i="37" s="1"/>
  <c r="AL34" i="37"/>
  <c r="AM34" i="37"/>
  <c r="AM99" i="37" s="1"/>
  <c r="AN34" i="37"/>
  <c r="AN99" i="37" s="1"/>
  <c r="AO34" i="37"/>
  <c r="AO99" i="37" s="1"/>
  <c r="AP34" i="37"/>
  <c r="AP99" i="37" s="1"/>
  <c r="AQ34" i="37"/>
  <c r="AQ99" i="37" s="1"/>
  <c r="AR34" i="37"/>
  <c r="AS34" i="37"/>
  <c r="AS99" i="37" s="1"/>
  <c r="AT34" i="37"/>
  <c r="AU34" i="37"/>
  <c r="AU99" i="37" s="1"/>
  <c r="AV34" i="37"/>
  <c r="AV99" i="37" s="1"/>
  <c r="AW34" i="37"/>
  <c r="AW99" i="37" s="1"/>
  <c r="AX34" i="37"/>
  <c r="AX99" i="37" s="1"/>
  <c r="AY34" i="37"/>
  <c r="AY99" i="37" s="1"/>
  <c r="AZ34" i="37"/>
  <c r="C35" i="37"/>
  <c r="C100" i="37" s="1"/>
  <c r="D35" i="37"/>
  <c r="E35" i="37"/>
  <c r="E100" i="37" s="1"/>
  <c r="F35" i="37"/>
  <c r="F100" i="37" s="1"/>
  <c r="G35" i="37"/>
  <c r="G100" i="37" s="1"/>
  <c r="H35" i="37"/>
  <c r="H100" i="37" s="1"/>
  <c r="I35" i="37"/>
  <c r="I100" i="37" s="1"/>
  <c r="J35" i="37"/>
  <c r="K35" i="37"/>
  <c r="K100" i="37" s="1"/>
  <c r="L35" i="37"/>
  <c r="M35" i="37"/>
  <c r="M100" i="37" s="1"/>
  <c r="N35" i="37"/>
  <c r="N100" i="37" s="1"/>
  <c r="O35" i="37"/>
  <c r="O100" i="37" s="1"/>
  <c r="P35" i="37"/>
  <c r="P100" i="37" s="1"/>
  <c r="Q35" i="37"/>
  <c r="Q100" i="37" s="1"/>
  <c r="R35" i="37"/>
  <c r="S35" i="37"/>
  <c r="S100" i="37" s="1"/>
  <c r="T35" i="37"/>
  <c r="U35" i="37"/>
  <c r="U100" i="37" s="1"/>
  <c r="V35" i="37"/>
  <c r="V100" i="37" s="1"/>
  <c r="W35" i="37"/>
  <c r="W100" i="37" s="1"/>
  <c r="X35" i="37"/>
  <c r="X100" i="37" s="1"/>
  <c r="Y35" i="37"/>
  <c r="Y100" i="37" s="1"/>
  <c r="Z35" i="37"/>
  <c r="AA35" i="37"/>
  <c r="AA100" i="37" s="1"/>
  <c r="AB35" i="37"/>
  <c r="AC35" i="37"/>
  <c r="AC100" i="37" s="1"/>
  <c r="AD35" i="37"/>
  <c r="AD100" i="37" s="1"/>
  <c r="AE35" i="37"/>
  <c r="AE100" i="37" s="1"/>
  <c r="AF35" i="37"/>
  <c r="AF100" i="37" s="1"/>
  <c r="AG35" i="37"/>
  <c r="AG100" i="37" s="1"/>
  <c r="AH35" i="37"/>
  <c r="AI35" i="37"/>
  <c r="AI100" i="37" s="1"/>
  <c r="AJ35" i="37"/>
  <c r="AK35" i="37"/>
  <c r="AK100" i="37" s="1"/>
  <c r="AL35" i="37"/>
  <c r="AL100" i="37" s="1"/>
  <c r="AM35" i="37"/>
  <c r="AM100" i="37" s="1"/>
  <c r="AN35" i="37"/>
  <c r="AN100" i="37" s="1"/>
  <c r="AO35" i="37"/>
  <c r="AO100" i="37" s="1"/>
  <c r="AP35" i="37"/>
  <c r="AQ35" i="37"/>
  <c r="AQ100" i="37" s="1"/>
  <c r="AR35" i="37"/>
  <c r="AS35" i="37"/>
  <c r="AS100" i="37" s="1"/>
  <c r="AT35" i="37"/>
  <c r="AT100" i="37" s="1"/>
  <c r="AU35" i="37"/>
  <c r="AU100" i="37" s="1"/>
  <c r="AV35" i="37"/>
  <c r="AV100" i="37" s="1"/>
  <c r="AW35" i="37"/>
  <c r="AW100" i="37" s="1"/>
  <c r="AX35" i="37"/>
  <c r="AY35" i="37"/>
  <c r="AY100" i="37" s="1"/>
  <c r="AZ35" i="37"/>
  <c r="C36" i="37"/>
  <c r="C101" i="37" s="1"/>
  <c r="D36" i="37"/>
  <c r="D101" i="37" s="1"/>
  <c r="E36" i="37"/>
  <c r="E101" i="37" s="1"/>
  <c r="F36" i="37"/>
  <c r="F101" i="37" s="1"/>
  <c r="G36" i="37"/>
  <c r="G101" i="37" s="1"/>
  <c r="H36" i="37"/>
  <c r="I36" i="37"/>
  <c r="I101" i="37" s="1"/>
  <c r="J36" i="37"/>
  <c r="K36" i="37"/>
  <c r="K101" i="37" s="1"/>
  <c r="L36" i="37"/>
  <c r="L101" i="37" s="1"/>
  <c r="M36" i="37"/>
  <c r="M101" i="37" s="1"/>
  <c r="N36" i="37"/>
  <c r="N101" i="37" s="1"/>
  <c r="O36" i="37"/>
  <c r="O101" i="37" s="1"/>
  <c r="P36" i="37"/>
  <c r="Q36" i="37"/>
  <c r="Q101" i="37" s="1"/>
  <c r="R36" i="37"/>
  <c r="S36" i="37"/>
  <c r="S101" i="37" s="1"/>
  <c r="T36" i="37"/>
  <c r="T101" i="37" s="1"/>
  <c r="U36" i="37"/>
  <c r="U101" i="37" s="1"/>
  <c r="V36" i="37"/>
  <c r="V101" i="37" s="1"/>
  <c r="W36" i="37"/>
  <c r="W101" i="37" s="1"/>
  <c r="X36" i="37"/>
  <c r="Y36" i="37"/>
  <c r="Y101" i="37" s="1"/>
  <c r="Z36" i="37"/>
  <c r="AA36" i="37"/>
  <c r="AA101" i="37" s="1"/>
  <c r="AB36" i="37"/>
  <c r="AB101" i="37" s="1"/>
  <c r="AC36" i="37"/>
  <c r="AC101" i="37" s="1"/>
  <c r="AD36" i="37"/>
  <c r="AD101" i="37" s="1"/>
  <c r="AE36" i="37"/>
  <c r="AE101" i="37" s="1"/>
  <c r="AF36" i="37"/>
  <c r="AG36" i="37"/>
  <c r="AG101" i="37" s="1"/>
  <c r="AH36" i="37"/>
  <c r="AI36" i="37"/>
  <c r="AI101" i="37" s="1"/>
  <c r="AJ36" i="37"/>
  <c r="AJ101" i="37" s="1"/>
  <c r="AK36" i="37"/>
  <c r="AK101" i="37" s="1"/>
  <c r="AL36" i="37"/>
  <c r="AL101" i="37" s="1"/>
  <c r="AM36" i="37"/>
  <c r="AM101" i="37" s="1"/>
  <c r="AN36" i="37"/>
  <c r="AO36" i="37"/>
  <c r="AO101" i="37" s="1"/>
  <c r="AP36" i="37"/>
  <c r="AQ36" i="37"/>
  <c r="AQ101" i="37" s="1"/>
  <c r="AR36" i="37"/>
  <c r="AR101" i="37" s="1"/>
  <c r="AS36" i="37"/>
  <c r="AS101" i="37" s="1"/>
  <c r="AT36" i="37"/>
  <c r="AT101" i="37" s="1"/>
  <c r="AU36" i="37"/>
  <c r="AU101" i="37" s="1"/>
  <c r="AV36" i="37"/>
  <c r="AW36" i="37"/>
  <c r="AW101" i="37" s="1"/>
  <c r="AX36" i="37"/>
  <c r="AY36" i="37"/>
  <c r="AY101" i="37" s="1"/>
  <c r="AZ36" i="37"/>
  <c r="AZ101" i="37" s="1"/>
  <c r="C37" i="37"/>
  <c r="C102" i="37" s="1"/>
  <c r="D37" i="37"/>
  <c r="D102" i="37" s="1"/>
  <c r="E37" i="37"/>
  <c r="E102" i="37" s="1"/>
  <c r="F37" i="37"/>
  <c r="G37" i="37"/>
  <c r="G102" i="37" s="1"/>
  <c r="H37" i="37"/>
  <c r="I37" i="37"/>
  <c r="I102" i="37" s="1"/>
  <c r="J37" i="37"/>
  <c r="J102" i="37" s="1"/>
  <c r="K37" i="37"/>
  <c r="K102" i="37" s="1"/>
  <c r="L37" i="37"/>
  <c r="L102" i="37" s="1"/>
  <c r="M37" i="37"/>
  <c r="M102" i="37" s="1"/>
  <c r="N37" i="37"/>
  <c r="O37" i="37"/>
  <c r="O102" i="37" s="1"/>
  <c r="P37" i="37"/>
  <c r="Q37" i="37"/>
  <c r="Q102" i="37" s="1"/>
  <c r="R37" i="37"/>
  <c r="R102" i="37" s="1"/>
  <c r="S37" i="37"/>
  <c r="S102" i="37" s="1"/>
  <c r="T37" i="37"/>
  <c r="T102" i="37" s="1"/>
  <c r="U37" i="37"/>
  <c r="U102" i="37" s="1"/>
  <c r="V37" i="37"/>
  <c r="W37" i="37"/>
  <c r="W102" i="37" s="1"/>
  <c r="X37" i="37"/>
  <c r="Y37" i="37"/>
  <c r="Y102" i="37" s="1"/>
  <c r="Z37" i="37"/>
  <c r="Z102" i="37" s="1"/>
  <c r="AA37" i="37"/>
  <c r="AA102" i="37" s="1"/>
  <c r="AB37" i="37"/>
  <c r="AB102" i="37" s="1"/>
  <c r="AC37" i="37"/>
  <c r="AC102" i="37" s="1"/>
  <c r="AD37" i="37"/>
  <c r="AE37" i="37"/>
  <c r="AE102" i="37" s="1"/>
  <c r="AF37" i="37"/>
  <c r="AG37" i="37"/>
  <c r="AG102" i="37" s="1"/>
  <c r="AH37" i="37"/>
  <c r="AH102" i="37" s="1"/>
  <c r="AI37" i="37"/>
  <c r="AI102" i="37" s="1"/>
  <c r="AJ37" i="37"/>
  <c r="AJ102" i="37" s="1"/>
  <c r="AK37" i="37"/>
  <c r="AK102" i="37" s="1"/>
  <c r="AL37" i="37"/>
  <c r="AM37" i="37"/>
  <c r="AM102" i="37" s="1"/>
  <c r="AN37" i="37"/>
  <c r="AO37" i="37"/>
  <c r="AO102" i="37" s="1"/>
  <c r="AP37" i="37"/>
  <c r="AP102" i="37" s="1"/>
  <c r="AQ37" i="37"/>
  <c r="AQ102" i="37" s="1"/>
  <c r="AR37" i="37"/>
  <c r="AR102" i="37" s="1"/>
  <c r="AS37" i="37"/>
  <c r="AS102" i="37" s="1"/>
  <c r="AT37" i="37"/>
  <c r="AU37" i="37"/>
  <c r="AU102" i="37" s="1"/>
  <c r="AV37" i="37"/>
  <c r="AW37" i="37"/>
  <c r="AW102" i="37" s="1"/>
  <c r="AX37" i="37"/>
  <c r="AX102" i="37" s="1"/>
  <c r="AY37" i="37"/>
  <c r="AY102" i="37" s="1"/>
  <c r="AZ37" i="37"/>
  <c r="AZ102" i="37" s="1"/>
  <c r="B37" i="37"/>
  <c r="B102" i="37" s="1"/>
  <c r="B36" i="37"/>
  <c r="B35" i="37"/>
  <c r="B34" i="37"/>
  <c r="B33" i="37"/>
  <c r="B32" i="37"/>
  <c r="B97" i="37" s="1"/>
  <c r="B31" i="37"/>
  <c r="B96" i="37" s="1"/>
  <c r="B30" i="37"/>
  <c r="B95" i="37" s="1"/>
  <c r="B29" i="37"/>
  <c r="B94" i="37" s="1"/>
  <c r="B28" i="37"/>
  <c r="B27" i="37"/>
  <c r="C16" i="37"/>
  <c r="C81" i="37" s="1"/>
  <c r="D16" i="37"/>
  <c r="D81" i="37" s="1"/>
  <c r="E16" i="37"/>
  <c r="E81" i="37" s="1"/>
  <c r="F16" i="37"/>
  <c r="F81" i="37" s="1"/>
  <c r="G16" i="37"/>
  <c r="G81" i="37" s="1"/>
  <c r="H16" i="37"/>
  <c r="I16" i="37"/>
  <c r="I81" i="37" s="1"/>
  <c r="J16" i="37"/>
  <c r="J81" i="37" s="1"/>
  <c r="K16" i="37"/>
  <c r="K81" i="37" s="1"/>
  <c r="L16" i="37"/>
  <c r="L81" i="37" s="1"/>
  <c r="M16" i="37"/>
  <c r="M81" i="37" s="1"/>
  <c r="N16" i="37"/>
  <c r="N81" i="37" s="1"/>
  <c r="O16" i="37"/>
  <c r="O81" i="37" s="1"/>
  <c r="P16" i="37"/>
  <c r="Q16" i="37"/>
  <c r="Q81" i="37" s="1"/>
  <c r="R16" i="37"/>
  <c r="R81" i="37" s="1"/>
  <c r="S16" i="37"/>
  <c r="S81" i="37" s="1"/>
  <c r="T16" i="37"/>
  <c r="T81" i="37" s="1"/>
  <c r="U16" i="37"/>
  <c r="U81" i="37" s="1"/>
  <c r="V16" i="37"/>
  <c r="V81" i="37" s="1"/>
  <c r="W16" i="37"/>
  <c r="W81" i="37" s="1"/>
  <c r="X16" i="37"/>
  <c r="Y16" i="37"/>
  <c r="Y81" i="37" s="1"/>
  <c r="Z16" i="37"/>
  <c r="Z81" i="37" s="1"/>
  <c r="AA16" i="37"/>
  <c r="AA81" i="37" s="1"/>
  <c r="AB16" i="37"/>
  <c r="AB81" i="37" s="1"/>
  <c r="AC16" i="37"/>
  <c r="AC81" i="37" s="1"/>
  <c r="AD16" i="37"/>
  <c r="AD81" i="37" s="1"/>
  <c r="AE16" i="37"/>
  <c r="AE81" i="37" s="1"/>
  <c r="AF16" i="37"/>
  <c r="AG16" i="37"/>
  <c r="AG81" i="37" s="1"/>
  <c r="AH16" i="37"/>
  <c r="AH81" i="37" s="1"/>
  <c r="AI16" i="37"/>
  <c r="AI81" i="37" s="1"/>
  <c r="AJ16" i="37"/>
  <c r="AJ81" i="37" s="1"/>
  <c r="AK16" i="37"/>
  <c r="AK81" i="37" s="1"/>
  <c r="AL16" i="37"/>
  <c r="AL81" i="37" s="1"/>
  <c r="AM16" i="37"/>
  <c r="AM81" i="37" s="1"/>
  <c r="AN16" i="37"/>
  <c r="AO16" i="37"/>
  <c r="AO81" i="37" s="1"/>
  <c r="AP16" i="37"/>
  <c r="AP81" i="37" s="1"/>
  <c r="AQ16" i="37"/>
  <c r="AQ81" i="37" s="1"/>
  <c r="AR16" i="37"/>
  <c r="AR81" i="37" s="1"/>
  <c r="AS16" i="37"/>
  <c r="AS81" i="37" s="1"/>
  <c r="AT16" i="37"/>
  <c r="AT81" i="37" s="1"/>
  <c r="AU16" i="37"/>
  <c r="AU81" i="37" s="1"/>
  <c r="AV16" i="37"/>
  <c r="AW16" i="37"/>
  <c r="AW81" i="37" s="1"/>
  <c r="AX16" i="37"/>
  <c r="AX81" i="37" s="1"/>
  <c r="AY16" i="37"/>
  <c r="AY81" i="37" s="1"/>
  <c r="AZ16" i="37"/>
  <c r="AZ81" i="37" s="1"/>
  <c r="C17" i="37"/>
  <c r="C82" i="37" s="1"/>
  <c r="D17" i="37"/>
  <c r="D82" i="37" s="1"/>
  <c r="E17" i="37"/>
  <c r="E82" i="37" s="1"/>
  <c r="F17" i="37"/>
  <c r="G17" i="37"/>
  <c r="G82" i="37" s="1"/>
  <c r="H17" i="37"/>
  <c r="H82" i="37" s="1"/>
  <c r="I17" i="37"/>
  <c r="I82" i="37" s="1"/>
  <c r="J17" i="37"/>
  <c r="J82" i="37" s="1"/>
  <c r="K17" i="37"/>
  <c r="K82" i="37" s="1"/>
  <c r="L17" i="37"/>
  <c r="L82" i="37" s="1"/>
  <c r="M17" i="37"/>
  <c r="M82" i="37" s="1"/>
  <c r="N17" i="37"/>
  <c r="O17" i="37"/>
  <c r="O82" i="37" s="1"/>
  <c r="P17" i="37"/>
  <c r="P82" i="37" s="1"/>
  <c r="Q17" i="37"/>
  <c r="Q82" i="37" s="1"/>
  <c r="R17" i="37"/>
  <c r="R82" i="37" s="1"/>
  <c r="S17" i="37"/>
  <c r="S82" i="37" s="1"/>
  <c r="T17" i="37"/>
  <c r="T82" i="37" s="1"/>
  <c r="U17" i="37"/>
  <c r="U82" i="37" s="1"/>
  <c r="V17" i="37"/>
  <c r="W17" i="37"/>
  <c r="W82" i="37" s="1"/>
  <c r="X17" i="37"/>
  <c r="X82" i="37" s="1"/>
  <c r="Y17" i="37"/>
  <c r="Y82" i="37" s="1"/>
  <c r="Z17" i="37"/>
  <c r="Z82" i="37" s="1"/>
  <c r="AA17" i="37"/>
  <c r="AA82" i="37" s="1"/>
  <c r="AB17" i="37"/>
  <c r="AB82" i="37" s="1"/>
  <c r="AC17" i="37"/>
  <c r="AC82" i="37" s="1"/>
  <c r="AD17" i="37"/>
  <c r="AE17" i="37"/>
  <c r="AE82" i="37" s="1"/>
  <c r="AF17" i="37"/>
  <c r="AF82" i="37" s="1"/>
  <c r="AG17" i="37"/>
  <c r="AG82" i="37" s="1"/>
  <c r="AH17" i="37"/>
  <c r="AH82" i="37" s="1"/>
  <c r="AI17" i="37"/>
  <c r="AI82" i="37" s="1"/>
  <c r="AJ17" i="37"/>
  <c r="AJ82" i="37" s="1"/>
  <c r="AK17" i="37"/>
  <c r="AK82" i="37" s="1"/>
  <c r="AL17" i="37"/>
  <c r="AM17" i="37"/>
  <c r="AM82" i="37" s="1"/>
  <c r="AN17" i="37"/>
  <c r="AN82" i="37" s="1"/>
  <c r="AO17" i="37"/>
  <c r="AO82" i="37" s="1"/>
  <c r="AP17" i="37"/>
  <c r="AP82" i="37" s="1"/>
  <c r="AQ17" i="37"/>
  <c r="AQ82" i="37" s="1"/>
  <c r="AR17" i="37"/>
  <c r="AR82" i="37" s="1"/>
  <c r="AS17" i="37"/>
  <c r="AS82" i="37" s="1"/>
  <c r="AT17" i="37"/>
  <c r="AU17" i="37"/>
  <c r="AU82" i="37" s="1"/>
  <c r="AV17" i="37"/>
  <c r="AV82" i="37" s="1"/>
  <c r="AW17" i="37"/>
  <c r="AW82" i="37" s="1"/>
  <c r="AX17" i="37"/>
  <c r="AX82" i="37" s="1"/>
  <c r="AY17" i="37"/>
  <c r="AY82" i="37" s="1"/>
  <c r="AZ17" i="37"/>
  <c r="AZ82" i="37" s="1"/>
  <c r="C18" i="37"/>
  <c r="C83" i="37" s="1"/>
  <c r="D18" i="37"/>
  <c r="E18" i="37"/>
  <c r="E83" i="37" s="1"/>
  <c r="F18" i="37"/>
  <c r="F83" i="37" s="1"/>
  <c r="G18" i="37"/>
  <c r="G83" i="37" s="1"/>
  <c r="H18" i="37"/>
  <c r="H83" i="37" s="1"/>
  <c r="I18" i="37"/>
  <c r="I83" i="37" s="1"/>
  <c r="J18" i="37"/>
  <c r="J83" i="37" s="1"/>
  <c r="K18" i="37"/>
  <c r="K83" i="37" s="1"/>
  <c r="L18" i="37"/>
  <c r="M18" i="37"/>
  <c r="M83" i="37" s="1"/>
  <c r="N18" i="37"/>
  <c r="N83" i="37" s="1"/>
  <c r="O18" i="37"/>
  <c r="O83" i="37" s="1"/>
  <c r="P18" i="37"/>
  <c r="P83" i="37" s="1"/>
  <c r="Q18" i="37"/>
  <c r="Q83" i="37" s="1"/>
  <c r="R18" i="37"/>
  <c r="R83" i="37" s="1"/>
  <c r="S18" i="37"/>
  <c r="S83" i="37" s="1"/>
  <c r="T18" i="37"/>
  <c r="U18" i="37"/>
  <c r="U83" i="37" s="1"/>
  <c r="V18" i="37"/>
  <c r="V83" i="37" s="1"/>
  <c r="W18" i="37"/>
  <c r="W83" i="37" s="1"/>
  <c r="X18" i="37"/>
  <c r="X83" i="37" s="1"/>
  <c r="Y18" i="37"/>
  <c r="Y83" i="37" s="1"/>
  <c r="Z18" i="37"/>
  <c r="Z83" i="37" s="1"/>
  <c r="AA18" i="37"/>
  <c r="AA83" i="37" s="1"/>
  <c r="AB18" i="37"/>
  <c r="AC18" i="37"/>
  <c r="AC83" i="37" s="1"/>
  <c r="AD18" i="37"/>
  <c r="AD83" i="37" s="1"/>
  <c r="AE18" i="37"/>
  <c r="AE83" i="37" s="1"/>
  <c r="AF18" i="37"/>
  <c r="AF83" i="37" s="1"/>
  <c r="AG18" i="37"/>
  <c r="AG83" i="37" s="1"/>
  <c r="AH18" i="37"/>
  <c r="AH83" i="37" s="1"/>
  <c r="AI18" i="37"/>
  <c r="AI83" i="37" s="1"/>
  <c r="AJ18" i="37"/>
  <c r="AK18" i="37"/>
  <c r="AK83" i="37" s="1"/>
  <c r="AL18" i="37"/>
  <c r="AL83" i="37" s="1"/>
  <c r="AM18" i="37"/>
  <c r="AM83" i="37" s="1"/>
  <c r="AN18" i="37"/>
  <c r="AN83" i="37" s="1"/>
  <c r="AO18" i="37"/>
  <c r="AO83" i="37" s="1"/>
  <c r="AP18" i="37"/>
  <c r="AP83" i="37" s="1"/>
  <c r="AQ18" i="37"/>
  <c r="AQ83" i="37" s="1"/>
  <c r="AR18" i="37"/>
  <c r="AS18" i="37"/>
  <c r="AS83" i="37" s="1"/>
  <c r="AT18" i="37"/>
  <c r="AT83" i="37" s="1"/>
  <c r="AU18" i="37"/>
  <c r="AU83" i="37" s="1"/>
  <c r="AV18" i="37"/>
  <c r="AV83" i="37" s="1"/>
  <c r="AW18" i="37"/>
  <c r="AW83" i="37" s="1"/>
  <c r="AX18" i="37"/>
  <c r="AX83" i="37" s="1"/>
  <c r="AY18" i="37"/>
  <c r="AY83" i="37" s="1"/>
  <c r="AZ18" i="37"/>
  <c r="C19" i="37"/>
  <c r="C84" i="37" s="1"/>
  <c r="D19" i="37"/>
  <c r="D84" i="37" s="1"/>
  <c r="E19" i="37"/>
  <c r="E84" i="37" s="1"/>
  <c r="F19" i="37"/>
  <c r="F84" i="37" s="1"/>
  <c r="G19" i="37"/>
  <c r="G84" i="37" s="1"/>
  <c r="H19" i="37"/>
  <c r="H84" i="37" s="1"/>
  <c r="I19" i="37"/>
  <c r="I84" i="37" s="1"/>
  <c r="J19" i="37"/>
  <c r="K19" i="37"/>
  <c r="K84" i="37" s="1"/>
  <c r="L19" i="37"/>
  <c r="L84" i="37" s="1"/>
  <c r="M19" i="37"/>
  <c r="M84" i="37" s="1"/>
  <c r="N19" i="37"/>
  <c r="N84" i="37" s="1"/>
  <c r="O19" i="37"/>
  <c r="O84" i="37" s="1"/>
  <c r="P19" i="37"/>
  <c r="P84" i="37" s="1"/>
  <c r="Q19" i="37"/>
  <c r="Q84" i="37" s="1"/>
  <c r="R19" i="37"/>
  <c r="S19" i="37"/>
  <c r="S84" i="37" s="1"/>
  <c r="T19" i="37"/>
  <c r="T84" i="37" s="1"/>
  <c r="U19" i="37"/>
  <c r="U84" i="37" s="1"/>
  <c r="V19" i="37"/>
  <c r="V84" i="37" s="1"/>
  <c r="W19" i="37"/>
  <c r="W84" i="37" s="1"/>
  <c r="X19" i="37"/>
  <c r="X84" i="37" s="1"/>
  <c r="Y19" i="37"/>
  <c r="Y84" i="37" s="1"/>
  <c r="Z19" i="37"/>
  <c r="AA19" i="37"/>
  <c r="AA84" i="37" s="1"/>
  <c r="AB19" i="37"/>
  <c r="AB84" i="37" s="1"/>
  <c r="AC19" i="37"/>
  <c r="AC84" i="37" s="1"/>
  <c r="AD19" i="37"/>
  <c r="AD84" i="37" s="1"/>
  <c r="AE19" i="37"/>
  <c r="AE84" i="37" s="1"/>
  <c r="AF19" i="37"/>
  <c r="AF84" i="37" s="1"/>
  <c r="AG19" i="37"/>
  <c r="AG84" i="37" s="1"/>
  <c r="AH19" i="37"/>
  <c r="AI19" i="37"/>
  <c r="AI84" i="37" s="1"/>
  <c r="AJ19" i="37"/>
  <c r="AJ84" i="37" s="1"/>
  <c r="AK19" i="37"/>
  <c r="AK84" i="37" s="1"/>
  <c r="AL19" i="37"/>
  <c r="AL84" i="37" s="1"/>
  <c r="AM19" i="37"/>
  <c r="AM84" i="37" s="1"/>
  <c r="AN19" i="37"/>
  <c r="AN84" i="37" s="1"/>
  <c r="AO19" i="37"/>
  <c r="AO84" i="37" s="1"/>
  <c r="AP19" i="37"/>
  <c r="AQ19" i="37"/>
  <c r="AQ84" i="37" s="1"/>
  <c r="AR19" i="37"/>
  <c r="AR84" i="37" s="1"/>
  <c r="AS19" i="37"/>
  <c r="AS84" i="37" s="1"/>
  <c r="AT19" i="37"/>
  <c r="AT84" i="37" s="1"/>
  <c r="AU19" i="37"/>
  <c r="AU84" i="37" s="1"/>
  <c r="AV19" i="37"/>
  <c r="AV84" i="37" s="1"/>
  <c r="AW19" i="37"/>
  <c r="AW84" i="37" s="1"/>
  <c r="AX19" i="37"/>
  <c r="AY19" i="37"/>
  <c r="AY84" i="37" s="1"/>
  <c r="AZ19" i="37"/>
  <c r="AZ84" i="37" s="1"/>
  <c r="C20" i="37"/>
  <c r="C85" i="37" s="1"/>
  <c r="D20" i="37"/>
  <c r="D85" i="37" s="1"/>
  <c r="E20" i="37"/>
  <c r="E85" i="37" s="1"/>
  <c r="F20" i="37"/>
  <c r="F85" i="37" s="1"/>
  <c r="G20" i="37"/>
  <c r="G85" i="37" s="1"/>
  <c r="H20" i="37"/>
  <c r="I20" i="37"/>
  <c r="I85" i="37" s="1"/>
  <c r="J20" i="37"/>
  <c r="J85" i="37" s="1"/>
  <c r="K20" i="37"/>
  <c r="K85" i="37" s="1"/>
  <c r="L20" i="37"/>
  <c r="L85" i="37" s="1"/>
  <c r="M20" i="37"/>
  <c r="M85" i="37" s="1"/>
  <c r="N20" i="37"/>
  <c r="N85" i="37" s="1"/>
  <c r="O20" i="37"/>
  <c r="O85" i="37" s="1"/>
  <c r="P20" i="37"/>
  <c r="Q20" i="37"/>
  <c r="Q85" i="37" s="1"/>
  <c r="R20" i="37"/>
  <c r="R85" i="37" s="1"/>
  <c r="S20" i="37"/>
  <c r="S85" i="37" s="1"/>
  <c r="T20" i="37"/>
  <c r="T85" i="37" s="1"/>
  <c r="U20" i="37"/>
  <c r="U85" i="37" s="1"/>
  <c r="V20" i="37"/>
  <c r="V85" i="37" s="1"/>
  <c r="W20" i="37"/>
  <c r="W85" i="37" s="1"/>
  <c r="X20" i="37"/>
  <c r="Y20" i="37"/>
  <c r="Y85" i="37" s="1"/>
  <c r="Z20" i="37"/>
  <c r="Z85" i="37" s="1"/>
  <c r="AA20" i="37"/>
  <c r="AA85" i="37" s="1"/>
  <c r="AB20" i="37"/>
  <c r="AB85" i="37" s="1"/>
  <c r="AC20" i="37"/>
  <c r="AC85" i="37" s="1"/>
  <c r="AD20" i="37"/>
  <c r="AD85" i="37" s="1"/>
  <c r="AE20" i="37"/>
  <c r="AE85" i="37" s="1"/>
  <c r="AF20" i="37"/>
  <c r="AG20" i="37"/>
  <c r="AG85" i="37" s="1"/>
  <c r="AH20" i="37"/>
  <c r="AH85" i="37" s="1"/>
  <c r="AI20" i="37"/>
  <c r="AI85" i="37" s="1"/>
  <c r="AJ20" i="37"/>
  <c r="AJ85" i="37" s="1"/>
  <c r="AK20" i="37"/>
  <c r="AK85" i="37" s="1"/>
  <c r="AL20" i="37"/>
  <c r="AL85" i="37" s="1"/>
  <c r="AM20" i="37"/>
  <c r="AM85" i="37" s="1"/>
  <c r="AN20" i="37"/>
  <c r="AO20" i="37"/>
  <c r="AO85" i="37" s="1"/>
  <c r="AP20" i="37"/>
  <c r="AP85" i="37" s="1"/>
  <c r="AQ20" i="37"/>
  <c r="AQ85" i="37" s="1"/>
  <c r="AR20" i="37"/>
  <c r="AR85" i="37" s="1"/>
  <c r="AS20" i="37"/>
  <c r="AS85" i="37" s="1"/>
  <c r="AT20" i="37"/>
  <c r="AT85" i="37" s="1"/>
  <c r="AU20" i="37"/>
  <c r="AU85" i="37" s="1"/>
  <c r="AV20" i="37"/>
  <c r="AW20" i="37"/>
  <c r="AW85" i="37" s="1"/>
  <c r="AX20" i="37"/>
  <c r="AX85" i="37" s="1"/>
  <c r="AY20" i="37"/>
  <c r="AY85" i="37" s="1"/>
  <c r="AZ20" i="37"/>
  <c r="AZ85" i="37" s="1"/>
  <c r="C21" i="37"/>
  <c r="C86" i="37" s="1"/>
  <c r="D21" i="37"/>
  <c r="D86" i="37" s="1"/>
  <c r="E21" i="37"/>
  <c r="E86" i="37" s="1"/>
  <c r="F21" i="37"/>
  <c r="G21" i="37"/>
  <c r="G86" i="37" s="1"/>
  <c r="H21" i="37"/>
  <c r="H86" i="37" s="1"/>
  <c r="I21" i="37"/>
  <c r="I86" i="37" s="1"/>
  <c r="J21" i="37"/>
  <c r="J86" i="37" s="1"/>
  <c r="K21" i="37"/>
  <c r="K86" i="37" s="1"/>
  <c r="L21" i="37"/>
  <c r="L86" i="37" s="1"/>
  <c r="M21" i="37"/>
  <c r="M86" i="37" s="1"/>
  <c r="N21" i="37"/>
  <c r="O21" i="37"/>
  <c r="O86" i="37" s="1"/>
  <c r="P21" i="37"/>
  <c r="P86" i="37" s="1"/>
  <c r="Q21" i="37"/>
  <c r="Q86" i="37" s="1"/>
  <c r="R21" i="37"/>
  <c r="R86" i="37" s="1"/>
  <c r="S21" i="37"/>
  <c r="S86" i="37" s="1"/>
  <c r="T21" i="37"/>
  <c r="T86" i="37" s="1"/>
  <c r="U21" i="37"/>
  <c r="U86" i="37" s="1"/>
  <c r="V21" i="37"/>
  <c r="W21" i="37"/>
  <c r="W86" i="37" s="1"/>
  <c r="X21" i="37"/>
  <c r="X86" i="37" s="1"/>
  <c r="Y21" i="37"/>
  <c r="Y86" i="37" s="1"/>
  <c r="Z21" i="37"/>
  <c r="Z86" i="37" s="1"/>
  <c r="AA21" i="37"/>
  <c r="AA86" i="37" s="1"/>
  <c r="AB21" i="37"/>
  <c r="AB86" i="37" s="1"/>
  <c r="AC21" i="37"/>
  <c r="AC86" i="37" s="1"/>
  <c r="AD21" i="37"/>
  <c r="AE21" i="37"/>
  <c r="AE86" i="37" s="1"/>
  <c r="AF21" i="37"/>
  <c r="AF86" i="37" s="1"/>
  <c r="AG21" i="37"/>
  <c r="AG86" i="37" s="1"/>
  <c r="AH21" i="37"/>
  <c r="AH86" i="37" s="1"/>
  <c r="AI21" i="37"/>
  <c r="AI86" i="37" s="1"/>
  <c r="AJ21" i="37"/>
  <c r="AJ86" i="37" s="1"/>
  <c r="AK21" i="37"/>
  <c r="AK86" i="37" s="1"/>
  <c r="AL21" i="37"/>
  <c r="AM21" i="37"/>
  <c r="AM86" i="37" s="1"/>
  <c r="AN21" i="37"/>
  <c r="AN86" i="37" s="1"/>
  <c r="AO21" i="37"/>
  <c r="AO86" i="37" s="1"/>
  <c r="AP21" i="37"/>
  <c r="AP86" i="37" s="1"/>
  <c r="AQ21" i="37"/>
  <c r="AQ86" i="37" s="1"/>
  <c r="AR21" i="37"/>
  <c r="AR86" i="37" s="1"/>
  <c r="AS21" i="37"/>
  <c r="AS86" i="37" s="1"/>
  <c r="AT21" i="37"/>
  <c r="AU21" i="37"/>
  <c r="AU86" i="37" s="1"/>
  <c r="AV21" i="37"/>
  <c r="AV86" i="37" s="1"/>
  <c r="AW21" i="37"/>
  <c r="AW86" i="37" s="1"/>
  <c r="AX21" i="37"/>
  <c r="AX86" i="37" s="1"/>
  <c r="AY21" i="37"/>
  <c r="AY86" i="37" s="1"/>
  <c r="AZ21" i="37"/>
  <c r="AZ86" i="37" s="1"/>
  <c r="C22" i="37"/>
  <c r="C87" i="37" s="1"/>
  <c r="D22" i="37"/>
  <c r="E22" i="37"/>
  <c r="E87" i="37" s="1"/>
  <c r="F22" i="37"/>
  <c r="F87" i="37" s="1"/>
  <c r="G22" i="37"/>
  <c r="G87" i="37" s="1"/>
  <c r="H22" i="37"/>
  <c r="H87" i="37" s="1"/>
  <c r="I22" i="37"/>
  <c r="I87" i="37" s="1"/>
  <c r="J22" i="37"/>
  <c r="J87" i="37" s="1"/>
  <c r="K22" i="37"/>
  <c r="K87" i="37" s="1"/>
  <c r="L22" i="37"/>
  <c r="M22" i="37"/>
  <c r="M87" i="37" s="1"/>
  <c r="N22" i="37"/>
  <c r="N87" i="37" s="1"/>
  <c r="O22" i="37"/>
  <c r="O87" i="37" s="1"/>
  <c r="P22" i="37"/>
  <c r="P87" i="37" s="1"/>
  <c r="Q22" i="37"/>
  <c r="Q87" i="37" s="1"/>
  <c r="R22" i="37"/>
  <c r="R87" i="37" s="1"/>
  <c r="S22" i="37"/>
  <c r="S87" i="37" s="1"/>
  <c r="T22" i="37"/>
  <c r="U22" i="37"/>
  <c r="U87" i="37" s="1"/>
  <c r="V22" i="37"/>
  <c r="V87" i="37" s="1"/>
  <c r="W22" i="37"/>
  <c r="W87" i="37" s="1"/>
  <c r="X22" i="37"/>
  <c r="X87" i="37" s="1"/>
  <c r="Y22" i="37"/>
  <c r="Y87" i="37" s="1"/>
  <c r="Z22" i="37"/>
  <c r="Z87" i="37" s="1"/>
  <c r="AA22" i="37"/>
  <c r="AA87" i="37" s="1"/>
  <c r="AB22" i="37"/>
  <c r="AC22" i="37"/>
  <c r="AC87" i="37" s="1"/>
  <c r="AD22" i="37"/>
  <c r="AD87" i="37" s="1"/>
  <c r="AE22" i="37"/>
  <c r="AE87" i="37" s="1"/>
  <c r="AF22" i="37"/>
  <c r="AF87" i="37" s="1"/>
  <c r="AG22" i="37"/>
  <c r="AG87" i="37" s="1"/>
  <c r="AH22" i="37"/>
  <c r="AH87" i="37" s="1"/>
  <c r="AI22" i="37"/>
  <c r="AI87" i="37" s="1"/>
  <c r="AJ22" i="37"/>
  <c r="AK22" i="37"/>
  <c r="AK87" i="37" s="1"/>
  <c r="AL22" i="37"/>
  <c r="AL87" i="37" s="1"/>
  <c r="AM22" i="37"/>
  <c r="AM87" i="37" s="1"/>
  <c r="AN22" i="37"/>
  <c r="AN87" i="37" s="1"/>
  <c r="AO22" i="37"/>
  <c r="AO87" i="37" s="1"/>
  <c r="AP22" i="37"/>
  <c r="AP87" i="37" s="1"/>
  <c r="AQ22" i="37"/>
  <c r="AQ87" i="37" s="1"/>
  <c r="AR22" i="37"/>
  <c r="AS22" i="37"/>
  <c r="AS87" i="37" s="1"/>
  <c r="AT22" i="37"/>
  <c r="AT87" i="37" s="1"/>
  <c r="AU22" i="37"/>
  <c r="AU87" i="37" s="1"/>
  <c r="AV22" i="37"/>
  <c r="AV87" i="37" s="1"/>
  <c r="AW22" i="37"/>
  <c r="AW87" i="37" s="1"/>
  <c r="AX22" i="37"/>
  <c r="AX87" i="37" s="1"/>
  <c r="AY22" i="37"/>
  <c r="AY87" i="37" s="1"/>
  <c r="AZ22" i="37"/>
  <c r="C23" i="37"/>
  <c r="C88" i="37" s="1"/>
  <c r="D23" i="37"/>
  <c r="D88" i="37" s="1"/>
  <c r="E23" i="37"/>
  <c r="E88" i="37" s="1"/>
  <c r="F23" i="37"/>
  <c r="F88" i="37" s="1"/>
  <c r="G23" i="37"/>
  <c r="G88" i="37" s="1"/>
  <c r="H23" i="37"/>
  <c r="H88" i="37" s="1"/>
  <c r="I23" i="37"/>
  <c r="I88" i="37" s="1"/>
  <c r="J23" i="37"/>
  <c r="K23" i="37"/>
  <c r="K88" i="37" s="1"/>
  <c r="L23" i="37"/>
  <c r="L88" i="37" s="1"/>
  <c r="M23" i="37"/>
  <c r="M88" i="37" s="1"/>
  <c r="N23" i="37"/>
  <c r="N88" i="37" s="1"/>
  <c r="O23" i="37"/>
  <c r="O88" i="37" s="1"/>
  <c r="P23" i="37"/>
  <c r="P88" i="37" s="1"/>
  <c r="Q23" i="37"/>
  <c r="Q88" i="37" s="1"/>
  <c r="R23" i="37"/>
  <c r="S23" i="37"/>
  <c r="S88" i="37" s="1"/>
  <c r="T23" i="37"/>
  <c r="T88" i="37" s="1"/>
  <c r="U23" i="37"/>
  <c r="U88" i="37" s="1"/>
  <c r="V23" i="37"/>
  <c r="V88" i="37" s="1"/>
  <c r="W23" i="37"/>
  <c r="W88" i="37" s="1"/>
  <c r="X23" i="37"/>
  <c r="X88" i="37" s="1"/>
  <c r="Y23" i="37"/>
  <c r="Y88" i="37" s="1"/>
  <c r="Z23" i="37"/>
  <c r="AA23" i="37"/>
  <c r="AA88" i="37" s="1"/>
  <c r="AB23" i="37"/>
  <c r="AB88" i="37" s="1"/>
  <c r="AC23" i="37"/>
  <c r="AC88" i="37" s="1"/>
  <c r="AD23" i="37"/>
  <c r="AD88" i="37" s="1"/>
  <c r="AE23" i="37"/>
  <c r="AE88" i="37" s="1"/>
  <c r="AF23" i="37"/>
  <c r="AF88" i="37" s="1"/>
  <c r="AG23" i="37"/>
  <c r="AG88" i="37" s="1"/>
  <c r="AH23" i="37"/>
  <c r="AI23" i="37"/>
  <c r="AI88" i="37" s="1"/>
  <c r="AJ23" i="37"/>
  <c r="AJ88" i="37" s="1"/>
  <c r="AK23" i="37"/>
  <c r="AK88" i="37" s="1"/>
  <c r="AL23" i="37"/>
  <c r="AL88" i="37" s="1"/>
  <c r="AM23" i="37"/>
  <c r="AM88" i="37" s="1"/>
  <c r="AN23" i="37"/>
  <c r="AN88" i="37" s="1"/>
  <c r="AO23" i="37"/>
  <c r="AO88" i="37" s="1"/>
  <c r="AP23" i="37"/>
  <c r="AQ23" i="37"/>
  <c r="AQ88" i="37" s="1"/>
  <c r="AR23" i="37"/>
  <c r="AR88" i="37" s="1"/>
  <c r="AS23" i="37"/>
  <c r="AS88" i="37" s="1"/>
  <c r="AT23" i="37"/>
  <c r="AT88" i="37" s="1"/>
  <c r="AU23" i="37"/>
  <c r="AU88" i="37" s="1"/>
  <c r="AV23" i="37"/>
  <c r="AV88" i="37" s="1"/>
  <c r="AW23" i="37"/>
  <c r="AW88" i="37" s="1"/>
  <c r="AX23" i="37"/>
  <c r="AY23" i="37"/>
  <c r="AY88" i="37" s="1"/>
  <c r="AZ23" i="37"/>
  <c r="AZ88" i="37" s="1"/>
  <c r="C24" i="37"/>
  <c r="C89" i="37" s="1"/>
  <c r="D24" i="37"/>
  <c r="D89" i="37" s="1"/>
  <c r="E24" i="37"/>
  <c r="E89" i="37" s="1"/>
  <c r="F24" i="37"/>
  <c r="F89" i="37" s="1"/>
  <c r="G24" i="37"/>
  <c r="G89" i="37" s="1"/>
  <c r="H24" i="37"/>
  <c r="I24" i="37"/>
  <c r="I89" i="37" s="1"/>
  <c r="J24" i="37"/>
  <c r="J89" i="37" s="1"/>
  <c r="K24" i="37"/>
  <c r="K89" i="37" s="1"/>
  <c r="L24" i="37"/>
  <c r="L89" i="37" s="1"/>
  <c r="M24" i="37"/>
  <c r="M89" i="37" s="1"/>
  <c r="N24" i="37"/>
  <c r="N89" i="37" s="1"/>
  <c r="O24" i="37"/>
  <c r="O89" i="37" s="1"/>
  <c r="P24" i="37"/>
  <c r="Q24" i="37"/>
  <c r="Q89" i="37" s="1"/>
  <c r="R24" i="37"/>
  <c r="R89" i="37" s="1"/>
  <c r="S24" i="37"/>
  <c r="S89" i="37" s="1"/>
  <c r="T24" i="37"/>
  <c r="T89" i="37" s="1"/>
  <c r="U24" i="37"/>
  <c r="U89" i="37" s="1"/>
  <c r="V24" i="37"/>
  <c r="V89" i="37" s="1"/>
  <c r="W24" i="37"/>
  <c r="W89" i="37" s="1"/>
  <c r="X24" i="37"/>
  <c r="Y24" i="37"/>
  <c r="Y89" i="37" s="1"/>
  <c r="Z24" i="37"/>
  <c r="Z89" i="37" s="1"/>
  <c r="AA24" i="37"/>
  <c r="AA89" i="37" s="1"/>
  <c r="AB24" i="37"/>
  <c r="AB89" i="37" s="1"/>
  <c r="AC24" i="37"/>
  <c r="AC89" i="37" s="1"/>
  <c r="AD24" i="37"/>
  <c r="AD89" i="37" s="1"/>
  <c r="AE24" i="37"/>
  <c r="AE89" i="37" s="1"/>
  <c r="AF24" i="37"/>
  <c r="AG24" i="37"/>
  <c r="AG89" i="37" s="1"/>
  <c r="AH24" i="37"/>
  <c r="AH89" i="37" s="1"/>
  <c r="AI24" i="37"/>
  <c r="AI89" i="37" s="1"/>
  <c r="AJ24" i="37"/>
  <c r="AJ89" i="37" s="1"/>
  <c r="AK24" i="37"/>
  <c r="AK89" i="37" s="1"/>
  <c r="AL24" i="37"/>
  <c r="AL89" i="37" s="1"/>
  <c r="AM24" i="37"/>
  <c r="AM89" i="37" s="1"/>
  <c r="AN24" i="37"/>
  <c r="AO24" i="37"/>
  <c r="AO89" i="37" s="1"/>
  <c r="AP24" i="37"/>
  <c r="AP89" i="37" s="1"/>
  <c r="AQ24" i="37"/>
  <c r="AQ89" i="37" s="1"/>
  <c r="AR24" i="37"/>
  <c r="AR89" i="37" s="1"/>
  <c r="AS24" i="37"/>
  <c r="AS89" i="37" s="1"/>
  <c r="AT24" i="37"/>
  <c r="AT89" i="37" s="1"/>
  <c r="AU24" i="37"/>
  <c r="AU89" i="37" s="1"/>
  <c r="AV24" i="37"/>
  <c r="AW24" i="37"/>
  <c r="AW89" i="37" s="1"/>
  <c r="AX24" i="37"/>
  <c r="AX89" i="37" s="1"/>
  <c r="AY24" i="37"/>
  <c r="AY89" i="37" s="1"/>
  <c r="AZ24" i="37"/>
  <c r="AZ89" i="37" s="1"/>
  <c r="C25" i="37"/>
  <c r="C90" i="37" s="1"/>
  <c r="D25" i="37"/>
  <c r="D90" i="37" s="1"/>
  <c r="E25" i="37"/>
  <c r="E90" i="37" s="1"/>
  <c r="F25" i="37"/>
  <c r="G25" i="37"/>
  <c r="G90" i="37" s="1"/>
  <c r="H25" i="37"/>
  <c r="H90" i="37" s="1"/>
  <c r="I25" i="37"/>
  <c r="I90" i="37" s="1"/>
  <c r="J25" i="37"/>
  <c r="J90" i="37" s="1"/>
  <c r="K25" i="37"/>
  <c r="K90" i="37" s="1"/>
  <c r="L25" i="37"/>
  <c r="L90" i="37" s="1"/>
  <c r="M25" i="37"/>
  <c r="M90" i="37" s="1"/>
  <c r="N25" i="37"/>
  <c r="O25" i="37"/>
  <c r="O90" i="37" s="1"/>
  <c r="P25" i="37"/>
  <c r="P90" i="37" s="1"/>
  <c r="Q25" i="37"/>
  <c r="Q90" i="37" s="1"/>
  <c r="R25" i="37"/>
  <c r="R90" i="37" s="1"/>
  <c r="S25" i="37"/>
  <c r="S90" i="37" s="1"/>
  <c r="T25" i="37"/>
  <c r="T90" i="37" s="1"/>
  <c r="U25" i="37"/>
  <c r="U90" i="37" s="1"/>
  <c r="V25" i="37"/>
  <c r="W25" i="37"/>
  <c r="W90" i="37" s="1"/>
  <c r="X25" i="37"/>
  <c r="X90" i="37" s="1"/>
  <c r="Y25" i="37"/>
  <c r="Y90" i="37" s="1"/>
  <c r="Z25" i="37"/>
  <c r="Z90" i="37" s="1"/>
  <c r="AA25" i="37"/>
  <c r="AA90" i="37" s="1"/>
  <c r="AB25" i="37"/>
  <c r="AB90" i="37" s="1"/>
  <c r="AC25" i="37"/>
  <c r="AC90" i="37" s="1"/>
  <c r="AD25" i="37"/>
  <c r="AE25" i="37"/>
  <c r="AE90" i="37" s="1"/>
  <c r="AF25" i="37"/>
  <c r="AF90" i="37" s="1"/>
  <c r="AG25" i="37"/>
  <c r="AG90" i="37" s="1"/>
  <c r="AH25" i="37"/>
  <c r="AH90" i="37" s="1"/>
  <c r="AI25" i="37"/>
  <c r="AI90" i="37" s="1"/>
  <c r="AJ25" i="37"/>
  <c r="AJ90" i="37" s="1"/>
  <c r="AK25" i="37"/>
  <c r="AK90" i="37" s="1"/>
  <c r="AL25" i="37"/>
  <c r="AM25" i="37"/>
  <c r="AM90" i="37" s="1"/>
  <c r="AN25" i="37"/>
  <c r="AN90" i="37" s="1"/>
  <c r="AO25" i="37"/>
  <c r="AO90" i="37" s="1"/>
  <c r="AP25" i="37"/>
  <c r="AP90" i="37" s="1"/>
  <c r="AQ25" i="37"/>
  <c r="AQ90" i="37" s="1"/>
  <c r="AR25" i="37"/>
  <c r="AR90" i="37" s="1"/>
  <c r="AS25" i="37"/>
  <c r="AS90" i="37" s="1"/>
  <c r="AT25" i="37"/>
  <c r="AU25" i="37"/>
  <c r="AU90" i="37" s="1"/>
  <c r="AV25" i="37"/>
  <c r="AV90" i="37" s="1"/>
  <c r="AW25" i="37"/>
  <c r="AW90" i="37" s="1"/>
  <c r="AX25" i="37"/>
  <c r="AX90" i="37" s="1"/>
  <c r="AY25" i="37"/>
  <c r="AY90" i="37" s="1"/>
  <c r="AZ25" i="37"/>
  <c r="AZ90" i="37" s="1"/>
  <c r="C26" i="37"/>
  <c r="C91" i="37" s="1"/>
  <c r="D26" i="37"/>
  <c r="E26" i="37"/>
  <c r="E91" i="37" s="1"/>
  <c r="F26" i="37"/>
  <c r="F91" i="37" s="1"/>
  <c r="G26" i="37"/>
  <c r="G91" i="37" s="1"/>
  <c r="H26" i="37"/>
  <c r="H91" i="37" s="1"/>
  <c r="I26" i="37"/>
  <c r="I91" i="37" s="1"/>
  <c r="J26" i="37"/>
  <c r="J91" i="37" s="1"/>
  <c r="K26" i="37"/>
  <c r="K91" i="37" s="1"/>
  <c r="L26" i="37"/>
  <c r="M26" i="37"/>
  <c r="M91" i="37" s="1"/>
  <c r="N26" i="37"/>
  <c r="N91" i="37" s="1"/>
  <c r="O26" i="37"/>
  <c r="O91" i="37" s="1"/>
  <c r="P26" i="37"/>
  <c r="P91" i="37" s="1"/>
  <c r="Q26" i="37"/>
  <c r="Q91" i="37" s="1"/>
  <c r="R26" i="37"/>
  <c r="R91" i="37" s="1"/>
  <c r="S26" i="37"/>
  <c r="S91" i="37" s="1"/>
  <c r="T26" i="37"/>
  <c r="U26" i="37"/>
  <c r="U91" i="37" s="1"/>
  <c r="V26" i="37"/>
  <c r="V91" i="37" s="1"/>
  <c r="W26" i="37"/>
  <c r="W91" i="37" s="1"/>
  <c r="X26" i="37"/>
  <c r="X91" i="37" s="1"/>
  <c r="Y26" i="37"/>
  <c r="Y91" i="37" s="1"/>
  <c r="Z26" i="37"/>
  <c r="Z91" i="37" s="1"/>
  <c r="AA26" i="37"/>
  <c r="AA91" i="37" s="1"/>
  <c r="AB26" i="37"/>
  <c r="AC26" i="37"/>
  <c r="AC91" i="37" s="1"/>
  <c r="AD26" i="37"/>
  <c r="AD91" i="37" s="1"/>
  <c r="AE26" i="37"/>
  <c r="AE91" i="37" s="1"/>
  <c r="AF26" i="37"/>
  <c r="AF91" i="37" s="1"/>
  <c r="AG26" i="37"/>
  <c r="AG91" i="37" s="1"/>
  <c r="AH26" i="37"/>
  <c r="AH91" i="37" s="1"/>
  <c r="AI26" i="37"/>
  <c r="AI91" i="37" s="1"/>
  <c r="AJ26" i="37"/>
  <c r="AK26" i="37"/>
  <c r="AK91" i="37" s="1"/>
  <c r="AL26" i="37"/>
  <c r="AL91" i="37" s="1"/>
  <c r="AM26" i="37"/>
  <c r="AM91" i="37" s="1"/>
  <c r="AN26" i="37"/>
  <c r="AN91" i="37" s="1"/>
  <c r="AO26" i="37"/>
  <c r="AO91" i="37" s="1"/>
  <c r="AP26" i="37"/>
  <c r="AP91" i="37" s="1"/>
  <c r="AQ26" i="37"/>
  <c r="AQ91" i="37" s="1"/>
  <c r="AR26" i="37"/>
  <c r="AS26" i="37"/>
  <c r="AS91" i="37" s="1"/>
  <c r="AT26" i="37"/>
  <c r="AT91" i="37" s="1"/>
  <c r="AU26" i="37"/>
  <c r="AU91" i="37" s="1"/>
  <c r="AV26" i="37"/>
  <c r="AV91" i="37" s="1"/>
  <c r="AW26" i="37"/>
  <c r="AW91" i="37" s="1"/>
  <c r="AX26" i="37"/>
  <c r="AX91" i="37" s="1"/>
  <c r="AY26" i="37"/>
  <c r="AY91" i="37" s="1"/>
  <c r="AZ26" i="37"/>
  <c r="B26" i="37"/>
  <c r="B91" i="37" s="1"/>
  <c r="B25" i="37"/>
  <c r="B90" i="37" s="1"/>
  <c r="B24" i="37"/>
  <c r="B89" i="37" s="1"/>
  <c r="B23" i="37"/>
  <c r="B88" i="37" s="1"/>
  <c r="B22" i="37"/>
  <c r="B87" i="37" s="1"/>
  <c r="B21" i="37"/>
  <c r="B86" i="37" s="1"/>
  <c r="B20" i="37"/>
  <c r="B85" i="37" s="1"/>
  <c r="B19" i="37"/>
  <c r="B18" i="37"/>
  <c r="B83" i="37" s="1"/>
  <c r="B17" i="37"/>
  <c r="B82" i="37" s="1"/>
  <c r="B16" i="37"/>
  <c r="B81" i="37" s="1"/>
  <c r="AZ15" i="37"/>
  <c r="AZ80" i="37" s="1"/>
  <c r="AY15" i="37"/>
  <c r="AY80" i="37" s="1"/>
  <c r="AX15" i="37"/>
  <c r="AW15" i="37"/>
  <c r="AW80" i="37" s="1"/>
  <c r="AV15" i="37"/>
  <c r="AV80" i="37" s="1"/>
  <c r="AU15" i="37"/>
  <c r="AU80" i="37" s="1"/>
  <c r="AT15" i="37"/>
  <c r="AT80" i="37" s="1"/>
  <c r="AS15" i="37"/>
  <c r="AS80" i="37" s="1"/>
  <c r="AR15" i="37"/>
  <c r="AR80" i="37" s="1"/>
  <c r="AQ15" i="37"/>
  <c r="AQ80" i="37" s="1"/>
  <c r="AP15" i="37"/>
  <c r="AO15" i="37"/>
  <c r="AO80" i="37" s="1"/>
  <c r="AN15" i="37"/>
  <c r="AN80" i="37" s="1"/>
  <c r="AM15" i="37"/>
  <c r="AM80" i="37" s="1"/>
  <c r="AL15" i="37"/>
  <c r="AL80" i="37" s="1"/>
  <c r="AK15" i="37"/>
  <c r="AK80" i="37" s="1"/>
  <c r="AJ15" i="37"/>
  <c r="AJ80" i="37" s="1"/>
  <c r="AI15" i="37"/>
  <c r="AI80" i="37" s="1"/>
  <c r="AH15" i="37"/>
  <c r="AG15" i="37"/>
  <c r="AG80" i="37" s="1"/>
  <c r="AF15" i="37"/>
  <c r="AF80" i="37" s="1"/>
  <c r="AE15" i="37"/>
  <c r="AE80" i="37" s="1"/>
  <c r="AD15" i="37"/>
  <c r="AD80" i="37" s="1"/>
  <c r="AC15" i="37"/>
  <c r="AC80" i="37" s="1"/>
  <c r="AB15" i="37"/>
  <c r="AB80" i="37" s="1"/>
  <c r="AA15" i="37"/>
  <c r="AA80" i="37" s="1"/>
  <c r="Z15" i="37"/>
  <c r="Y15" i="37"/>
  <c r="Y80" i="37" s="1"/>
  <c r="X15" i="37"/>
  <c r="X80" i="37" s="1"/>
  <c r="W15" i="37"/>
  <c r="W80" i="37" s="1"/>
  <c r="V15" i="37"/>
  <c r="V80" i="37" s="1"/>
  <c r="U15" i="37"/>
  <c r="U80" i="37" s="1"/>
  <c r="T15" i="37"/>
  <c r="T80" i="37" s="1"/>
  <c r="S15" i="37"/>
  <c r="S80" i="37" s="1"/>
  <c r="R15" i="37"/>
  <c r="Q15" i="37"/>
  <c r="Q80" i="37" s="1"/>
  <c r="P15" i="37"/>
  <c r="P80" i="37" s="1"/>
  <c r="O15" i="37"/>
  <c r="O80" i="37" s="1"/>
  <c r="N15" i="37"/>
  <c r="N80" i="37" s="1"/>
  <c r="M15" i="37"/>
  <c r="M80" i="37" s="1"/>
  <c r="L15" i="37"/>
  <c r="L80" i="37" s="1"/>
  <c r="K15" i="37"/>
  <c r="K80" i="37" s="1"/>
  <c r="J15" i="37"/>
  <c r="I15" i="37"/>
  <c r="I80" i="37" s="1"/>
  <c r="H15" i="37"/>
  <c r="H80" i="37" s="1"/>
  <c r="G15" i="37"/>
  <c r="G80" i="37" s="1"/>
  <c r="F15" i="37"/>
  <c r="F80" i="37" s="1"/>
  <c r="E15" i="37"/>
  <c r="E80" i="37" s="1"/>
  <c r="D15" i="37"/>
  <c r="D80" i="37" s="1"/>
  <c r="C15" i="37"/>
  <c r="C80" i="37" s="1"/>
  <c r="B15" i="37"/>
  <c r="B80" i="37" s="1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AQ14" i="37"/>
  <c r="AR14" i="37"/>
  <c r="AS14" i="37"/>
  <c r="AT14" i="37"/>
  <c r="AU14" i="37"/>
  <c r="AV14" i="37"/>
  <c r="AW14" i="37"/>
  <c r="AX14" i="37"/>
  <c r="AY14" i="37"/>
  <c r="AZ14" i="37"/>
  <c r="B14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C6" i="37"/>
  <c r="D6" i="37"/>
  <c r="E6" i="37"/>
  <c r="F6" i="37"/>
  <c r="G6" i="37"/>
  <c r="G40" i="37" s="1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C48" i="37" s="1"/>
  <c r="AD6" i="37"/>
  <c r="AE6" i="37"/>
  <c r="AE47" i="37" s="1"/>
  <c r="AF6" i="37"/>
  <c r="AG6" i="37"/>
  <c r="AH6" i="37"/>
  <c r="AI6" i="37"/>
  <c r="AJ6" i="37"/>
  <c r="AK6" i="37"/>
  <c r="AK44" i="37" s="1"/>
  <c r="AL6" i="37"/>
  <c r="AM6" i="37"/>
  <c r="AM43" i="37" s="1"/>
  <c r="AN6" i="37"/>
  <c r="AO6" i="37"/>
  <c r="AP6" i="37"/>
  <c r="AQ6" i="37"/>
  <c r="AR6" i="37"/>
  <c r="AS6" i="37"/>
  <c r="AS48" i="37" s="1"/>
  <c r="AT6" i="37"/>
  <c r="AU6" i="37"/>
  <c r="AV6" i="37"/>
  <c r="AW6" i="37"/>
  <c r="AX6" i="37"/>
  <c r="AY6" i="37"/>
  <c r="AZ6" i="37"/>
  <c r="B4" i="37"/>
  <c r="B5" i="37"/>
  <c r="B6" i="37"/>
  <c r="B3" i="37"/>
  <c r="AT102" i="37" l="1"/>
  <c r="AT50" i="37"/>
  <c r="AN101" i="37"/>
  <c r="AN49" i="37"/>
  <c r="AP100" i="37"/>
  <c r="AP48" i="37"/>
  <c r="AR99" i="37"/>
  <c r="AR47" i="37"/>
  <c r="AD98" i="37"/>
  <c r="AD46" i="37"/>
  <c r="AN97" i="37"/>
  <c r="AN45" i="37"/>
  <c r="AP96" i="37"/>
  <c r="AP44" i="37"/>
  <c r="AZ95" i="37"/>
  <c r="AZ43" i="37"/>
  <c r="T95" i="37"/>
  <c r="T43" i="37"/>
  <c r="L95" i="37"/>
  <c r="L43" i="37"/>
  <c r="D95" i="37"/>
  <c r="D43" i="37"/>
  <c r="AD94" i="37"/>
  <c r="AD42" i="37"/>
  <c r="V94" i="37"/>
  <c r="V42" i="37"/>
  <c r="N94" i="37"/>
  <c r="N42" i="37"/>
  <c r="F94" i="37"/>
  <c r="F42" i="37"/>
  <c r="AV93" i="37"/>
  <c r="AV41" i="37"/>
  <c r="AN93" i="37"/>
  <c r="AN41" i="37"/>
  <c r="AF93" i="37"/>
  <c r="AF41" i="37"/>
  <c r="P93" i="37"/>
  <c r="P41" i="37"/>
  <c r="AY42" i="37"/>
  <c r="AY46" i="37"/>
  <c r="AY50" i="37"/>
  <c r="AY43" i="37"/>
  <c r="AY47" i="37"/>
  <c r="AY44" i="37"/>
  <c r="AY48" i="37"/>
  <c r="AY40" i="37"/>
  <c r="AQ42" i="37"/>
  <c r="AQ46" i="37"/>
  <c r="AQ50" i="37"/>
  <c r="AQ43" i="37"/>
  <c r="AQ47" i="37"/>
  <c r="AQ44" i="37"/>
  <c r="AQ48" i="37"/>
  <c r="AQ40" i="37"/>
  <c r="AI42" i="37"/>
  <c r="AI46" i="37"/>
  <c r="AI50" i="37"/>
  <c r="AI43" i="37"/>
  <c r="AI47" i="37"/>
  <c r="AI44" i="37"/>
  <c r="AI48" i="37"/>
  <c r="AI40" i="37"/>
  <c r="AA42" i="37"/>
  <c r="AA46" i="37"/>
  <c r="AA50" i="37"/>
  <c r="AA43" i="37"/>
  <c r="AA47" i="37"/>
  <c r="AA44" i="37"/>
  <c r="AA48" i="37"/>
  <c r="AA40" i="37"/>
  <c r="S42" i="37"/>
  <c r="S46" i="37"/>
  <c r="S50" i="37"/>
  <c r="S43" i="37"/>
  <c r="S47" i="37"/>
  <c r="S44" i="37"/>
  <c r="S48" i="37"/>
  <c r="S40" i="37"/>
  <c r="K42" i="37"/>
  <c r="K46" i="37"/>
  <c r="K50" i="37"/>
  <c r="K43" i="37"/>
  <c r="K47" i="37"/>
  <c r="K44" i="37"/>
  <c r="K48" i="37"/>
  <c r="K40" i="37"/>
  <c r="C42" i="37"/>
  <c r="C46" i="37"/>
  <c r="C50" i="37"/>
  <c r="C43" i="37"/>
  <c r="C47" i="37"/>
  <c r="C44" i="37"/>
  <c r="C48" i="37"/>
  <c r="C40" i="37"/>
  <c r="K49" i="37"/>
  <c r="S45" i="37"/>
  <c r="AA41" i="37"/>
  <c r="AL102" i="37"/>
  <c r="AL50" i="37"/>
  <c r="X101" i="37"/>
  <c r="X49" i="37"/>
  <c r="J100" i="37"/>
  <c r="J48" i="37"/>
  <c r="AT98" i="37"/>
  <c r="AT46" i="37"/>
  <c r="AF97" i="37"/>
  <c r="AF45" i="37"/>
  <c r="J96" i="37"/>
  <c r="J44" i="37"/>
  <c r="AV40" i="37"/>
  <c r="AN40" i="37"/>
  <c r="AF40" i="37"/>
  <c r="X40" i="37"/>
  <c r="P40" i="37"/>
  <c r="H40" i="37"/>
  <c r="V102" i="37"/>
  <c r="V50" i="37"/>
  <c r="P101" i="37"/>
  <c r="P49" i="37"/>
  <c r="AZ99" i="37"/>
  <c r="AZ47" i="37"/>
  <c r="D99" i="37"/>
  <c r="D47" i="37"/>
  <c r="F98" i="37"/>
  <c r="F46" i="37"/>
  <c r="X97" i="37"/>
  <c r="X45" i="37"/>
  <c r="AH96" i="37"/>
  <c r="AH44" i="37"/>
  <c r="AR95" i="37"/>
  <c r="AR43" i="37"/>
  <c r="AT94" i="37"/>
  <c r="AT42" i="37"/>
  <c r="AW43" i="37"/>
  <c r="AW47" i="37"/>
  <c r="AW44" i="37"/>
  <c r="AW48" i="37"/>
  <c r="AW40" i="37"/>
  <c r="AW41" i="37"/>
  <c r="AW45" i="37"/>
  <c r="AW49" i="37"/>
  <c r="AO43" i="37"/>
  <c r="AO47" i="37"/>
  <c r="AO44" i="37"/>
  <c r="AO48" i="37"/>
  <c r="AO40" i="37"/>
  <c r="AO41" i="37"/>
  <c r="AO45" i="37"/>
  <c r="AO49" i="37"/>
  <c r="AG43" i="37"/>
  <c r="AG47" i="37"/>
  <c r="AG44" i="37"/>
  <c r="AG48" i="37"/>
  <c r="AG40" i="37"/>
  <c r="AG41" i="37"/>
  <c r="AG45" i="37"/>
  <c r="AG49" i="37"/>
  <c r="Y43" i="37"/>
  <c r="Y47" i="37"/>
  <c r="Y44" i="37"/>
  <c r="Y48" i="37"/>
  <c r="Y40" i="37"/>
  <c r="Y41" i="37"/>
  <c r="Y45" i="37"/>
  <c r="Y49" i="37"/>
  <c r="Q43" i="37"/>
  <c r="Q47" i="37"/>
  <c r="Q44" i="37"/>
  <c r="Q48" i="37"/>
  <c r="Q40" i="37"/>
  <c r="Q41" i="37"/>
  <c r="Q45" i="37"/>
  <c r="Q49" i="37"/>
  <c r="I43" i="37"/>
  <c r="I47" i="37"/>
  <c r="I44" i="37"/>
  <c r="I48" i="37"/>
  <c r="I40" i="37"/>
  <c r="I41" i="37"/>
  <c r="I45" i="37"/>
  <c r="I49" i="37"/>
  <c r="AM40" i="37"/>
  <c r="I50" i="37"/>
  <c r="Q46" i="37"/>
  <c r="C45" i="37"/>
  <c r="Y42" i="37"/>
  <c r="K41" i="37"/>
  <c r="B101" i="37"/>
  <c r="B49" i="37"/>
  <c r="F102" i="37"/>
  <c r="F50" i="37"/>
  <c r="H101" i="37"/>
  <c r="H49" i="37"/>
  <c r="R100" i="37"/>
  <c r="R48" i="37"/>
  <c r="AB99" i="37"/>
  <c r="AB47" i="37"/>
  <c r="AL98" i="37"/>
  <c r="AL46" i="37"/>
  <c r="AV97" i="37"/>
  <c r="AV45" i="37"/>
  <c r="AX96" i="37"/>
  <c r="AX44" i="37"/>
  <c r="Z96" i="37"/>
  <c r="Z44" i="37"/>
  <c r="AB95" i="37"/>
  <c r="AB43" i="37"/>
  <c r="AL94" i="37"/>
  <c r="AL42" i="37"/>
  <c r="N102" i="37"/>
  <c r="N50" i="37"/>
  <c r="AX100" i="37"/>
  <c r="AX48" i="37"/>
  <c r="AJ99" i="37"/>
  <c r="AJ47" i="37"/>
  <c r="V98" i="37"/>
  <c r="V46" i="37"/>
  <c r="P97" i="37"/>
  <c r="P45" i="37"/>
  <c r="AJ95" i="37"/>
  <c r="AJ43" i="37"/>
  <c r="H93" i="37"/>
  <c r="H41" i="37"/>
  <c r="B44" i="37"/>
  <c r="B50" i="37"/>
  <c r="B42" i="37"/>
  <c r="B48" i="37"/>
  <c r="AU44" i="37"/>
  <c r="AU48" i="37"/>
  <c r="AU41" i="37"/>
  <c r="AU45" i="37"/>
  <c r="AU49" i="37"/>
  <c r="AU42" i="37"/>
  <c r="AU46" i="37"/>
  <c r="AU50" i="37"/>
  <c r="AM44" i="37"/>
  <c r="AM48" i="37"/>
  <c r="AM41" i="37"/>
  <c r="AM45" i="37"/>
  <c r="AM49" i="37"/>
  <c r="AM42" i="37"/>
  <c r="AM46" i="37"/>
  <c r="AM50" i="37"/>
  <c r="AE44" i="37"/>
  <c r="AE48" i="37"/>
  <c r="AE41" i="37"/>
  <c r="AE45" i="37"/>
  <c r="AE49" i="37"/>
  <c r="AE42" i="37"/>
  <c r="AE46" i="37"/>
  <c r="AE50" i="37"/>
  <c r="W44" i="37"/>
  <c r="W48" i="37"/>
  <c r="W41" i="37"/>
  <c r="W45" i="37"/>
  <c r="W49" i="37"/>
  <c r="W42" i="37"/>
  <c r="W46" i="37"/>
  <c r="W50" i="37"/>
  <c r="O44" i="37"/>
  <c r="O48" i="37"/>
  <c r="O41" i="37"/>
  <c r="O45" i="37"/>
  <c r="O49" i="37"/>
  <c r="O42" i="37"/>
  <c r="O46" i="37"/>
  <c r="O50" i="37"/>
  <c r="G44" i="37"/>
  <c r="G48" i="37"/>
  <c r="G41" i="37"/>
  <c r="G45" i="37"/>
  <c r="G49" i="37"/>
  <c r="G42" i="37"/>
  <c r="G46" i="37"/>
  <c r="G50" i="37"/>
  <c r="AE40" i="37"/>
  <c r="B46" i="37"/>
  <c r="AQ49" i="37"/>
  <c r="O47" i="37"/>
  <c r="AY45" i="37"/>
  <c r="W43" i="37"/>
  <c r="I42" i="37"/>
  <c r="AD102" i="37"/>
  <c r="AD50" i="37"/>
  <c r="AF101" i="37"/>
  <c r="AF49" i="37"/>
  <c r="Z100" i="37"/>
  <c r="Z48" i="37"/>
  <c r="T99" i="37"/>
  <c r="T47" i="37"/>
  <c r="N98" i="37"/>
  <c r="N46" i="37"/>
  <c r="R96" i="37"/>
  <c r="R44" i="37"/>
  <c r="B99" i="37"/>
  <c r="B47" i="37"/>
  <c r="AN102" i="37"/>
  <c r="AN50" i="37"/>
  <c r="X102" i="37"/>
  <c r="X50" i="37"/>
  <c r="H102" i="37"/>
  <c r="H50" i="37"/>
  <c r="AP101" i="37"/>
  <c r="AP49" i="37"/>
  <c r="Z101" i="37"/>
  <c r="Z49" i="37"/>
  <c r="J101" i="37"/>
  <c r="J49" i="37"/>
  <c r="AR100" i="37"/>
  <c r="AR48" i="37"/>
  <c r="AB100" i="37"/>
  <c r="AB48" i="37"/>
  <c r="L100" i="37"/>
  <c r="L48" i="37"/>
  <c r="AT99" i="37"/>
  <c r="AT47" i="37"/>
  <c r="AD99" i="37"/>
  <c r="AD47" i="37"/>
  <c r="N99" i="37"/>
  <c r="N47" i="37"/>
  <c r="AV98" i="37"/>
  <c r="AV46" i="37"/>
  <c r="AF98" i="37"/>
  <c r="AF46" i="37"/>
  <c r="P98" i="37"/>
  <c r="P46" i="37"/>
  <c r="AX97" i="37"/>
  <c r="AX45" i="37"/>
  <c r="AH97" i="37"/>
  <c r="AH45" i="37"/>
  <c r="R97" i="37"/>
  <c r="R45" i="37"/>
  <c r="AZ96" i="37"/>
  <c r="AZ44" i="37"/>
  <c r="AJ96" i="37"/>
  <c r="AJ44" i="37"/>
  <c r="T96" i="37"/>
  <c r="T44" i="37"/>
  <c r="D96" i="37"/>
  <c r="D44" i="37"/>
  <c r="AL95" i="37"/>
  <c r="AL43" i="37"/>
  <c r="V95" i="37"/>
  <c r="V43" i="37"/>
  <c r="F95" i="37"/>
  <c r="F43" i="37"/>
  <c r="AV94" i="37"/>
  <c r="AV42" i="37"/>
  <c r="AF94" i="37"/>
  <c r="AF42" i="37"/>
  <c r="X94" i="37"/>
  <c r="X42" i="37"/>
  <c r="P94" i="37"/>
  <c r="P42" i="37"/>
  <c r="AX93" i="37"/>
  <c r="AX41" i="37"/>
  <c r="AP93" i="37"/>
  <c r="AP41" i="37"/>
  <c r="AH93" i="37"/>
  <c r="AH41" i="37"/>
  <c r="Z93" i="37"/>
  <c r="Z41" i="37"/>
  <c r="R93" i="37"/>
  <c r="R41" i="37"/>
  <c r="J93" i="37"/>
  <c r="J41" i="37"/>
  <c r="AZ40" i="37"/>
  <c r="AR40" i="37"/>
  <c r="AJ40" i="37"/>
  <c r="AB40" i="37"/>
  <c r="L40" i="37"/>
  <c r="D40" i="37"/>
  <c r="AW50" i="37"/>
  <c r="AI49" i="37"/>
  <c r="G47" i="37"/>
  <c r="AQ45" i="37"/>
  <c r="O43" i="37"/>
  <c r="AY41" i="37"/>
  <c r="B93" i="37"/>
  <c r="B41" i="37"/>
  <c r="AV101" i="37"/>
  <c r="AV49" i="37"/>
  <c r="AH100" i="37"/>
  <c r="AH48" i="37"/>
  <c r="L99" i="37"/>
  <c r="L47" i="37"/>
  <c r="H97" i="37"/>
  <c r="H45" i="37"/>
  <c r="X93" i="37"/>
  <c r="X41" i="37"/>
  <c r="AV102" i="37"/>
  <c r="AV50" i="37"/>
  <c r="AF102" i="37"/>
  <c r="AF50" i="37"/>
  <c r="P102" i="37"/>
  <c r="P50" i="37"/>
  <c r="AX101" i="37"/>
  <c r="AX49" i="37"/>
  <c r="AH101" i="37"/>
  <c r="AH49" i="37"/>
  <c r="R101" i="37"/>
  <c r="R49" i="37"/>
  <c r="AZ100" i="37"/>
  <c r="AZ48" i="37"/>
  <c r="AJ100" i="37"/>
  <c r="AJ48" i="37"/>
  <c r="T100" i="37"/>
  <c r="T48" i="37"/>
  <c r="D100" i="37"/>
  <c r="D48" i="37"/>
  <c r="AL99" i="37"/>
  <c r="AL47" i="37"/>
  <c r="V99" i="37"/>
  <c r="V47" i="37"/>
  <c r="F99" i="37"/>
  <c r="F47" i="37"/>
  <c r="AN98" i="37"/>
  <c r="AN46" i="37"/>
  <c r="X98" i="37"/>
  <c r="X46" i="37"/>
  <c r="H98" i="37"/>
  <c r="H46" i="37"/>
  <c r="AP97" i="37"/>
  <c r="AP45" i="37"/>
  <c r="Z97" i="37"/>
  <c r="Z45" i="37"/>
  <c r="J97" i="37"/>
  <c r="J45" i="37"/>
  <c r="AR96" i="37"/>
  <c r="AR44" i="37"/>
  <c r="AB96" i="37"/>
  <c r="AB44" i="37"/>
  <c r="L96" i="37"/>
  <c r="L44" i="37"/>
  <c r="AT95" i="37"/>
  <c r="AT43" i="37"/>
  <c r="AD95" i="37"/>
  <c r="AD43" i="37"/>
  <c r="N95" i="37"/>
  <c r="N43" i="37"/>
  <c r="AN94" i="37"/>
  <c r="AN42" i="37"/>
  <c r="H94" i="37"/>
  <c r="H42" i="37"/>
  <c r="T40" i="37"/>
  <c r="AS41" i="37"/>
  <c r="AS45" i="37"/>
  <c r="AS49" i="37"/>
  <c r="AS42" i="37"/>
  <c r="AS46" i="37"/>
  <c r="AS50" i="37"/>
  <c r="AS43" i="37"/>
  <c r="AS47" i="37"/>
  <c r="AK41" i="37"/>
  <c r="AK45" i="37"/>
  <c r="AK49" i="37"/>
  <c r="AK42" i="37"/>
  <c r="AK46" i="37"/>
  <c r="AK50" i="37"/>
  <c r="AK43" i="37"/>
  <c r="AK47" i="37"/>
  <c r="AC41" i="37"/>
  <c r="AC45" i="37"/>
  <c r="AC49" i="37"/>
  <c r="AC42" i="37"/>
  <c r="AC46" i="37"/>
  <c r="AC50" i="37"/>
  <c r="AC43" i="37"/>
  <c r="AC47" i="37"/>
  <c r="U41" i="37"/>
  <c r="U45" i="37"/>
  <c r="U49" i="37"/>
  <c r="U42" i="37"/>
  <c r="U46" i="37"/>
  <c r="U50" i="37"/>
  <c r="U43" i="37"/>
  <c r="U47" i="37"/>
  <c r="M41" i="37"/>
  <c r="M45" i="37"/>
  <c r="M49" i="37"/>
  <c r="M42" i="37"/>
  <c r="M46" i="37"/>
  <c r="M50" i="37"/>
  <c r="M43" i="37"/>
  <c r="M47" i="37"/>
  <c r="E41" i="37"/>
  <c r="E45" i="37"/>
  <c r="E49" i="37"/>
  <c r="E42" i="37"/>
  <c r="E46" i="37"/>
  <c r="E50" i="37"/>
  <c r="E43" i="37"/>
  <c r="E47" i="37"/>
  <c r="W40" i="37"/>
  <c r="AO50" i="37"/>
  <c r="AA49" i="37"/>
  <c r="M48" i="37"/>
  <c r="AW46" i="37"/>
  <c r="AI45" i="37"/>
  <c r="U44" i="37"/>
  <c r="G43" i="37"/>
  <c r="AQ41" i="37"/>
  <c r="B84" i="37"/>
  <c r="AZ91" i="37"/>
  <c r="AR91" i="37"/>
  <c r="AJ91" i="37"/>
  <c r="AB91" i="37"/>
  <c r="T91" i="37"/>
  <c r="L91" i="37"/>
  <c r="D91" i="37"/>
  <c r="AT90" i="37"/>
  <c r="AL90" i="37"/>
  <c r="AD90" i="37"/>
  <c r="V90" i="37"/>
  <c r="N90" i="37"/>
  <c r="F90" i="37"/>
  <c r="AV89" i="37"/>
  <c r="AN89" i="37"/>
  <c r="AF89" i="37"/>
  <c r="X89" i="37"/>
  <c r="P89" i="37"/>
  <c r="H89" i="37"/>
  <c r="AX88" i="37"/>
  <c r="AP88" i="37"/>
  <c r="AH88" i="37"/>
  <c r="Z88" i="37"/>
  <c r="R88" i="37"/>
  <c r="J88" i="37"/>
  <c r="AZ87" i="37"/>
  <c r="AR87" i="37"/>
  <c r="AJ87" i="37"/>
  <c r="AB87" i="37"/>
  <c r="T87" i="37"/>
  <c r="L87" i="37"/>
  <c r="D87" i="37"/>
  <c r="AT86" i="37"/>
  <c r="AL86" i="37"/>
  <c r="AD86" i="37"/>
  <c r="V86" i="37"/>
  <c r="N86" i="37"/>
  <c r="F86" i="37"/>
  <c r="AV85" i="37"/>
  <c r="AN85" i="37"/>
  <c r="AF85" i="37"/>
  <c r="X85" i="37"/>
  <c r="P85" i="37"/>
  <c r="H85" i="37"/>
  <c r="AX84" i="37"/>
  <c r="AP84" i="37"/>
  <c r="AH84" i="37"/>
  <c r="Z84" i="37"/>
  <c r="R84" i="37"/>
  <c r="J84" i="37"/>
  <c r="AZ83" i="37"/>
  <c r="AR83" i="37"/>
  <c r="AJ83" i="37"/>
  <c r="AB83" i="37"/>
  <c r="T83" i="37"/>
  <c r="L83" i="37"/>
  <c r="D83" i="37"/>
  <c r="AT82" i="37"/>
  <c r="AL82" i="37"/>
  <c r="AD82" i="37"/>
  <c r="V82" i="37"/>
  <c r="N82" i="37"/>
  <c r="F82" i="37"/>
  <c r="AV81" i="37"/>
  <c r="AN81" i="37"/>
  <c r="AF81" i="37"/>
  <c r="X81" i="37"/>
  <c r="P81" i="37"/>
  <c r="H81" i="37"/>
  <c r="J80" i="37"/>
  <c r="R80" i="37"/>
  <c r="Z80" i="37"/>
  <c r="AH80" i="37"/>
  <c r="AP80" i="37"/>
  <c r="AX80" i="37"/>
  <c r="B189" i="37"/>
  <c r="D203" i="37"/>
  <c r="W205" i="37"/>
  <c r="B98" i="37"/>
  <c r="B43" i="37"/>
  <c r="AZ50" i="37"/>
  <c r="AR50" i="37"/>
  <c r="AJ50" i="37"/>
  <c r="AB50" i="37"/>
  <c r="T50" i="37"/>
  <c r="L50" i="37"/>
  <c r="D50" i="37"/>
  <c r="AT49" i="37"/>
  <c r="AL49" i="37"/>
  <c r="AD49" i="37"/>
  <c r="V49" i="37"/>
  <c r="N49" i="37"/>
  <c r="F49" i="37"/>
  <c r="AV48" i="37"/>
  <c r="AN48" i="37"/>
  <c r="AF48" i="37"/>
  <c r="X48" i="37"/>
  <c r="P48" i="37"/>
  <c r="H48" i="37"/>
  <c r="AX47" i="37"/>
  <c r="AP47" i="37"/>
  <c r="AH47" i="37"/>
  <c r="Z47" i="37"/>
  <c r="R47" i="37"/>
  <c r="J47" i="37"/>
  <c r="AZ46" i="37"/>
  <c r="AR46" i="37"/>
  <c r="AJ46" i="37"/>
  <c r="AB46" i="37"/>
  <c r="T46" i="37"/>
  <c r="L46" i="37"/>
  <c r="D46" i="37"/>
  <c r="AT45" i="37"/>
  <c r="AL45" i="37"/>
  <c r="AD45" i="37"/>
  <c r="V45" i="37"/>
  <c r="N45" i="37"/>
  <c r="F45" i="37"/>
  <c r="AV44" i="37"/>
  <c r="AN44" i="37"/>
  <c r="AF44" i="37"/>
  <c r="X44" i="37"/>
  <c r="P44" i="37"/>
  <c r="H44" i="37"/>
  <c r="AX43" i="37"/>
  <c r="AP43" i="37"/>
  <c r="AH43" i="37"/>
  <c r="Z43" i="37"/>
  <c r="R43" i="37"/>
  <c r="J43" i="37"/>
  <c r="AZ42" i="37"/>
  <c r="AR42" i="37"/>
  <c r="AJ42" i="37"/>
  <c r="AB42" i="37"/>
  <c r="T42" i="37"/>
  <c r="L42" i="37"/>
  <c r="D42" i="37"/>
  <c r="AT41" i="37"/>
  <c r="AL41" i="37"/>
  <c r="AD41" i="37"/>
  <c r="V41" i="37"/>
  <c r="N41" i="37"/>
  <c r="F41" i="37"/>
  <c r="B192" i="37"/>
  <c r="B200" i="37"/>
  <c r="AY202" i="37"/>
  <c r="AQ202" i="37"/>
  <c r="AI202" i="37"/>
  <c r="AA202" i="37"/>
  <c r="S202" i="37"/>
  <c r="K202" i="37"/>
  <c r="C202" i="37"/>
  <c r="AS201" i="37"/>
  <c r="AK201" i="37"/>
  <c r="AC201" i="37"/>
  <c r="U201" i="37"/>
  <c r="M201" i="37"/>
  <c r="E201" i="37"/>
  <c r="AU200" i="37"/>
  <c r="AM200" i="37"/>
  <c r="AE200" i="37"/>
  <c r="W200" i="37"/>
  <c r="O200" i="37"/>
  <c r="G200" i="37"/>
  <c r="AW199" i="37"/>
  <c r="AO199" i="37"/>
  <c r="AG199" i="37"/>
  <c r="Y199" i="37"/>
  <c r="Q199" i="37"/>
  <c r="I199" i="37"/>
  <c r="AY198" i="37"/>
  <c r="AQ198" i="37"/>
  <c r="AI198" i="37"/>
  <c r="AA198" i="37"/>
  <c r="S198" i="37"/>
  <c r="K198" i="37"/>
  <c r="C198" i="37"/>
  <c r="AS197" i="37"/>
  <c r="AK197" i="37"/>
  <c r="AC197" i="37"/>
  <c r="U197" i="37"/>
  <c r="M197" i="37"/>
  <c r="E197" i="37"/>
  <c r="AW195" i="37"/>
  <c r="AO195" i="37"/>
  <c r="AG195" i="37"/>
  <c r="Y195" i="37"/>
  <c r="Q195" i="37"/>
  <c r="I195" i="37"/>
  <c r="AY194" i="37"/>
  <c r="AQ194" i="37"/>
  <c r="AI194" i="37"/>
  <c r="AA194" i="37"/>
  <c r="S194" i="37"/>
  <c r="K194" i="37"/>
  <c r="C194" i="37"/>
  <c r="AS193" i="37"/>
  <c r="AK193" i="37"/>
  <c r="AC193" i="37"/>
  <c r="U193" i="37"/>
  <c r="M193" i="37"/>
  <c r="E193" i="37"/>
  <c r="AU192" i="37"/>
  <c r="AM192" i="37"/>
  <c r="AE192" i="37"/>
  <c r="W192" i="37"/>
  <c r="O192" i="37"/>
  <c r="G192" i="37"/>
  <c r="AW191" i="37"/>
  <c r="AO191" i="37"/>
  <c r="AG191" i="37"/>
  <c r="Y191" i="37"/>
  <c r="Q191" i="37"/>
  <c r="I191" i="37"/>
  <c r="AY190" i="37"/>
  <c r="AQ190" i="37"/>
  <c r="AI190" i="37"/>
  <c r="AA190" i="37"/>
  <c r="S190" i="37"/>
  <c r="K190" i="37"/>
  <c r="C190" i="37"/>
  <c r="AS189" i="37"/>
  <c r="AK189" i="37"/>
  <c r="AC189" i="37"/>
  <c r="U189" i="37"/>
  <c r="M189" i="37"/>
  <c r="E189" i="37"/>
  <c r="AU188" i="37"/>
  <c r="AM188" i="37"/>
  <c r="AE188" i="37"/>
  <c r="W188" i="37"/>
  <c r="O188" i="37"/>
  <c r="G188" i="37"/>
  <c r="AW187" i="37"/>
  <c r="AO187" i="37"/>
  <c r="AG187" i="37"/>
  <c r="Y187" i="37"/>
  <c r="Q187" i="37"/>
  <c r="I187" i="37"/>
  <c r="AY186" i="37"/>
  <c r="AQ186" i="37"/>
  <c r="AI186" i="37"/>
  <c r="AA186" i="37"/>
  <c r="S186" i="37"/>
  <c r="K186" i="37"/>
  <c r="C186" i="37"/>
  <c r="AS185" i="37"/>
  <c r="AK185" i="37"/>
  <c r="AC185" i="37"/>
  <c r="B100" i="37"/>
  <c r="B45" i="37"/>
  <c r="AX50" i="37"/>
  <c r="AP50" i="37"/>
  <c r="AH50" i="37"/>
  <c r="Z50" i="37"/>
  <c r="R50" i="37"/>
  <c r="J50" i="37"/>
  <c r="AZ49" i="37"/>
  <c r="AR49" i="37"/>
  <c r="AJ49" i="37"/>
  <c r="AB49" i="37"/>
  <c r="T49" i="37"/>
  <c r="L49" i="37"/>
  <c r="D49" i="37"/>
  <c r="AT48" i="37"/>
  <c r="AL48" i="37"/>
  <c r="AD48" i="37"/>
  <c r="V48" i="37"/>
  <c r="N48" i="37"/>
  <c r="F48" i="37"/>
  <c r="AV47" i="37"/>
  <c r="AN47" i="37"/>
  <c r="AF47" i="37"/>
  <c r="X47" i="37"/>
  <c r="P47" i="37"/>
  <c r="H47" i="37"/>
  <c r="AX46" i="37"/>
  <c r="AP46" i="37"/>
  <c r="AH46" i="37"/>
  <c r="Z46" i="37"/>
  <c r="R46" i="37"/>
  <c r="J46" i="37"/>
  <c r="AZ45" i="37"/>
  <c r="AR45" i="37"/>
  <c r="AJ45" i="37"/>
  <c r="AB45" i="37"/>
  <c r="T45" i="37"/>
  <c r="L45" i="37"/>
  <c r="D45" i="37"/>
  <c r="AT44" i="37"/>
  <c r="AL44" i="37"/>
  <c r="AD44" i="37"/>
  <c r="V44" i="37"/>
  <c r="N44" i="37"/>
  <c r="F44" i="37"/>
  <c r="AV43" i="37"/>
  <c r="AN43" i="37"/>
  <c r="AF43" i="37"/>
  <c r="X43" i="37"/>
  <c r="P43" i="37"/>
  <c r="H43" i="37"/>
  <c r="AX42" i="37"/>
  <c r="AP42" i="37"/>
  <c r="AH42" i="37"/>
  <c r="Z42" i="37"/>
  <c r="R42" i="37"/>
  <c r="J42" i="37"/>
  <c r="AZ41" i="37"/>
  <c r="AR41" i="37"/>
  <c r="AJ41" i="37"/>
  <c r="AB41" i="37"/>
  <c r="T41" i="37"/>
  <c r="L41" i="37"/>
  <c r="D41" i="37"/>
  <c r="B185" i="37"/>
  <c r="B193" i="37"/>
  <c r="B201" i="37"/>
  <c r="AX206" i="37"/>
  <c r="AP206" i="37"/>
  <c r="AH206" i="37"/>
  <c r="Z206" i="37"/>
  <c r="R206" i="37"/>
  <c r="J206" i="37"/>
  <c r="AZ205" i="37"/>
  <c r="AR205" i="37"/>
  <c r="AJ205" i="37"/>
  <c r="AB205" i="37"/>
  <c r="T205" i="37"/>
  <c r="L205" i="37"/>
  <c r="D205" i="37"/>
  <c r="AT204" i="37"/>
  <c r="AL204" i="37"/>
  <c r="AD204" i="37"/>
  <c r="V204" i="37"/>
  <c r="F204" i="37"/>
  <c r="AV203" i="37"/>
  <c r="AN203" i="37"/>
  <c r="AF203" i="37"/>
  <c r="X203" i="37"/>
  <c r="P203" i="37"/>
  <c r="H203" i="37"/>
  <c r="AX202" i="37"/>
  <c r="AP202" i="37"/>
  <c r="AH202" i="37"/>
  <c r="Z202" i="37"/>
  <c r="R202" i="37"/>
  <c r="J202" i="37"/>
  <c r="AZ201" i="37"/>
  <c r="AR201" i="37"/>
  <c r="AJ201" i="37"/>
  <c r="AB201" i="37"/>
  <c r="T201" i="37"/>
  <c r="AF195" i="37"/>
  <c r="AX194" i="37"/>
  <c r="R194" i="37"/>
  <c r="AJ193" i="37"/>
  <c r="D193" i="37"/>
  <c r="V192" i="37"/>
  <c r="N192" i="37"/>
  <c r="AV191" i="37"/>
  <c r="AW198" i="37"/>
  <c r="AO198" i="37"/>
  <c r="AG198" i="37"/>
  <c r="Y198" i="37"/>
  <c r="Q198" i="37"/>
  <c r="I198" i="37"/>
  <c r="AY197" i="37"/>
  <c r="AQ197" i="37"/>
  <c r="AI197" i="37"/>
  <c r="AA197" i="37"/>
  <c r="S197" i="37"/>
  <c r="K197" i="37"/>
  <c r="C197" i="37"/>
  <c r="AU195" i="37"/>
  <c r="AM195" i="37"/>
  <c r="AE195" i="37"/>
  <c r="W195" i="37"/>
  <c r="O195" i="37"/>
  <c r="G195" i="37"/>
  <c r="AW194" i="37"/>
  <c r="AO194" i="37"/>
  <c r="AG194" i="37"/>
  <c r="Y194" i="37"/>
  <c r="Q194" i="37"/>
  <c r="I194" i="37"/>
  <c r="AY193" i="37"/>
  <c r="AQ193" i="37"/>
  <c r="AI193" i="37"/>
  <c r="AA193" i="37"/>
  <c r="S193" i="37"/>
  <c r="K193" i="37"/>
  <c r="C193" i="37"/>
  <c r="AS192" i="37"/>
  <c r="AK192" i="37"/>
  <c r="AC192" i="37"/>
  <c r="U192" i="37"/>
  <c r="M192" i="37"/>
  <c r="E192" i="37"/>
  <c r="AU191" i="37"/>
  <c r="AM191" i="37"/>
  <c r="AE191" i="37"/>
  <c r="W191" i="37"/>
  <c r="O191" i="37"/>
  <c r="G191" i="37"/>
  <c r="AO190" i="37"/>
  <c r="AG190" i="37"/>
  <c r="Y190" i="37"/>
  <c r="Q190" i="37"/>
  <c r="I190" i="37"/>
  <c r="AY189" i="37"/>
  <c r="AQ189" i="37"/>
  <c r="AI189" i="37"/>
  <c r="AA189" i="37"/>
  <c r="S189" i="37"/>
  <c r="K189" i="37"/>
  <c r="C189" i="37"/>
  <c r="AS188" i="37"/>
  <c r="AK188" i="37"/>
  <c r="AC188" i="37"/>
  <c r="M188" i="37"/>
  <c r="AU187" i="37"/>
  <c r="AM187" i="37"/>
  <c r="AE187" i="37"/>
  <c r="W187" i="37"/>
  <c r="O187" i="37"/>
  <c r="AW186" i="37"/>
  <c r="AO186" i="37"/>
  <c r="AG186" i="37"/>
  <c r="Y186" i="37"/>
  <c r="Q186" i="37"/>
  <c r="I186" i="37"/>
  <c r="AY185" i="37"/>
  <c r="AQ185" i="37"/>
  <c r="AI185" i="37"/>
  <c r="AA185" i="37"/>
  <c r="S185" i="37"/>
  <c r="K185" i="37"/>
  <c r="C185" i="37"/>
  <c r="B187" i="37"/>
  <c r="B195" i="37"/>
  <c r="B203" i="37"/>
  <c r="AV206" i="37"/>
  <c r="AN206" i="37"/>
  <c r="AF206" i="37"/>
  <c r="X206" i="37"/>
  <c r="P206" i="37"/>
  <c r="H206" i="37"/>
  <c r="AX205" i="37"/>
  <c r="AP205" i="37"/>
  <c r="AH205" i="37"/>
  <c r="Z205" i="37"/>
  <c r="R205" i="37"/>
  <c r="J205" i="37"/>
  <c r="AZ204" i="37"/>
  <c r="AR204" i="37"/>
  <c r="AJ204" i="37"/>
  <c r="AB204" i="37"/>
  <c r="T204" i="37"/>
  <c r="L204" i="37"/>
  <c r="D204" i="37"/>
  <c r="AT203" i="37"/>
  <c r="AL203" i="37"/>
  <c r="AD203" i="37"/>
  <c r="V203" i="37"/>
  <c r="N203" i="37"/>
  <c r="F203" i="37"/>
  <c r="AV202" i="37"/>
  <c r="AN202" i="37"/>
  <c r="AF202" i="37"/>
  <c r="X202" i="37"/>
  <c r="P202" i="37"/>
  <c r="H202" i="37"/>
  <c r="AX201" i="37"/>
  <c r="AP201" i="37"/>
  <c r="AH201" i="37"/>
  <c r="AR200" i="37"/>
  <c r="AB200" i="37"/>
  <c r="T200" i="37"/>
  <c r="D200" i="37"/>
  <c r="AL199" i="37"/>
  <c r="V199" i="37"/>
  <c r="F199" i="37"/>
  <c r="AN198" i="37"/>
  <c r="X198" i="37"/>
  <c r="H198" i="37"/>
  <c r="AP197" i="37"/>
  <c r="Z197" i="37"/>
  <c r="J197" i="37"/>
  <c r="L192" i="37"/>
  <c r="V191" i="37"/>
  <c r="N191" i="37"/>
  <c r="AV190" i="37"/>
  <c r="AX189" i="37"/>
  <c r="AH189" i="37"/>
  <c r="AR188" i="37"/>
  <c r="AJ188" i="37"/>
  <c r="T188" i="37"/>
  <c r="V187" i="37"/>
  <c r="F187" i="37"/>
  <c r="P186" i="37"/>
  <c r="AP185" i="37"/>
  <c r="J185" i="37"/>
  <c r="B188" i="37"/>
  <c r="B204" i="37"/>
  <c r="AU206" i="37"/>
  <c r="AM206" i="37"/>
  <c r="AE206" i="37"/>
  <c r="W206" i="37"/>
  <c r="O206" i="37"/>
  <c r="G206" i="37"/>
  <c r="AW205" i="37"/>
  <c r="AO205" i="37"/>
  <c r="AG205" i="37"/>
  <c r="Y205" i="37"/>
  <c r="Q205" i="37"/>
  <c r="I205" i="37"/>
  <c r="AY204" i="37"/>
  <c r="AQ204" i="37"/>
  <c r="AI204" i="37"/>
  <c r="AA204" i="37"/>
  <c r="S204" i="37"/>
  <c r="K204" i="37"/>
  <c r="C204" i="37"/>
  <c r="AS203" i="37"/>
  <c r="AK203" i="37"/>
  <c r="AC203" i="37"/>
  <c r="U203" i="37"/>
  <c r="M203" i="37"/>
  <c r="E203" i="37"/>
  <c r="AU202" i="37"/>
  <c r="AM202" i="37"/>
  <c r="AE202" i="37"/>
  <c r="W202" i="37"/>
  <c r="O202" i="37"/>
  <c r="G202" i="37"/>
  <c r="AW201" i="37"/>
  <c r="AO201" i="37"/>
  <c r="AG201" i="37"/>
  <c r="Y201" i="37"/>
  <c r="Q201" i="37"/>
  <c r="I201" i="37"/>
  <c r="AY200" i="37"/>
  <c r="U199" i="37"/>
  <c r="B197" i="37"/>
  <c r="B205" i="37"/>
  <c r="AT206" i="37"/>
  <c r="AL206" i="37"/>
  <c r="AD206" i="37"/>
  <c r="V206" i="37"/>
  <c r="N206" i="37"/>
  <c r="F206" i="37"/>
  <c r="AV205" i="37"/>
  <c r="AN205" i="37"/>
  <c r="AF205" i="37"/>
  <c r="X205" i="37"/>
  <c r="P205" i="37"/>
  <c r="H205" i="37"/>
  <c r="AX204" i="37"/>
  <c r="AP204" i="37"/>
  <c r="AH204" i="37"/>
  <c r="Z204" i="37"/>
  <c r="R204" i="37"/>
  <c r="J204" i="37"/>
  <c r="AZ203" i="37"/>
  <c r="AR203" i="37"/>
  <c r="AJ203" i="37"/>
  <c r="AB203" i="37"/>
  <c r="T203" i="37"/>
  <c r="L203" i="37"/>
  <c r="AT202" i="37"/>
  <c r="AL202" i="37"/>
  <c r="AD202" i="37"/>
  <c r="V202" i="37"/>
  <c r="N202" i="37"/>
  <c r="F202" i="37"/>
  <c r="AV201" i="37"/>
  <c r="AN201" i="37"/>
  <c r="AF201" i="37"/>
  <c r="X201" i="37"/>
  <c r="P201" i="37"/>
  <c r="H201" i="37"/>
  <c r="AX200" i="37"/>
  <c r="AP200" i="37"/>
  <c r="AH200" i="37"/>
  <c r="Z200" i="37"/>
  <c r="R200" i="37"/>
  <c r="J200" i="37"/>
  <c r="AZ199" i="37"/>
  <c r="AR199" i="37"/>
  <c r="AJ199" i="37"/>
  <c r="AB199" i="37"/>
  <c r="T199" i="37"/>
  <c r="L199" i="37"/>
  <c r="B190" i="37"/>
  <c r="B198" i="37"/>
  <c r="B206" i="37"/>
  <c r="AS206" i="37"/>
  <c r="AK206" i="37"/>
  <c r="AC206" i="37"/>
  <c r="U206" i="37"/>
  <c r="M206" i="37"/>
  <c r="E206" i="37"/>
  <c r="AU205" i="37"/>
  <c r="AM205" i="37"/>
  <c r="AE205" i="37"/>
  <c r="O205" i="37"/>
  <c r="G205" i="37"/>
  <c r="AW204" i="37"/>
  <c r="AO204" i="37"/>
  <c r="AG204" i="37"/>
  <c r="Y204" i="37"/>
  <c r="Q204" i="37"/>
  <c r="I204" i="37"/>
  <c r="AY203" i="37"/>
  <c r="AQ203" i="37"/>
  <c r="AI203" i="37"/>
  <c r="AA203" i="37"/>
  <c r="S203" i="37"/>
  <c r="K203" i="37"/>
  <c r="C203" i="37"/>
  <c r="AS202" i="37"/>
  <c r="AK202" i="37"/>
  <c r="AC202" i="37"/>
  <c r="U202" i="37"/>
  <c r="M202" i="37"/>
  <c r="E202" i="37"/>
  <c r="AU201" i="37"/>
  <c r="AM201" i="37"/>
  <c r="AE201" i="37"/>
  <c r="W201" i="37"/>
  <c r="O201" i="37"/>
  <c r="G201" i="37"/>
  <c r="AW200" i="37"/>
  <c r="AO200" i="37"/>
  <c r="AG200" i="37"/>
  <c r="Y200" i="37"/>
  <c r="Q200" i="37"/>
  <c r="I200" i="37"/>
  <c r="AY199" i="37"/>
  <c r="AQ199" i="37"/>
  <c r="AI199" i="37"/>
  <c r="AA199" i="37"/>
  <c r="S199" i="37"/>
  <c r="K199" i="37"/>
  <c r="C199" i="37"/>
  <c r="AS198" i="37"/>
  <c r="AK198" i="37"/>
  <c r="AC198" i="37"/>
  <c r="U198" i="37"/>
  <c r="M198" i="37"/>
  <c r="E198" i="37"/>
  <c r="AU197" i="37"/>
  <c r="AM197" i="37"/>
  <c r="AE197" i="37"/>
  <c r="W197" i="37"/>
  <c r="O197" i="37"/>
  <c r="G197" i="37"/>
  <c r="AY195" i="37"/>
  <c r="AQ195" i="37"/>
  <c r="AI195" i="37"/>
  <c r="AA195" i="37"/>
  <c r="S195" i="37"/>
  <c r="K195" i="37"/>
  <c r="C195" i="37"/>
  <c r="AS194" i="37"/>
  <c r="AK194" i="37"/>
  <c r="AC194" i="37"/>
  <c r="U194" i="37"/>
  <c r="M194" i="37"/>
  <c r="E194" i="37"/>
  <c r="AU193" i="37"/>
  <c r="AM193" i="37"/>
  <c r="AE193" i="37"/>
  <c r="W193" i="37"/>
  <c r="O193" i="37"/>
  <c r="G193" i="37"/>
  <c r="AW192" i="37"/>
  <c r="AO192" i="37"/>
  <c r="AG192" i="37"/>
  <c r="Y192" i="37"/>
  <c r="Q192" i="37"/>
  <c r="I192" i="37"/>
  <c r="AY191" i="37"/>
  <c r="AQ191" i="37"/>
  <c r="AI191" i="37"/>
  <c r="AA191" i="37"/>
  <c r="S191" i="37"/>
  <c r="K191" i="37"/>
  <c r="C191" i="37"/>
  <c r="AS190" i="37"/>
  <c r="AK190" i="37"/>
  <c r="AC190" i="37"/>
  <c r="U190" i="37"/>
  <c r="M190" i="37"/>
  <c r="E190" i="37"/>
  <c r="AM189" i="37"/>
  <c r="AE189" i="37"/>
  <c r="W189" i="37"/>
  <c r="O189" i="37"/>
  <c r="G189" i="37"/>
  <c r="AW188" i="37"/>
  <c r="AO188" i="37"/>
  <c r="Y188" i="37"/>
  <c r="Q188" i="37"/>
  <c r="I188" i="37"/>
  <c r="AY187" i="37"/>
  <c r="AQ187" i="37"/>
  <c r="AI187" i="37"/>
  <c r="AA187" i="37"/>
  <c r="K187" i="37"/>
  <c r="AS186" i="37"/>
  <c r="AK186" i="37"/>
  <c r="AC186" i="37"/>
  <c r="U186" i="37"/>
  <c r="M186" i="37"/>
  <c r="E186" i="37"/>
  <c r="W185" i="37"/>
  <c r="O185" i="37"/>
  <c r="G185" i="37"/>
  <c r="B191" i="37"/>
  <c r="B199" i="37"/>
  <c r="AZ206" i="37"/>
  <c r="AR206" i="37"/>
  <c r="AJ206" i="37"/>
  <c r="AB206" i="37"/>
  <c r="T206" i="37"/>
  <c r="L206" i="37"/>
  <c r="D206" i="37"/>
  <c r="AT205" i="37"/>
  <c r="AL205" i="37"/>
  <c r="AD205" i="37"/>
  <c r="V205" i="37"/>
  <c r="N205" i="37"/>
  <c r="F205" i="37"/>
  <c r="AV204" i="37"/>
  <c r="AN204" i="37"/>
  <c r="AF204" i="37"/>
  <c r="X204" i="37"/>
  <c r="P204" i="37"/>
  <c r="H204" i="37"/>
  <c r="AX203" i="37"/>
  <c r="AP203" i="37"/>
  <c r="AH203" i="37"/>
  <c r="Z203" i="37"/>
  <c r="R203" i="37"/>
  <c r="J203" i="37"/>
  <c r="AZ202" i="37"/>
  <c r="AR202" i="37"/>
  <c r="AJ202" i="37"/>
  <c r="AB202" i="37"/>
  <c r="T202" i="37"/>
  <c r="L202" i="37"/>
  <c r="D202" i="37"/>
  <c r="AT201" i="37"/>
  <c r="AL201" i="37"/>
  <c r="AD201" i="37"/>
  <c r="V201" i="37"/>
  <c r="N201" i="37"/>
  <c r="F201" i="37"/>
  <c r="AV200" i="37"/>
  <c r="AN200" i="37"/>
  <c r="AF200" i="37"/>
  <c r="X200" i="37"/>
  <c r="P200" i="37"/>
  <c r="H200" i="37"/>
  <c r="AX195" i="37"/>
  <c r="AH195" i="37"/>
  <c r="R195" i="37"/>
  <c r="AZ194" i="37"/>
  <c r="AJ194" i="37"/>
  <c r="T194" i="37"/>
  <c r="D194" i="37"/>
  <c r="AL193" i="37"/>
  <c r="V193" i="37"/>
  <c r="F193" i="37"/>
  <c r="AN192" i="37"/>
  <c r="X192" i="37"/>
  <c r="Z191" i="37"/>
  <c r="J191" i="37"/>
  <c r="T190" i="37"/>
  <c r="L190" i="37"/>
  <c r="AT189" i="37"/>
  <c r="AV188" i="37"/>
  <c r="AF188" i="37"/>
  <c r="AP187" i="37"/>
  <c r="AH187" i="37"/>
  <c r="R187" i="37"/>
  <c r="T186" i="37"/>
  <c r="AD185" i="37"/>
  <c r="V185" i="37"/>
  <c r="AX199" i="37"/>
  <c r="AP199" i="37"/>
  <c r="AH199" i="37"/>
  <c r="Z199" i="37"/>
  <c r="R199" i="37"/>
  <c r="J199" i="37"/>
  <c r="AZ198" i="37"/>
  <c r="AR198" i="37"/>
  <c r="AJ198" i="37"/>
  <c r="AB198" i="37"/>
  <c r="T198" i="37"/>
  <c r="L198" i="37"/>
  <c r="D198" i="37"/>
  <c r="AT197" i="37"/>
  <c r="AL197" i="37"/>
  <c r="AD197" i="37"/>
  <c r="V197" i="37"/>
  <c r="N197" i="37"/>
  <c r="F197" i="37"/>
  <c r="AP195" i="37"/>
  <c r="Z195" i="37"/>
  <c r="J195" i="37"/>
  <c r="AR194" i="37"/>
  <c r="AB194" i="37"/>
  <c r="L194" i="37"/>
  <c r="AT193" i="37"/>
  <c r="AD193" i="37"/>
  <c r="N193" i="37"/>
  <c r="AV192" i="37"/>
  <c r="AF192" i="37"/>
  <c r="P192" i="37"/>
  <c r="H192" i="37"/>
  <c r="AP191" i="37"/>
  <c r="R191" i="37"/>
  <c r="AZ190" i="37"/>
  <c r="AR190" i="37"/>
  <c r="AB190" i="37"/>
  <c r="D190" i="37"/>
  <c r="AL189" i="37"/>
  <c r="AD189" i="37"/>
  <c r="N189" i="37"/>
  <c r="AN188" i="37"/>
  <c r="X188" i="37"/>
  <c r="P188" i="37"/>
  <c r="AX187" i="37"/>
  <c r="Z187" i="37"/>
  <c r="J187" i="37"/>
  <c r="AZ186" i="37"/>
  <c r="AJ186" i="37"/>
  <c r="L186" i="37"/>
  <c r="AT185" i="37"/>
  <c r="AL185" i="37"/>
  <c r="L201" i="37"/>
  <c r="D201" i="37"/>
  <c r="AT200" i="37"/>
  <c r="AL200" i="37"/>
  <c r="AD200" i="37"/>
  <c r="V200" i="37"/>
  <c r="N200" i="37"/>
  <c r="F200" i="37"/>
  <c r="AV199" i="37"/>
  <c r="AN199" i="37"/>
  <c r="AF199" i="37"/>
  <c r="X199" i="37"/>
  <c r="P199" i="37"/>
  <c r="H199" i="37"/>
  <c r="AX198" i="37"/>
  <c r="AP198" i="37"/>
  <c r="AH198" i="37"/>
  <c r="Z198" i="37"/>
  <c r="R198" i="37"/>
  <c r="J198" i="37"/>
  <c r="AZ197" i="37"/>
  <c r="AR197" i="37"/>
  <c r="AJ197" i="37"/>
  <c r="AB197" i="37"/>
  <c r="T197" i="37"/>
  <c r="L197" i="37"/>
  <c r="D197" i="37"/>
  <c r="AN195" i="37"/>
  <c r="X195" i="37"/>
  <c r="H195" i="37"/>
  <c r="AP194" i="37"/>
  <c r="Z194" i="37"/>
  <c r="J194" i="37"/>
  <c r="AR193" i="37"/>
  <c r="AB193" i="37"/>
  <c r="L193" i="37"/>
  <c r="AT192" i="37"/>
  <c r="AD192" i="37"/>
  <c r="F192" i="37"/>
  <c r="AN191" i="37"/>
  <c r="AF191" i="37"/>
  <c r="Z201" i="37"/>
  <c r="J201" i="37"/>
  <c r="AZ200" i="37"/>
  <c r="AJ200" i="37"/>
  <c r="L200" i="37"/>
  <c r="AT199" i="37"/>
  <c r="AD199" i="37"/>
  <c r="N199" i="37"/>
  <c r="AV198" i="37"/>
  <c r="AF198" i="37"/>
  <c r="P198" i="37"/>
  <c r="AX197" i="37"/>
  <c r="AH197" i="37"/>
  <c r="R197" i="37"/>
  <c r="AT195" i="37"/>
  <c r="AD195" i="37"/>
  <c r="N195" i="37"/>
  <c r="AV194" i="37"/>
  <c r="AF194" i="37"/>
  <c r="P194" i="37"/>
  <c r="AX193" i="37"/>
  <c r="AH193" i="37"/>
  <c r="R193" i="37"/>
  <c r="AZ192" i="37"/>
  <c r="AJ192" i="37"/>
  <c r="T192" i="37"/>
  <c r="D192" i="37"/>
  <c r="AT191" i="37"/>
  <c r="AD191" i="37"/>
  <c r="F191" i="37"/>
  <c r="AN190" i="37"/>
  <c r="AF190" i="37"/>
  <c r="P190" i="37"/>
  <c r="AP189" i="37"/>
  <c r="Z189" i="37"/>
  <c r="R189" i="37"/>
  <c r="AZ188" i="37"/>
  <c r="AB188" i="37"/>
  <c r="L188" i="37"/>
  <c r="D188" i="37"/>
  <c r="AL187" i="37"/>
  <c r="N187" i="37"/>
  <c r="AV186" i="37"/>
  <c r="AN186" i="37"/>
  <c r="X186" i="37"/>
  <c r="AX185" i="37"/>
  <c r="AH185" i="37"/>
  <c r="Z185" i="37"/>
  <c r="AQ200" i="37"/>
  <c r="AI200" i="37"/>
  <c r="AA200" i="37"/>
  <c r="S200" i="37"/>
  <c r="K200" i="37"/>
  <c r="C200" i="37"/>
  <c r="AS199" i="37"/>
  <c r="AC199" i="37"/>
  <c r="M199" i="37"/>
  <c r="AU198" i="37"/>
  <c r="AE198" i="37"/>
  <c r="O198" i="37"/>
  <c r="AW197" i="37"/>
  <c r="AG197" i="37"/>
  <c r="Q197" i="37"/>
  <c r="AS195" i="37"/>
  <c r="AK195" i="37"/>
  <c r="AC195" i="37"/>
  <c r="U195" i="37"/>
  <c r="M195" i="37"/>
  <c r="E195" i="37"/>
  <c r="AU194" i="37"/>
  <c r="AM194" i="37"/>
  <c r="AE194" i="37"/>
  <c r="W194" i="37"/>
  <c r="O194" i="37"/>
  <c r="G194" i="37"/>
  <c r="AW193" i="37"/>
  <c r="AO193" i="37"/>
  <c r="AG193" i="37"/>
  <c r="Y193" i="37"/>
  <c r="Q193" i="37"/>
  <c r="I193" i="37"/>
  <c r="AY192" i="37"/>
  <c r="AQ192" i="37"/>
  <c r="AI192" i="37"/>
  <c r="AA192" i="37"/>
  <c r="S192" i="37"/>
  <c r="K192" i="37"/>
  <c r="C192" i="37"/>
  <c r="AS191" i="37"/>
  <c r="AK191" i="37"/>
  <c r="AC191" i="37"/>
  <c r="U191" i="37"/>
  <c r="M191" i="37"/>
  <c r="E191" i="37"/>
  <c r="AU190" i="37"/>
  <c r="AM190" i="37"/>
  <c r="AE190" i="37"/>
  <c r="W190" i="37"/>
  <c r="O190" i="37"/>
  <c r="G190" i="37"/>
  <c r="AW189" i="37"/>
  <c r="AO189" i="37"/>
  <c r="AG189" i="37"/>
  <c r="Y189" i="37"/>
  <c r="Q189" i="37"/>
  <c r="I189" i="37"/>
  <c r="AY188" i="37"/>
  <c r="AQ188" i="37"/>
  <c r="AI188" i="37"/>
  <c r="AA188" i="37"/>
  <c r="S188" i="37"/>
  <c r="K188" i="37"/>
  <c r="C188" i="37"/>
  <c r="AS187" i="37"/>
  <c r="AK187" i="37"/>
  <c r="AC187" i="37"/>
  <c r="D199" i="37"/>
  <c r="AT198" i="37"/>
  <c r="AL198" i="37"/>
  <c r="AD198" i="37"/>
  <c r="V198" i="37"/>
  <c r="N198" i="37"/>
  <c r="F198" i="37"/>
  <c r="AV197" i="37"/>
  <c r="AN197" i="37"/>
  <c r="AF197" i="37"/>
  <c r="X197" i="37"/>
  <c r="P197" i="37"/>
  <c r="H197" i="37"/>
  <c r="AZ195" i="37"/>
  <c r="AR195" i="37"/>
  <c r="AJ195" i="37"/>
  <c r="AB195" i="37"/>
  <c r="T195" i="37"/>
  <c r="L195" i="37"/>
  <c r="D195" i="37"/>
  <c r="AT194" i="37"/>
  <c r="AL194" i="37"/>
  <c r="AD194" i="37"/>
  <c r="V194" i="37"/>
  <c r="N194" i="37"/>
  <c r="F194" i="37"/>
  <c r="AV193" i="37"/>
  <c r="AN193" i="37"/>
  <c r="AF193" i="37"/>
  <c r="X193" i="37"/>
  <c r="P193" i="37"/>
  <c r="H193" i="37"/>
  <c r="AX192" i="37"/>
  <c r="AP192" i="37"/>
  <c r="AH192" i="37"/>
  <c r="Z192" i="37"/>
  <c r="R192" i="37"/>
  <c r="J192" i="37"/>
  <c r="AZ191" i="37"/>
  <c r="AR191" i="37"/>
  <c r="AJ191" i="37"/>
  <c r="AB191" i="37"/>
  <c r="T191" i="37"/>
  <c r="L191" i="37"/>
  <c r="D191" i="37"/>
  <c r="AT190" i="37"/>
  <c r="AL190" i="37"/>
  <c r="AD190" i="37"/>
  <c r="V190" i="37"/>
  <c r="N190" i="37"/>
  <c r="F190" i="37"/>
  <c r="AV189" i="37"/>
  <c r="AN189" i="37"/>
  <c r="AF189" i="37"/>
  <c r="X189" i="37"/>
  <c r="P189" i="37"/>
  <c r="H189" i="37"/>
  <c r="AX188" i="37"/>
  <c r="AP188" i="37"/>
  <c r="AH188" i="37"/>
  <c r="Z188" i="37"/>
  <c r="R188" i="37"/>
  <c r="J188" i="37"/>
  <c r="AZ187" i="37"/>
  <c r="AR187" i="37"/>
  <c r="AJ187" i="37"/>
  <c r="AB187" i="37"/>
  <c r="T187" i="37"/>
  <c r="L187" i="37"/>
  <c r="D187" i="37"/>
  <c r="AT186" i="37"/>
  <c r="AL186" i="37"/>
  <c r="AD186" i="37"/>
  <c r="V186" i="37"/>
  <c r="N186" i="37"/>
  <c r="F186" i="37"/>
  <c r="AV185" i="37"/>
  <c r="AN185" i="37"/>
  <c r="AF185" i="37"/>
  <c r="X185" i="37"/>
  <c r="P185" i="37"/>
  <c r="H185" i="37"/>
  <c r="U187" i="37"/>
  <c r="M187" i="37"/>
  <c r="E187" i="37"/>
  <c r="AU186" i="37"/>
  <c r="AM186" i="37"/>
  <c r="AE186" i="37"/>
  <c r="W186" i="37"/>
  <c r="O186" i="37"/>
  <c r="G186" i="37"/>
  <c r="AW185" i="37"/>
  <c r="AO185" i="37"/>
  <c r="AG185" i="37"/>
  <c r="Y185" i="37"/>
  <c r="Q185" i="37"/>
  <c r="I185" i="37"/>
  <c r="J14" i="30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B15" i="31"/>
  <c r="B14" i="31"/>
  <c r="B6" i="31"/>
  <c r="B5" i="31"/>
  <c r="B8" i="31"/>
  <c r="B4" i="31"/>
  <c r="B3" i="31"/>
  <c r="J6" i="30" l="1"/>
  <c r="J7" i="30"/>
  <c r="J8" i="30"/>
  <c r="J9" i="30"/>
  <c r="J10" i="30"/>
  <c r="B2" i="12"/>
  <c r="J15" i="30"/>
  <c r="B3" i="12" s="1"/>
  <c r="J16" i="30"/>
  <c r="B4" i="12" s="1"/>
  <c r="J17" i="30"/>
  <c r="B5" i="12" s="1"/>
  <c r="J18" i="30"/>
  <c r="B6" i="12" s="1"/>
  <c r="J19" i="30"/>
  <c r="B7" i="12" s="1"/>
  <c r="J5" i="30"/>
  <c r="B17" i="31"/>
  <c r="C17" i="31"/>
  <c r="D17" i="31" s="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</calcChain>
</file>

<file path=xl/sharedStrings.xml><?xml version="1.0" encoding="utf-8"?>
<sst xmlns="http://schemas.openxmlformats.org/spreadsheetml/2006/main" count="1977" uniqueCount="192">
  <si>
    <t>Source: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</si>
  <si>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</si>
  <si>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</si>
  <si>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</si>
  <si>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</si>
  <si>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</si>
  <si>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</si>
  <si>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</si>
  <si>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</si>
  <si>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</si>
  <si>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</si>
  <si>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BAADTbVT BAU Average Annual Dist Traveled by Vehicle Type</t>
  </si>
  <si>
    <t>Start Year</t>
  </si>
  <si>
    <t>Annual Distance (miles/vehicle)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</si>
  <si>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</si>
  <si>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</si>
  <si>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</si>
  <si>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</si>
  <si>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</si>
  <si>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</si>
  <si>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</si>
  <si>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</si>
  <si>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</si>
  <si>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</si>
  <si>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</si>
  <si>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</si>
  <si>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</si>
  <si>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</si>
  <si>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</si>
  <si>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</si>
  <si>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</si>
  <si>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</si>
  <si>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</si>
  <si>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</si>
  <si>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</si>
  <si>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All vehicle types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</si>
  <si>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</si>
  <si>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</si>
  <si>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</si>
  <si>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</si>
  <si>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</si>
  <si>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</si>
  <si>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</si>
  <si>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</si>
  <si>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</si>
  <si>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</si>
  <si>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</si>
  <si>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</si>
  <si>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</si>
  <si>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</si>
  <si>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</si>
  <si>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</si>
  <si>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</si>
  <si>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</si>
  <si>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</si>
  <si>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</si>
  <si>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</si>
  <si>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</si>
  <si>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</si>
  <si>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</si>
  <si>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</si>
  <si>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</si>
  <si>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</si>
  <si>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</si>
  <si>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</si>
  <si>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</si>
  <si>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</si>
  <si>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</si>
  <si>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</si>
  <si>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</si>
  <si>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</si>
  <si>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</si>
  <si>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</si>
  <si>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</si>
  <si>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</si>
  <si>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</si>
  <si>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</si>
  <si>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</si>
  <si>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</si>
  <si>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</si>
  <si>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</si>
  <si>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</si>
  <si>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</si>
  <si>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</si>
  <si>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</si>
  <si>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</si>
  <si>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</si>
  <si>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</si>
  <si>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</si>
  <si>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</si>
  <si>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</si>
  <si>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</si>
  <si>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</si>
  <si>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</si>
  <si>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</si>
  <si>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</si>
  <si>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</si>
  <si>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see file trans/SYVbT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</si>
  <si>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</si>
  <si>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</si>
  <si>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</si>
  <si>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</si>
  <si>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</si>
  <si>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</si>
  <si>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</si>
  <si>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</si>
  <si>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 xml:space="preserve">passenger </t>
  </si>
  <si>
    <t>freight</t>
  </si>
  <si>
    <t>Total</t>
  </si>
  <si>
    <t>passenger</t>
  </si>
  <si>
    <t>Vehicle Loading (passengers)</t>
  </si>
  <si>
    <t>Vehicle Loading (tons)</t>
  </si>
  <si>
    <t xml:space="preserve">1 pmi = </t>
  </si>
  <si>
    <t>pkm</t>
  </si>
  <si>
    <t>Also see EPS files trans/SYVbT and trans/AVLo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</si>
  <si>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</si>
  <si>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</si>
  <si>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</si>
  <si>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</si>
  <si>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</si>
  <si>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Annual Distance Traveled - passenger (miles)</t>
  </si>
  <si>
    <t>Annual Distance Traveled - freight (miles)</t>
  </si>
  <si>
    <t>by transport mode</t>
  </si>
  <si>
    <t>by fuel</t>
  </si>
  <si>
    <t>Diesel oil and other liquids blend</t>
  </si>
  <si>
    <t>Vehicle specific consumption  (toe/mio km driven)</t>
  </si>
  <si>
    <t>Emissions intensity by transport mode (kt CO2 / ktoe)</t>
  </si>
  <si>
    <t>Energy equipment capital and operating costs</t>
  </si>
  <si>
    <t>Annuity of the capital costs</t>
  </si>
  <si>
    <t>Fixed costs</t>
  </si>
  <si>
    <t>Variable O&amp;M costs</t>
  </si>
  <si>
    <t>Fuel costs</t>
  </si>
  <si>
    <t>Policy related costs</t>
  </si>
  <si>
    <t>CO2 emissions related costs</t>
  </si>
  <si>
    <t>Efficiency policy related costs</t>
  </si>
  <si>
    <t>Renewables support</t>
  </si>
  <si>
    <t>Idle energy equipment capacity capital and fixed costs</t>
  </si>
  <si>
    <t>Infrastructure efficiency improvement costs</t>
  </si>
  <si>
    <t>Energy related costs per activity</t>
  </si>
  <si>
    <t>Fuel cell electric vessel - Direct methanol</t>
  </si>
  <si>
    <t>Fuel cell electric vessel - Hydrogen</t>
  </si>
  <si>
    <t>Fuel cell electric vessel - Natural gas</t>
  </si>
  <si>
    <t>Compression ignition - Natural gas</t>
  </si>
  <si>
    <t>Compression ignition - Diesel oil</t>
  </si>
  <si>
    <t>Compression ignition - Conventional</t>
  </si>
  <si>
    <t>Bunkers - Extra-EU</t>
  </si>
  <si>
    <t>Bunkers - Intra-EU</t>
  </si>
  <si>
    <t>Bunkers (mio tkm)</t>
  </si>
  <si>
    <t>Coastal shipping and inland waterways (mio tkm)</t>
  </si>
  <si>
    <t>Fuel cell electric aircraft</t>
  </si>
  <si>
    <t>Battery electric aircraft (plus range extender)</t>
  </si>
  <si>
    <t>Open rotor - kerosene</t>
  </si>
  <si>
    <t>Conventional engine - kerosene</t>
  </si>
  <si>
    <t>Conventional Electric</t>
  </si>
  <si>
    <t>Compression ignition - Diesel</t>
  </si>
  <si>
    <t>Fuel cell - Methanol</t>
  </si>
  <si>
    <t>Fuel cell - Hydrogen</t>
  </si>
  <si>
    <t>Electric - Fuel cell</t>
  </si>
  <si>
    <t>Electric with range extender - Natural gas</t>
  </si>
  <si>
    <t>Electric with range extender - Diesel</t>
  </si>
  <si>
    <t>Electric with range extender - Gasoline</t>
  </si>
  <si>
    <t>Pure Electric</t>
  </si>
  <si>
    <t>Electric Battery with/without range extender</t>
  </si>
  <si>
    <t>Low-T combustion</t>
  </si>
  <si>
    <t>Compression ignition - Gasoline (HCCI)</t>
  </si>
  <si>
    <t>Internal combustion engine</t>
  </si>
  <si>
    <t>Heavy goods vehicles - International</t>
  </si>
  <si>
    <t>Heavy goods vehicles - Domestic</t>
  </si>
  <si>
    <t>Spark ignition - Ethanol (FFV)</t>
  </si>
  <si>
    <t>Spark ignition - Natural gas</t>
  </si>
  <si>
    <t>Spark ignition - Gasoline</t>
  </si>
  <si>
    <t>Spark ignition - LPG</t>
  </si>
  <si>
    <t>Plug-in Hybrid ICE</t>
  </si>
  <si>
    <t>Road bus - Fuel cell - Methanol</t>
  </si>
  <si>
    <t>Compression ignition - Ethanol</t>
  </si>
  <si>
    <t>EU28 - Transport - Activity (passenger/tonne kms)</t>
  </si>
  <si>
    <t>UK - Transport - Overview</t>
  </si>
  <si>
    <t>EU27 - Transport - Overview</t>
  </si>
  <si>
    <t>UK - Transport - Activity (passenger/tonne kms)</t>
  </si>
  <si>
    <t>EU27 - Transport - Activity (passenger/tonne kms)</t>
  </si>
  <si>
    <t>EU27 - Transport</t>
  </si>
  <si>
    <t>Total costs  (M€2010) -- EU28 Values, not adjusted to EU27</t>
  </si>
  <si>
    <t>Energy related costs (€2010 per toe of energy consumed) -- EU28 Values, not adjusted to EU27</t>
  </si>
  <si>
    <t>Total investment expenditure (M€2010) -- EU28 Values, not adjusted to EU27</t>
  </si>
  <si>
    <t>Light Commercial Vehicles (Vans)</t>
  </si>
  <si>
    <t>Heavy Goods Vehicles (Trucks)</t>
  </si>
  <si>
    <t>Ships</t>
  </si>
  <si>
    <t>LDVs (cars)</t>
  </si>
  <si>
    <t>HDVs (buses)</t>
  </si>
  <si>
    <t>Aircraft</t>
  </si>
  <si>
    <t>Rail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</si>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</sst>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0.0"/>
    <numFmt numFmtId="170" formatCode="0.0;\-0.0;&quot;-&quot;"/>
    <numFmt numFmtId="171" formatCode="#,##0.000"/>
    <numFmt numFmtId="172" formatCode="#,##0.0;\-#,##0.0;&quot;-&quot;"/>
    <numFmt numFmtId="173" formatCode="#,##0.00;\-#,##0.00;&quot;-&quot;"/>
    <numFmt numFmtId="174" formatCode="#,##0;\-#,##0;&quot;&quot;"/>
    <numFmt numFmtId="175" formatCode="0.00.E+00"/>
    <numFmt numFmtId="176" formatCode="_-* #,##0.00_-;\-* #,##0.00_-;_-* &quot;-&quot;??_-;_-@_-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0" fontId="42" fillId="0" borderId="0"/>
    <xf numFmtId="0" fontId="47" fillId="0" borderId="0"/>
    <xf numFmtId="0" fontId="48" fillId="0" borderId="0"/>
    <xf numFmtId="43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176" fontId="5" fillId="0" borderId="0" applyFont="0" applyFill="0" applyBorder="0" applyAlignment="0" applyProtection="0"/>
  </cellStyleXfs>
  <cellXfs count="3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3" fillId="30" borderId="19" xfId="154" applyFont="1" applyFill="1" applyBorder="1" applyAlignment="1">
      <alignment horizontal="left" vertical="center"/>
    </xf>
    <xf numFmtId="0" fontId="45" fillId="31" borderId="19" xfId="154" applyFont="1" applyFill="1" applyBorder="1" applyAlignment="1">
      <alignment horizontal="left" vertical="center" indent="1"/>
    </xf>
    <xf numFmtId="167" fontId="45" fillId="31" borderId="19" xfId="154" applyNumberFormat="1" applyFont="1" applyFill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/>
    </xf>
    <xf numFmtId="1" fontId="50" fillId="28" borderId="21" xfId="154" applyNumberFormat="1" applyFont="1" applyFill="1" applyBorder="1" applyAlignment="1">
      <alignment horizontal="center" vertical="center"/>
    </xf>
    <xf numFmtId="0" fontId="51" fillId="29" borderId="0" xfId="154" applyFont="1" applyFill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/>
    </xf>
    <xf numFmtId="3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/>
    </xf>
    <xf numFmtId="3" fontId="44" fillId="0" borderId="0" xfId="154" applyNumberFormat="1" applyFont="1" applyFill="1" applyBorder="1" applyAlignment="1">
      <alignment vertical="center"/>
    </xf>
    <xf numFmtId="0" fontId="43" fillId="0" borderId="1" xfId="154" applyFont="1" applyFill="1" applyBorder="1" applyAlignment="1">
      <alignment horizontal="left" vertical="center"/>
    </xf>
    <xf numFmtId="3" fontId="44" fillId="0" borderId="1" xfId="154" applyNumberFormat="1" applyFont="1" applyFill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168" fontId="46" fillId="30" borderId="19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 indent="1"/>
    </xf>
    <xf numFmtId="170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 indent="1"/>
    </xf>
    <xf numFmtId="170" fontId="44" fillId="0" borderId="0" xfId="154" applyNumberFormat="1" applyFont="1" applyFill="1" applyBorder="1" applyAlignment="1">
      <alignment vertical="center"/>
    </xf>
    <xf numFmtId="0" fontId="43" fillId="0" borderId="1" xfId="154" applyFont="1" applyFill="1" applyBorder="1" applyAlignment="1">
      <alignment horizontal="left" vertical="center" indent="1"/>
    </xf>
    <xf numFmtId="170" fontId="44" fillId="0" borderId="1" xfId="154" applyNumberFormat="1" applyFont="1" applyFill="1" applyBorder="1" applyAlignment="1">
      <alignment vertical="center"/>
    </xf>
    <xf numFmtId="164" fontId="44" fillId="30" borderId="19" xfId="154" applyNumberFormat="1" applyFont="1" applyFill="1" applyBorder="1" applyAlignment="1">
      <alignment vertical="center"/>
    </xf>
    <xf numFmtId="0" fontId="51" fillId="29" borderId="19" xfId="154" applyFont="1" applyFill="1" applyBorder="1" applyAlignment="1">
      <alignment horizontal="left" vertical="center" indent="2"/>
    </xf>
    <xf numFmtId="164" fontId="51" fillId="0" borderId="19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164" fontId="51" fillId="0" borderId="20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3"/>
    </xf>
    <xf numFmtId="164" fontId="51" fillId="0" borderId="0" xfId="154" applyNumberFormat="1" applyFont="1" applyBorder="1" applyAlignment="1">
      <alignment vertical="center"/>
    </xf>
    <xf numFmtId="0" fontId="51" fillId="29" borderId="1" xfId="154" applyFont="1" applyFill="1" applyBorder="1" applyAlignment="1">
      <alignment horizontal="left" vertical="center" indent="3"/>
    </xf>
    <xf numFmtId="164" fontId="51" fillId="0" borderId="1" xfId="154" applyNumberFormat="1" applyFont="1" applyBorder="1" applyAlignment="1">
      <alignment vertical="center"/>
    </xf>
    <xf numFmtId="4" fontId="51" fillId="0" borderId="19" xfId="154" applyNumberFormat="1" applyFont="1" applyBorder="1" applyAlignment="1">
      <alignment vertical="center"/>
    </xf>
    <xf numFmtId="4" fontId="51" fillId="0" borderId="20" xfId="154" applyNumberFormat="1" applyFont="1" applyBorder="1" applyAlignment="1">
      <alignment vertical="center"/>
    </xf>
    <xf numFmtId="4" fontId="51" fillId="0" borderId="0" xfId="154" applyNumberFormat="1" applyFont="1" applyBorder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51" fillId="0" borderId="1" xfId="154" applyNumberFormat="1" applyFont="1" applyBorder="1" applyAlignment="1">
      <alignment vertical="center"/>
    </xf>
    <xf numFmtId="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4" fontId="51" fillId="31" borderId="19" xfId="154" applyNumberFormat="1" applyFont="1" applyFill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2"/>
    </xf>
    <xf numFmtId="0" fontId="51" fillId="29" borderId="0" xfId="154" applyFont="1" applyFill="1" applyBorder="1" applyAlignment="1">
      <alignment horizontal="left" vertical="center" indent="2"/>
    </xf>
    <xf numFmtId="0" fontId="51" fillId="29" borderId="1" xfId="154" applyFont="1" applyFill="1" applyBorder="1" applyAlignment="1">
      <alignment horizontal="left" vertical="center" indent="2"/>
    </xf>
    <xf numFmtId="171" fontId="45" fillId="31" borderId="19" xfId="154" applyNumberFormat="1" applyFont="1" applyFill="1" applyBorder="1" applyAlignment="1">
      <alignment vertical="center"/>
    </xf>
    <xf numFmtId="171" fontId="51" fillId="0" borderId="19" xfId="154" applyNumberFormat="1" applyFont="1" applyBorder="1" applyAlignment="1">
      <alignment vertical="center"/>
    </xf>
    <xf numFmtId="171" fontId="51" fillId="0" borderId="20" xfId="154" applyNumberFormat="1" applyFont="1" applyBorder="1" applyAlignment="1">
      <alignment vertical="center"/>
    </xf>
    <xf numFmtId="171" fontId="51" fillId="0" borderId="0" xfId="154" applyNumberFormat="1" applyFont="1" applyBorder="1" applyAlignment="1">
      <alignment vertical="center"/>
    </xf>
    <xf numFmtId="171" fontId="51" fillId="0" borderId="1" xfId="154" applyNumberFormat="1" applyFont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167" fontId="43" fillId="30" borderId="19" xfId="154" applyNumberFormat="1" applyFont="1" applyFill="1" applyBorder="1" applyAlignment="1">
      <alignment vertical="center"/>
    </xf>
    <xf numFmtId="168" fontId="45" fillId="31" borderId="19" xfId="154" applyNumberFormat="1" applyFont="1" applyFill="1" applyBorder="1" applyAlignment="1">
      <alignment vertical="center"/>
    </xf>
    <xf numFmtId="168" fontId="51" fillId="0" borderId="19" xfId="154" applyNumberFormat="1" applyFont="1" applyBorder="1" applyAlignment="1">
      <alignment vertical="center"/>
    </xf>
    <xf numFmtId="168" fontId="51" fillId="0" borderId="20" xfId="154" applyNumberFormat="1" applyFont="1" applyBorder="1" applyAlignment="1">
      <alignment vertical="center"/>
    </xf>
    <xf numFmtId="168" fontId="51" fillId="0" borderId="0" xfId="154" applyNumberFormat="1" applyFont="1" applyBorder="1" applyAlignment="1">
      <alignment vertical="center"/>
    </xf>
    <xf numFmtId="0" fontId="51" fillId="0" borderId="19" xfId="154" applyFont="1" applyFill="1" applyBorder="1" applyAlignment="1">
      <alignment horizontal="left" vertical="center" indent="2"/>
    </xf>
    <xf numFmtId="168" fontId="51" fillId="0" borderId="1" xfId="154" applyNumberFormat="1" applyFont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5" fillId="31" borderId="19" xfId="154" applyNumberFormat="1" applyFont="1" applyFill="1" applyBorder="1" applyAlignment="1">
      <alignment vertical="center"/>
    </xf>
    <xf numFmtId="3" fontId="51" fillId="0" borderId="19" xfId="154" applyNumberFormat="1" applyFont="1" applyBorder="1" applyAlignment="1">
      <alignment vertical="center"/>
    </xf>
    <xf numFmtId="3" fontId="51" fillId="0" borderId="20" xfId="154" applyNumberFormat="1" applyFont="1" applyBorder="1" applyAlignment="1">
      <alignment vertical="center"/>
    </xf>
    <xf numFmtId="3" fontId="51" fillId="0" borderId="0" xfId="154" applyNumberFormat="1" applyFont="1" applyBorder="1" applyAlignment="1">
      <alignment vertical="center"/>
    </xf>
    <xf numFmtId="3" fontId="51" fillId="0" borderId="1" xfId="154" applyNumberFormat="1" applyFont="1" applyBorder="1" applyAlignment="1">
      <alignment vertical="center"/>
    </xf>
    <xf numFmtId="167" fontId="51" fillId="0" borderId="19" xfId="154" applyNumberFormat="1" applyFont="1" applyBorder="1" applyAlignment="1">
      <alignment vertical="center"/>
    </xf>
    <xf numFmtId="167" fontId="51" fillId="0" borderId="20" xfId="154" applyNumberFormat="1" applyFont="1" applyBorder="1" applyAlignment="1">
      <alignment vertical="center"/>
    </xf>
    <xf numFmtId="167" fontId="51" fillId="0" borderId="0" xfId="154" applyNumberFormat="1" applyFont="1" applyBorder="1" applyAlignment="1">
      <alignment vertical="center"/>
    </xf>
    <xf numFmtId="167" fontId="51" fillId="0" borderId="1" xfId="154" applyNumberFormat="1" applyFont="1" applyBorder="1" applyAlignment="1">
      <alignment vertical="center"/>
    </xf>
    <xf numFmtId="0" fontId="51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0" fontId="49" fillId="28" borderId="19" xfId="154" applyFont="1" applyFill="1" applyBorder="1" applyAlignment="1">
      <alignment horizontal="left" vertical="center"/>
    </xf>
    <xf numFmtId="1" fontId="50" fillId="28" borderId="19" xfId="154" applyNumberFormat="1" applyFont="1" applyFill="1" applyBorder="1" applyAlignment="1">
      <alignment horizontal="center" vertical="center"/>
    </xf>
    <xf numFmtId="169" fontId="52" fillId="0" borderId="0" xfId="154" applyNumberFormat="1" applyFont="1" applyBorder="1" applyAlignment="1">
      <alignment vertical="center"/>
    </xf>
    <xf numFmtId="1" fontId="51" fillId="29" borderId="0" xfId="154" applyNumberFormat="1" applyFont="1" applyFill="1" applyBorder="1" applyAlignment="1">
      <alignment vertical="center"/>
    </xf>
    <xf numFmtId="0" fontId="44" fillId="31" borderId="19" xfId="154" applyFont="1" applyFill="1" applyBorder="1" applyAlignment="1">
      <alignment horizontal="left" vertical="center" indent="1"/>
    </xf>
    <xf numFmtId="167" fontId="44" fillId="31" borderId="19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3"/>
    </xf>
    <xf numFmtId="167" fontId="51" fillId="0" borderId="23" xfId="154" applyNumberFormat="1" applyFont="1" applyBorder="1" applyAlignment="1">
      <alignment vertical="center"/>
    </xf>
    <xf numFmtId="0" fontId="51" fillId="29" borderId="12" xfId="154" applyFont="1" applyFill="1" applyBorder="1" applyAlignment="1">
      <alignment horizontal="left" vertical="center" indent="3"/>
    </xf>
    <xf numFmtId="167" fontId="51" fillId="0" borderId="12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vertical="center"/>
    </xf>
    <xf numFmtId="0" fontId="51" fillId="0" borderId="0" xfId="154" applyFont="1" applyBorder="1" applyAlignment="1">
      <alignment vertical="center"/>
    </xf>
    <xf numFmtId="0" fontId="53" fillId="31" borderId="19" xfId="154" applyFont="1" applyFill="1" applyBorder="1" applyAlignment="1">
      <alignment horizontal="left" vertical="center" indent="1"/>
    </xf>
    <xf numFmtId="167" fontId="54" fillId="31" borderId="19" xfId="154" applyNumberFormat="1" applyFont="1" applyFill="1" applyBorder="1" applyAlignment="1">
      <alignment vertical="center"/>
    </xf>
    <xf numFmtId="0" fontId="44" fillId="0" borderId="19" xfId="154" applyFont="1" applyFill="1" applyBorder="1" applyAlignment="1">
      <alignment horizontal="left" vertical="center" indent="2"/>
    </xf>
    <xf numFmtId="167" fontId="44" fillId="0" borderId="19" xfId="154" applyNumberFormat="1" applyFont="1" applyFill="1" applyBorder="1" applyAlignment="1">
      <alignment vertical="center"/>
    </xf>
    <xf numFmtId="0" fontId="51" fillId="0" borderId="20" xfId="154" applyFont="1" applyFill="1" applyBorder="1" applyAlignment="1">
      <alignment horizontal="left" vertical="center" indent="3"/>
    </xf>
    <xf numFmtId="167" fontId="51" fillId="0" borderId="20" xfId="154" applyNumberFormat="1" applyFont="1" applyFill="1" applyBorder="1" applyAlignment="1">
      <alignment vertical="center"/>
    </xf>
    <xf numFmtId="0" fontId="51" fillId="0" borderId="23" xfId="154" applyFont="1" applyFill="1" applyBorder="1" applyAlignment="1">
      <alignment horizontal="left" vertical="center" indent="4"/>
    </xf>
    <xf numFmtId="167" fontId="51" fillId="0" borderId="23" xfId="154" applyNumberFormat="1" applyFont="1" applyFill="1" applyBorder="1" applyAlignment="1">
      <alignment vertical="center"/>
    </xf>
    <xf numFmtId="0" fontId="51" fillId="0" borderId="0" xfId="154" applyFont="1" applyFill="1" applyBorder="1" applyAlignment="1">
      <alignment horizontal="left" vertical="center" indent="4"/>
    </xf>
    <xf numFmtId="167" fontId="51" fillId="0" borderId="0" xfId="154" applyNumberFormat="1" applyFont="1" applyFill="1" applyBorder="1" applyAlignment="1">
      <alignment vertical="center"/>
    </xf>
    <xf numFmtId="0" fontId="51" fillId="0" borderId="12" xfId="154" applyFont="1" applyFill="1" applyBorder="1" applyAlignment="1">
      <alignment horizontal="left" vertical="center" indent="4"/>
    </xf>
    <xf numFmtId="167" fontId="51" fillId="0" borderId="12" xfId="154" applyNumberFormat="1" applyFont="1" applyFill="1" applyBorder="1" applyAlignment="1">
      <alignment vertical="center"/>
    </xf>
    <xf numFmtId="0" fontId="51" fillId="0" borderId="0" xfId="154" applyFont="1" applyFill="1" applyBorder="1" applyAlignment="1">
      <alignment horizontal="left" vertical="center" indent="3"/>
    </xf>
    <xf numFmtId="0" fontId="51" fillId="0" borderId="1" xfId="154" applyFont="1" applyFill="1" applyBorder="1" applyAlignment="1">
      <alignment horizontal="left" vertical="center" indent="3"/>
    </xf>
    <xf numFmtId="167" fontId="51" fillId="0" borderId="1" xfId="154" applyNumberFormat="1" applyFont="1" applyFill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2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Border="1" applyAlignment="1">
      <alignment horizontal="left" vertical="center" indent="2"/>
    </xf>
    <xf numFmtId="167" fontId="55" fillId="0" borderId="0" xfId="154" applyNumberFormat="1" applyFont="1" applyBorder="1" applyAlignment="1">
      <alignment vertical="center"/>
    </xf>
    <xf numFmtId="0" fontId="55" fillId="29" borderId="1" xfId="154" applyFont="1" applyFill="1" applyBorder="1" applyAlignment="1">
      <alignment horizontal="left" vertical="center" indent="2"/>
    </xf>
    <xf numFmtId="167" fontId="55" fillId="0" borderId="1" xfId="154" applyNumberFormat="1" applyFont="1" applyBorder="1" applyAlignment="1">
      <alignment vertical="center"/>
    </xf>
    <xf numFmtId="172" fontId="43" fillId="30" borderId="19" xfId="154" applyNumberFormat="1" applyFont="1" applyFill="1" applyBorder="1" applyAlignment="1">
      <alignment vertical="center"/>
    </xf>
    <xf numFmtId="172" fontId="44" fillId="0" borderId="19" xfId="154" applyNumberFormat="1" applyFont="1" applyFill="1" applyBorder="1" applyAlignment="1">
      <alignment vertical="center"/>
    </xf>
    <xf numFmtId="173" fontId="43" fillId="30" borderId="19" xfId="154" applyNumberFormat="1" applyFont="1" applyFill="1" applyBorder="1" applyAlignment="1">
      <alignment vertical="center"/>
    </xf>
    <xf numFmtId="173" fontId="44" fillId="0" borderId="19" xfId="154" applyNumberFormat="1" applyFont="1" applyFill="1" applyBorder="1" applyAlignment="1">
      <alignment vertical="center"/>
    </xf>
    <xf numFmtId="173" fontId="51" fillId="0" borderId="20" xfId="154" applyNumberFormat="1" applyFont="1" applyFill="1" applyBorder="1" applyAlignment="1">
      <alignment vertical="center"/>
    </xf>
    <xf numFmtId="173" fontId="51" fillId="0" borderId="23" xfId="154" applyNumberFormat="1" applyFont="1" applyFill="1" applyBorder="1" applyAlignment="1">
      <alignment vertical="center"/>
    </xf>
    <xf numFmtId="173" fontId="51" fillId="0" borderId="0" xfId="154" applyNumberFormat="1" applyFont="1" applyFill="1" applyBorder="1" applyAlignment="1">
      <alignment vertical="center"/>
    </xf>
    <xf numFmtId="173" fontId="51" fillId="0" borderId="12" xfId="154" applyNumberFormat="1" applyFont="1" applyFill="1" applyBorder="1" applyAlignment="1">
      <alignment vertical="center"/>
    </xf>
    <xf numFmtId="173" fontId="51" fillId="0" borderId="1" xfId="154" applyNumberFormat="1" applyFont="1" applyFill="1" applyBorder="1" applyAlignment="1">
      <alignment vertical="center"/>
    </xf>
    <xf numFmtId="167" fontId="51" fillId="30" borderId="19" xfId="154" applyNumberFormat="1" applyFont="1" applyFill="1" applyBorder="1" applyAlignment="1">
      <alignment vertical="center"/>
    </xf>
    <xf numFmtId="0" fontId="53" fillId="0" borderId="24" xfId="154" applyFont="1" applyBorder="1" applyAlignment="1">
      <alignment horizontal="left" vertical="center" indent="2"/>
    </xf>
    <xf numFmtId="167" fontId="44" fillId="29" borderId="24" xfId="157" applyNumberFormat="1" applyFont="1" applyFill="1" applyBorder="1" applyAlignment="1">
      <alignment vertical="center"/>
    </xf>
    <xf numFmtId="0" fontId="56" fillId="0" borderId="0" xfId="154" applyFont="1" applyFill="1" applyBorder="1" applyAlignment="1">
      <alignment horizontal="left" vertical="center" indent="3"/>
    </xf>
    <xf numFmtId="167" fontId="56" fillId="29" borderId="0" xfId="157" applyNumberFormat="1" applyFont="1" applyFill="1" applyBorder="1" applyAlignment="1">
      <alignment vertical="center"/>
    </xf>
    <xf numFmtId="0" fontId="57" fillId="0" borderId="25" xfId="154" applyFont="1" applyFill="1" applyBorder="1" applyAlignment="1">
      <alignment horizontal="left" vertical="center" indent="2"/>
    </xf>
    <xf numFmtId="167" fontId="56" fillId="29" borderId="25" xfId="157" applyNumberFormat="1" applyFont="1" applyFill="1" applyBorder="1" applyAlignment="1">
      <alignment vertical="center"/>
    </xf>
    <xf numFmtId="0" fontId="57" fillId="0" borderId="23" xfId="154" applyFont="1" applyFill="1" applyBorder="1" applyAlignment="1">
      <alignment horizontal="left" vertical="center" indent="2"/>
    </xf>
    <xf numFmtId="167" fontId="56" fillId="29" borderId="23" xfId="157" applyNumberFormat="1" applyFont="1" applyFill="1" applyBorder="1" applyAlignment="1">
      <alignment vertical="center"/>
    </xf>
    <xf numFmtId="0" fontId="57" fillId="0" borderId="0" xfId="154" applyFont="1" applyFill="1" applyBorder="1" applyAlignment="1">
      <alignment horizontal="left" vertical="center" indent="2"/>
    </xf>
    <xf numFmtId="0" fontId="51" fillId="29" borderId="19" xfId="154" applyFont="1" applyFill="1" applyBorder="1" applyAlignment="1">
      <alignment vertical="center"/>
    </xf>
    <xf numFmtId="0" fontId="51" fillId="0" borderId="19" xfId="154" applyFont="1" applyBorder="1" applyAlignment="1">
      <alignment vertical="center"/>
    </xf>
    <xf numFmtId="173" fontId="51" fillId="30" borderId="19" xfId="154" applyNumberFormat="1" applyFont="1" applyFill="1" applyBorder="1" applyAlignment="1">
      <alignment vertical="center"/>
    </xf>
    <xf numFmtId="173" fontId="44" fillId="29" borderId="24" xfId="157" applyNumberFormat="1" applyFont="1" applyFill="1" applyBorder="1" applyAlignment="1">
      <alignment vertical="center"/>
    </xf>
    <xf numFmtId="173" fontId="56" fillId="29" borderId="0" xfId="157" applyNumberFormat="1" applyFont="1" applyFill="1" applyBorder="1" applyAlignment="1">
      <alignment vertical="center"/>
    </xf>
    <xf numFmtId="173" fontId="56" fillId="29" borderId="25" xfId="157" applyNumberFormat="1" applyFont="1" applyFill="1" applyBorder="1" applyAlignment="1">
      <alignment vertical="center"/>
    </xf>
    <xf numFmtId="0" fontId="56" fillId="0" borderId="1" xfId="154" applyFont="1" applyFill="1" applyBorder="1" applyAlignment="1">
      <alignment horizontal="left" vertical="center" indent="3"/>
    </xf>
    <xf numFmtId="173" fontId="56" fillId="29" borderId="1" xfId="157" applyNumberFormat="1" applyFont="1" applyFill="1" applyBorder="1" applyAlignment="1">
      <alignment vertical="center"/>
    </xf>
    <xf numFmtId="174" fontId="44" fillId="30" borderId="19" xfId="154" applyNumberFormat="1" applyFont="1" applyFill="1" applyBorder="1" applyAlignment="1">
      <alignment vertical="center"/>
    </xf>
    <xf numFmtId="174" fontId="44" fillId="31" borderId="19" xfId="154" applyNumberFormat="1" applyFont="1" applyFill="1" applyBorder="1" applyAlignment="1">
      <alignment vertical="center"/>
    </xf>
    <xf numFmtId="174" fontId="51" fillId="0" borderId="20" xfId="154" applyNumberFormat="1" applyFont="1" applyBorder="1" applyAlignment="1">
      <alignment vertical="center"/>
    </xf>
    <xf numFmtId="174" fontId="51" fillId="0" borderId="23" xfId="154" applyNumberFormat="1" applyFont="1" applyBorder="1" applyAlignment="1">
      <alignment vertical="center"/>
    </xf>
    <xf numFmtId="174" fontId="51" fillId="0" borderId="0" xfId="154" applyNumberFormat="1" applyFont="1" applyBorder="1" applyAlignment="1">
      <alignment vertical="center"/>
    </xf>
    <xf numFmtId="174" fontId="51" fillId="0" borderId="12" xfId="154" applyNumberFormat="1" applyFont="1" applyBorder="1" applyAlignment="1">
      <alignment vertical="center"/>
    </xf>
    <xf numFmtId="174" fontId="51" fillId="0" borderId="1" xfId="154" applyNumberFormat="1" applyFont="1" applyBorder="1" applyAlignment="1">
      <alignment vertical="center"/>
    </xf>
    <xf numFmtId="0" fontId="0" fillId="33" borderId="0" xfId="0" applyFill="1" applyAlignment="1"/>
    <xf numFmtId="175" fontId="0" fillId="0" borderId="0" xfId="0" applyNumberFormat="1" applyAlignment="1"/>
    <xf numFmtId="175" fontId="0" fillId="0" borderId="0" xfId="0" applyNumberFormat="1"/>
    <xf numFmtId="164" fontId="51" fillId="0" borderId="0" xfId="154" applyNumberFormat="1" applyFont="1" applyAlignment="1">
      <alignment vertical="center"/>
    </xf>
    <xf numFmtId="0" fontId="51" fillId="29" borderId="0" xfId="154" applyFont="1" applyFill="1" applyAlignment="1">
      <alignment horizontal="left" vertical="center" indent="2"/>
    </xf>
    <xf numFmtId="164" fontId="51" fillId="31" borderId="19" xfId="154" applyNumberFormat="1" applyFont="1" applyFill="1" applyBorder="1" applyAlignment="1">
      <alignment vertical="center"/>
    </xf>
    <xf numFmtId="164" fontId="51" fillId="32" borderId="0" xfId="154" applyNumberFormat="1" applyFont="1" applyFill="1" applyAlignment="1">
      <alignment vertical="center"/>
    </xf>
    <xf numFmtId="0" fontId="51" fillId="32" borderId="0" xfId="154" applyFont="1" applyFill="1" applyAlignment="1">
      <alignment vertical="center"/>
    </xf>
    <xf numFmtId="0" fontId="51" fillId="29" borderId="0" xfId="154" applyFont="1" applyFill="1" applyAlignment="1">
      <alignment horizontal="left" vertical="center" indent="3"/>
    </xf>
    <xf numFmtId="0" fontId="51" fillId="31" borderId="19" xfId="154" applyFont="1" applyFill="1" applyBorder="1" applyAlignment="1">
      <alignment horizontal="left" vertical="center" indent="2"/>
    </xf>
    <xf numFmtId="164" fontId="54" fillId="30" borderId="19" xfId="154" applyNumberFormat="1" applyFont="1" applyFill="1" applyBorder="1" applyAlignment="1">
      <alignment vertical="center"/>
    </xf>
    <xf numFmtId="0" fontId="54" fillId="30" borderId="19" xfId="154" applyFont="1" applyFill="1" applyBorder="1" applyAlignment="1">
      <alignment horizontal="left" vertical="center" indent="1"/>
    </xf>
    <xf numFmtId="0" fontId="51" fillId="29" borderId="1" xfId="154" applyFont="1" applyFill="1" applyBorder="1" applyAlignment="1">
      <alignment horizontal="left" vertical="center" indent="4"/>
    </xf>
    <xf numFmtId="0" fontId="51" fillId="29" borderId="0" xfId="154" applyFont="1" applyFill="1" applyAlignment="1">
      <alignment horizontal="left" vertical="center" indent="4"/>
    </xf>
    <xf numFmtId="0" fontId="51" fillId="31" borderId="19" xfId="154" applyFont="1" applyFill="1" applyBorder="1" applyAlignment="1">
      <alignment horizontal="left" vertical="center" indent="3"/>
    </xf>
    <xf numFmtId="164" fontId="50" fillId="30" borderId="19" xfId="154" applyNumberFormat="1" applyFont="1" applyFill="1" applyBorder="1" applyAlignment="1">
      <alignment vertical="center"/>
    </xf>
    <xf numFmtId="0" fontId="50" fillId="30" borderId="19" xfId="154" applyFont="1" applyFill="1" applyBorder="1" applyAlignment="1">
      <alignment horizontal="left" vertical="center" indent="2"/>
    </xf>
    <xf numFmtId="164" fontId="51" fillId="29" borderId="0" xfId="154" applyNumberFormat="1" applyFont="1" applyFill="1" applyAlignment="1">
      <alignment vertical="center"/>
    </xf>
    <xf numFmtId="0" fontId="51" fillId="0" borderId="0" xfId="154" applyFont="1" applyAlignment="1">
      <alignment vertical="center"/>
    </xf>
    <xf numFmtId="0" fontId="51" fillId="29" borderId="0" xfId="154" applyFont="1" applyFill="1" applyAlignment="1">
      <alignment vertical="center"/>
    </xf>
    <xf numFmtId="1" fontId="50" fillId="28" borderId="21" xfId="154" applyNumberFormat="1" applyFont="1" applyFill="1" applyBorder="1" applyAlignment="1">
      <alignment horizontal="center" vertical="center"/>
    </xf>
    <xf numFmtId="0" fontId="49" fillId="28" borderId="21" xfId="154" applyFont="1" applyFill="1" applyBorder="1" applyAlignment="1">
      <alignment horizontal="left" vertical="center"/>
    </xf>
    <xf numFmtId="0" fontId="43" fillId="30" borderId="19" xfId="154" applyFont="1" applyFill="1" applyBorder="1" applyAlignment="1">
      <alignment horizontal="left" vertical="center"/>
    </xf>
    <xf numFmtId="4" fontId="51" fillId="0" borderId="20" xfId="154" applyNumberFormat="1" applyFont="1" applyBorder="1" applyAlignment="1">
      <alignment vertical="center"/>
    </xf>
    <xf numFmtId="4" fontId="51" fillId="0" borderId="0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2"/>
    </xf>
    <xf numFmtId="4" fontId="51" fillId="0" borderId="1" xfId="154" applyNumberFormat="1" applyFont="1" applyBorder="1" applyAlignment="1">
      <alignment vertical="center"/>
    </xf>
    <xf numFmtId="164" fontId="44" fillId="30" borderId="19" xfId="154" applyNumberFormat="1" applyFont="1" applyFill="1" applyBorder="1" applyAlignment="1">
      <alignment vertical="center"/>
    </xf>
    <xf numFmtId="164" fontId="51" fillId="0" borderId="20" xfId="154" applyNumberFormat="1" applyFont="1" applyBorder="1" applyAlignment="1">
      <alignment vertical="center"/>
    </xf>
    <xf numFmtId="164" fontId="51" fillId="0" borderId="1" xfId="154" applyNumberFormat="1" applyFont="1" applyBorder="1" applyAlignment="1">
      <alignment vertical="center"/>
    </xf>
    <xf numFmtId="0" fontId="45" fillId="31" borderId="19" xfId="154" applyFont="1" applyFill="1" applyBorder="1" applyAlignment="1">
      <alignment horizontal="left" vertical="center" indent="1"/>
    </xf>
    <xf numFmtId="164" fontId="51" fillId="0" borderId="0" xfId="154" applyNumberFormat="1" applyFont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3" fontId="45" fillId="31" borderId="19" xfId="154" applyNumberFormat="1" applyFont="1" applyFill="1" applyBorder="1" applyAlignment="1">
      <alignment vertical="center"/>
    </xf>
    <xf numFmtId="3" fontId="51" fillId="0" borderId="0" xfId="154" applyNumberFormat="1" applyFont="1" applyBorder="1" applyAlignment="1">
      <alignment vertical="center"/>
    </xf>
    <xf numFmtId="3" fontId="51" fillId="0" borderId="1" xfId="154" applyNumberFormat="1" applyFont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0" fontId="51" fillId="29" borderId="19" xfId="154" applyFont="1" applyFill="1" applyBorder="1" applyAlignment="1">
      <alignment horizontal="left" vertical="center" indent="2"/>
    </xf>
    <xf numFmtId="3" fontId="51" fillId="0" borderId="19" xfId="154" applyNumberFormat="1" applyFont="1" applyBorder="1" applyAlignment="1">
      <alignment vertical="center"/>
    </xf>
    <xf numFmtId="164" fontId="51" fillId="0" borderId="19" xfId="154" applyNumberFormat="1" applyFont="1" applyBorder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51" fillId="0" borderId="19" xfId="154" applyNumberFormat="1" applyFont="1" applyBorder="1" applyAlignment="1">
      <alignment vertical="center"/>
    </xf>
    <xf numFmtId="4" fontId="51" fillId="31" borderId="19" xfId="154" applyNumberFormat="1" applyFont="1" applyFill="1" applyBorder="1" applyAlignment="1">
      <alignment vertical="center"/>
    </xf>
    <xf numFmtId="3" fontId="51" fillId="0" borderId="20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3"/>
    </xf>
    <xf numFmtId="168" fontId="45" fillId="31" borderId="19" xfId="154" applyNumberFormat="1" applyFont="1" applyFill="1" applyBorder="1" applyAlignment="1">
      <alignment vertical="center"/>
    </xf>
    <xf numFmtId="168" fontId="51" fillId="0" borderId="19" xfId="154" applyNumberFormat="1" applyFont="1" applyBorder="1" applyAlignment="1">
      <alignment vertical="center"/>
    </xf>
    <xf numFmtId="167" fontId="51" fillId="0" borderId="19" xfId="154" applyNumberFormat="1" applyFont="1" applyBorder="1" applyAlignment="1">
      <alignment vertical="center"/>
    </xf>
    <xf numFmtId="167" fontId="45" fillId="31" borderId="19" xfId="154" applyNumberFormat="1" applyFont="1" applyFill="1" applyBorder="1" applyAlignment="1">
      <alignment vertical="center"/>
    </xf>
    <xf numFmtId="167" fontId="51" fillId="0" borderId="1" xfId="154" applyNumberFormat="1" applyFont="1" applyBorder="1" applyAlignment="1">
      <alignment vertical="center"/>
    </xf>
    <xf numFmtId="168" fontId="51" fillId="0" borderId="0" xfId="154" applyNumberFormat="1" applyFont="1" applyBorder="1" applyAlignment="1">
      <alignment vertical="center"/>
    </xf>
    <xf numFmtId="168" fontId="51" fillId="0" borderId="1" xfId="154" applyNumberFormat="1" applyFont="1" applyBorder="1" applyAlignment="1">
      <alignment vertical="center"/>
    </xf>
    <xf numFmtId="168" fontId="51" fillId="0" borderId="20" xfId="154" applyNumberFormat="1" applyFont="1" applyBorder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4" fontId="43" fillId="30" borderId="19" xfId="154" applyNumberFormat="1" applyFont="1" applyFill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167" fontId="43" fillId="30" borderId="19" xfId="154" applyNumberFormat="1" applyFont="1" applyFill="1" applyBorder="1" applyAlignment="1">
      <alignment vertical="center"/>
    </xf>
    <xf numFmtId="167" fontId="51" fillId="0" borderId="20" xfId="154" applyNumberFormat="1" applyFont="1" applyBorder="1" applyAlignment="1">
      <alignment vertical="center"/>
    </xf>
    <xf numFmtId="167" fontId="51" fillId="0" borderId="0" xfId="154" applyNumberFormat="1" applyFont="1" applyBorder="1" applyAlignment="1">
      <alignment vertical="center"/>
    </xf>
    <xf numFmtId="0" fontId="51" fillId="0" borderId="19" xfId="154" applyFont="1" applyFill="1" applyBorder="1" applyAlignment="1">
      <alignment horizontal="left" vertical="center" indent="2"/>
    </xf>
    <xf numFmtId="0" fontId="43" fillId="0" borderId="20" xfId="154" applyFont="1" applyFill="1" applyBorder="1" applyAlignment="1">
      <alignment horizontal="left" vertical="center"/>
    </xf>
    <xf numFmtId="3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/>
    </xf>
    <xf numFmtId="0" fontId="43" fillId="0" borderId="1" xfId="154" applyFont="1" applyFill="1" applyBorder="1" applyAlignment="1">
      <alignment horizontal="left" vertical="center"/>
    </xf>
    <xf numFmtId="168" fontId="46" fillId="30" borderId="19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 indent="1"/>
    </xf>
    <xf numFmtId="0" fontId="43" fillId="0" borderId="0" xfId="154" applyFont="1" applyFill="1" applyBorder="1" applyAlignment="1">
      <alignment horizontal="left" vertical="center" indent="1"/>
    </xf>
    <xf numFmtId="0" fontId="43" fillId="0" borderId="1" xfId="154" applyFont="1" applyFill="1" applyBorder="1" applyAlignment="1">
      <alignment horizontal="left" vertical="center" indent="1"/>
    </xf>
    <xf numFmtId="171" fontId="45" fillId="31" borderId="19" xfId="154" applyNumberFormat="1" applyFont="1" applyFill="1" applyBorder="1" applyAlignment="1">
      <alignment vertical="center"/>
    </xf>
    <xf numFmtId="171" fontId="51" fillId="0" borderId="19" xfId="154" applyNumberFormat="1" applyFont="1" applyBorder="1" applyAlignment="1">
      <alignment vertical="center"/>
    </xf>
    <xf numFmtId="171" fontId="51" fillId="0" borderId="20" xfId="154" applyNumberFormat="1" applyFont="1" applyBorder="1" applyAlignment="1">
      <alignment vertical="center"/>
    </xf>
    <xf numFmtId="171" fontId="51" fillId="0" borderId="0" xfId="154" applyNumberFormat="1" applyFont="1" applyBorder="1" applyAlignment="1">
      <alignment vertical="center"/>
    </xf>
    <xf numFmtId="171" fontId="51" fillId="0" borderId="1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2"/>
    </xf>
    <xf numFmtId="0" fontId="51" fillId="29" borderId="0" xfId="154" applyFont="1" applyFill="1" applyBorder="1" applyAlignment="1">
      <alignment horizontal="left" vertical="center" indent="2"/>
    </xf>
    <xf numFmtId="170" fontId="44" fillId="0" borderId="20" xfId="154" applyNumberFormat="1" applyFont="1" applyFill="1" applyBorder="1" applyAlignment="1">
      <alignment vertical="center"/>
    </xf>
    <xf numFmtId="170" fontId="44" fillId="0" borderId="0" xfId="154" applyNumberFormat="1" applyFont="1" applyFill="1" applyBorder="1" applyAlignment="1">
      <alignment vertical="center"/>
    </xf>
    <xf numFmtId="170" fontId="44" fillId="0" borderId="1" xfId="154" applyNumberFormat="1" applyFont="1" applyFill="1" applyBorder="1" applyAlignment="1">
      <alignment vertical="center"/>
    </xf>
    <xf numFmtId="0" fontId="0" fillId="0" borderId="0" xfId="0"/>
    <xf numFmtId="1" fontId="50" fillId="28" borderId="21" xfId="154" applyNumberFormat="1" applyFont="1" applyFill="1" applyBorder="1" applyAlignment="1">
      <alignment horizontal="center" vertical="center"/>
    </xf>
    <xf numFmtId="0" fontId="49" fillId="28" borderId="21" xfId="154" applyFont="1" applyFill="1" applyBorder="1" applyAlignment="1">
      <alignment horizontal="left" vertical="center"/>
    </xf>
    <xf numFmtId="0" fontId="43" fillId="30" borderId="19" xfId="154" applyFont="1" applyFill="1" applyBorder="1" applyAlignment="1">
      <alignment horizontal="left" vertical="center"/>
    </xf>
    <xf numFmtId="4" fontId="51" fillId="0" borderId="20" xfId="154" applyNumberFormat="1" applyFont="1" applyBorder="1" applyAlignment="1">
      <alignment vertical="center"/>
    </xf>
    <xf numFmtId="4" fontId="51" fillId="0" borderId="0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2"/>
    </xf>
    <xf numFmtId="4" fontId="51" fillId="0" borderId="1" xfId="154" applyNumberFormat="1" applyFont="1" applyBorder="1" applyAlignment="1">
      <alignment vertical="center"/>
    </xf>
    <xf numFmtId="164" fontId="44" fillId="30" borderId="19" xfId="154" applyNumberFormat="1" applyFont="1" applyFill="1" applyBorder="1" applyAlignment="1">
      <alignment vertical="center"/>
    </xf>
    <xf numFmtId="164" fontId="51" fillId="0" borderId="20" xfId="154" applyNumberFormat="1" applyFont="1" applyBorder="1" applyAlignment="1">
      <alignment vertical="center"/>
    </xf>
    <xf numFmtId="164" fontId="51" fillId="0" borderId="1" xfId="154" applyNumberFormat="1" applyFont="1" applyBorder="1" applyAlignment="1">
      <alignment vertical="center"/>
    </xf>
    <xf numFmtId="0" fontId="45" fillId="31" borderId="19" xfId="154" applyFont="1" applyFill="1" applyBorder="1" applyAlignment="1">
      <alignment horizontal="left" vertical="center" indent="1"/>
    </xf>
    <xf numFmtId="164" fontId="51" fillId="0" borderId="0" xfId="154" applyNumberFormat="1" applyFont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3" fontId="45" fillId="31" borderId="19" xfId="154" applyNumberFormat="1" applyFont="1" applyFill="1" applyBorder="1" applyAlignment="1">
      <alignment vertical="center"/>
    </xf>
    <xf numFmtId="3" fontId="51" fillId="0" borderId="0" xfId="154" applyNumberFormat="1" applyFont="1" applyBorder="1" applyAlignment="1">
      <alignment vertical="center"/>
    </xf>
    <xf numFmtId="3" fontId="51" fillId="0" borderId="1" xfId="154" applyNumberFormat="1" applyFont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0" fontId="51" fillId="29" borderId="19" xfId="154" applyFont="1" applyFill="1" applyBorder="1" applyAlignment="1">
      <alignment horizontal="left" vertical="center" indent="2"/>
    </xf>
    <xf numFmtId="3" fontId="51" fillId="0" borderId="19" xfId="154" applyNumberFormat="1" applyFont="1" applyBorder="1" applyAlignment="1">
      <alignment vertical="center"/>
    </xf>
    <xf numFmtId="164" fontId="51" fillId="0" borderId="19" xfId="154" applyNumberFormat="1" applyFont="1" applyBorder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51" fillId="0" borderId="19" xfId="154" applyNumberFormat="1" applyFont="1" applyBorder="1" applyAlignment="1">
      <alignment vertical="center"/>
    </xf>
    <xf numFmtId="4" fontId="51" fillId="31" borderId="19" xfId="154" applyNumberFormat="1" applyFont="1" applyFill="1" applyBorder="1" applyAlignment="1">
      <alignment vertical="center"/>
    </xf>
    <xf numFmtId="3" fontId="51" fillId="0" borderId="20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3"/>
    </xf>
    <xf numFmtId="168" fontId="45" fillId="31" borderId="19" xfId="154" applyNumberFormat="1" applyFont="1" applyFill="1" applyBorder="1" applyAlignment="1">
      <alignment vertical="center"/>
    </xf>
    <xf numFmtId="168" fontId="51" fillId="0" borderId="19" xfId="154" applyNumberFormat="1" applyFont="1" applyBorder="1" applyAlignment="1">
      <alignment vertical="center"/>
    </xf>
    <xf numFmtId="167" fontId="51" fillId="0" borderId="19" xfId="154" applyNumberFormat="1" applyFont="1" applyBorder="1" applyAlignment="1">
      <alignment vertical="center"/>
    </xf>
    <xf numFmtId="167" fontId="45" fillId="31" borderId="19" xfId="154" applyNumberFormat="1" applyFont="1" applyFill="1" applyBorder="1" applyAlignment="1">
      <alignment vertical="center"/>
    </xf>
    <xf numFmtId="167" fontId="51" fillId="0" borderId="1" xfId="154" applyNumberFormat="1" applyFont="1" applyBorder="1" applyAlignment="1">
      <alignment vertical="center"/>
    </xf>
    <xf numFmtId="168" fontId="51" fillId="0" borderId="0" xfId="154" applyNumberFormat="1" applyFont="1" applyBorder="1" applyAlignment="1">
      <alignment vertical="center"/>
    </xf>
    <xf numFmtId="168" fontId="51" fillId="0" borderId="1" xfId="154" applyNumberFormat="1" applyFont="1" applyBorder="1" applyAlignment="1">
      <alignment vertical="center"/>
    </xf>
    <xf numFmtId="168" fontId="51" fillId="0" borderId="20" xfId="154" applyNumberFormat="1" applyFont="1" applyBorder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4" fontId="43" fillId="30" borderId="19" xfId="154" applyNumberFormat="1" applyFont="1" applyFill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167" fontId="43" fillId="30" borderId="19" xfId="154" applyNumberFormat="1" applyFont="1" applyFill="1" applyBorder="1" applyAlignment="1">
      <alignment vertical="center"/>
    </xf>
    <xf numFmtId="167" fontId="51" fillId="0" borderId="20" xfId="154" applyNumberFormat="1" applyFont="1" applyBorder="1" applyAlignment="1">
      <alignment vertical="center"/>
    </xf>
    <xf numFmtId="167" fontId="51" fillId="0" borderId="0" xfId="154" applyNumberFormat="1" applyFont="1" applyBorder="1" applyAlignment="1">
      <alignment vertical="center"/>
    </xf>
    <xf numFmtId="0" fontId="51" fillId="0" borderId="19" xfId="154" applyFont="1" applyFill="1" applyBorder="1" applyAlignment="1">
      <alignment horizontal="left" vertical="center" indent="2"/>
    </xf>
    <xf numFmtId="0" fontId="43" fillId="0" borderId="20" xfId="154" applyFont="1" applyFill="1" applyBorder="1" applyAlignment="1">
      <alignment horizontal="left" vertical="center"/>
    </xf>
    <xf numFmtId="3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/>
    </xf>
    <xf numFmtId="3" fontId="44" fillId="0" borderId="1" xfId="154" applyNumberFormat="1" applyFont="1" applyFill="1" applyBorder="1" applyAlignment="1">
      <alignment vertical="center"/>
    </xf>
    <xf numFmtId="3" fontId="44" fillId="0" borderId="0" xfId="154" applyNumberFormat="1" applyFont="1" applyFill="1" applyBorder="1" applyAlignment="1">
      <alignment vertical="center"/>
    </xf>
    <xf numFmtId="0" fontId="43" fillId="0" borderId="1" xfId="154" applyFont="1" applyFill="1" applyBorder="1" applyAlignment="1">
      <alignment horizontal="left" vertical="center"/>
    </xf>
    <xf numFmtId="168" fontId="46" fillId="30" borderId="19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 indent="1"/>
    </xf>
    <xf numFmtId="0" fontId="43" fillId="0" borderId="0" xfId="154" applyFont="1" applyFill="1" applyBorder="1" applyAlignment="1">
      <alignment horizontal="left" vertical="center" indent="1"/>
    </xf>
    <xf numFmtId="0" fontId="43" fillId="0" borderId="1" xfId="154" applyFont="1" applyFill="1" applyBorder="1" applyAlignment="1">
      <alignment horizontal="left" vertical="center" indent="1"/>
    </xf>
    <xf numFmtId="171" fontId="45" fillId="31" borderId="19" xfId="154" applyNumberFormat="1" applyFont="1" applyFill="1" applyBorder="1" applyAlignment="1">
      <alignment vertical="center"/>
    </xf>
    <xf numFmtId="171" fontId="51" fillId="0" borderId="19" xfId="154" applyNumberFormat="1" applyFont="1" applyBorder="1" applyAlignment="1">
      <alignment vertical="center"/>
    </xf>
    <xf numFmtId="171" fontId="51" fillId="0" borderId="20" xfId="154" applyNumberFormat="1" applyFont="1" applyBorder="1" applyAlignment="1">
      <alignment vertical="center"/>
    </xf>
    <xf numFmtId="171" fontId="51" fillId="0" borderId="0" xfId="154" applyNumberFormat="1" applyFont="1" applyBorder="1" applyAlignment="1">
      <alignment vertical="center"/>
    </xf>
    <xf numFmtId="171" fontId="51" fillId="0" borderId="1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2"/>
    </xf>
    <xf numFmtId="0" fontId="51" fillId="29" borderId="0" xfId="154" applyFont="1" applyFill="1" applyBorder="1" applyAlignment="1">
      <alignment horizontal="left" vertical="center" indent="2"/>
    </xf>
    <xf numFmtId="170" fontId="44" fillId="0" borderId="20" xfId="154" applyNumberFormat="1" applyFont="1" applyFill="1" applyBorder="1" applyAlignment="1">
      <alignment vertical="center"/>
    </xf>
    <xf numFmtId="170" fontId="44" fillId="0" borderId="0" xfId="154" applyNumberFormat="1" applyFont="1" applyFill="1" applyBorder="1" applyAlignment="1">
      <alignment vertical="center"/>
    </xf>
    <xf numFmtId="170" fontId="44" fillId="0" borderId="1" xfId="154" applyNumberFormat="1" applyFont="1" applyFill="1" applyBorder="1" applyAlignment="1">
      <alignment vertical="center"/>
    </xf>
    <xf numFmtId="0" fontId="58" fillId="0" borderId="0" xfId="0" applyFont="1"/>
    <xf numFmtId="0" fontId="51" fillId="0" borderId="0" xfId="154" applyFont="1" applyAlignment="1">
      <alignment vertical="center"/>
    </xf>
    <xf numFmtId="0" fontId="51" fillId="29" borderId="0" xfId="154" applyFont="1" applyFill="1" applyAlignment="1">
      <alignment vertical="center"/>
    </xf>
    <xf numFmtId="0" fontId="0" fillId="0" borderId="0" xfId="0"/>
    <xf numFmtId="0" fontId="51" fillId="0" borderId="0" xfId="154" applyFont="1" applyAlignment="1">
      <alignment vertical="center"/>
    </xf>
    <xf numFmtId="0" fontId="51" fillId="29" borderId="0" xfId="154" applyFont="1" applyFill="1" applyAlignment="1">
      <alignment vertical="center"/>
    </xf>
    <xf numFmtId="1" fontId="50" fillId="28" borderId="21" xfId="154" applyNumberFormat="1" applyFont="1" applyFill="1" applyBorder="1" applyAlignment="1">
      <alignment horizontal="center" vertical="center"/>
    </xf>
    <xf numFmtId="0" fontId="49" fillId="28" borderId="21" xfId="154" applyFont="1" applyFill="1" applyBorder="1" applyAlignment="1">
      <alignment horizontal="left" vertical="center"/>
    </xf>
    <xf numFmtId="0" fontId="43" fillId="30" borderId="19" xfId="154" applyFont="1" applyFill="1" applyBorder="1" applyAlignment="1">
      <alignment horizontal="left" vertical="center"/>
    </xf>
    <xf numFmtId="4" fontId="51" fillId="0" borderId="0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2"/>
    </xf>
    <xf numFmtId="164" fontId="44" fillId="30" borderId="19" xfId="154" applyNumberFormat="1" applyFont="1" applyFill="1" applyBorder="1" applyAlignment="1">
      <alignment vertical="center"/>
    </xf>
    <xf numFmtId="0" fontId="51" fillId="29" borderId="0" xfId="154" applyFont="1" applyFill="1" applyAlignment="1">
      <alignment horizontal="left" vertical="center" indent="2"/>
    </xf>
    <xf numFmtId="164" fontId="51" fillId="0" borderId="0" xfId="154" applyNumberFormat="1" applyFont="1" applyAlignment="1">
      <alignment vertical="center"/>
    </xf>
    <xf numFmtId="164" fontId="51" fillId="0" borderId="20" xfId="154" applyNumberFormat="1" applyFont="1" applyBorder="1" applyAlignment="1">
      <alignment vertical="center"/>
    </xf>
    <xf numFmtId="164" fontId="51" fillId="0" borderId="1" xfId="154" applyNumberFormat="1" applyFont="1" applyBorder="1" applyAlignment="1">
      <alignment vertical="center"/>
    </xf>
    <xf numFmtId="0" fontId="45" fillId="31" borderId="19" xfId="154" applyFont="1" applyFill="1" applyBorder="1" applyAlignment="1">
      <alignment horizontal="left" vertical="center" indent="1"/>
    </xf>
    <xf numFmtId="164" fontId="51" fillId="0" borderId="0" xfId="154" applyNumberFormat="1" applyFont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169" fontId="52" fillId="0" borderId="0" xfId="154" applyNumberFormat="1" applyFont="1" applyBorder="1" applyAlignment="1">
      <alignment vertical="center"/>
    </xf>
    <xf numFmtId="1" fontId="51" fillId="29" borderId="0" xfId="154" applyNumberFormat="1" applyFont="1" applyFill="1" applyBorder="1" applyAlignment="1">
      <alignment vertical="center"/>
    </xf>
    <xf numFmtId="0" fontId="51" fillId="29" borderId="0" xfId="154" applyFont="1" applyFill="1" applyAlignment="1">
      <alignment horizontal="left" vertical="center" indent="3"/>
    </xf>
    <xf numFmtId="0" fontId="51" fillId="29" borderId="19" xfId="154" applyFont="1" applyFill="1" applyBorder="1" applyAlignment="1">
      <alignment horizontal="left" vertical="center" indent="2"/>
    </xf>
    <xf numFmtId="164" fontId="51" fillId="0" borderId="19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0" fontId="51" fillId="29" borderId="1" xfId="154" applyFont="1" applyFill="1" applyBorder="1" applyAlignment="1">
      <alignment horizontal="left" vertical="center" indent="3"/>
    </xf>
    <xf numFmtId="0" fontId="51" fillId="31" borderId="19" xfId="154" applyFont="1" applyFill="1" applyBorder="1" applyAlignment="1">
      <alignment horizontal="left" vertical="center" indent="2"/>
    </xf>
    <xf numFmtId="0" fontId="51" fillId="29" borderId="0" xfId="154" applyFont="1" applyFill="1" applyAlignment="1">
      <alignment horizontal="left" vertical="center" indent="4"/>
    </xf>
    <xf numFmtId="0" fontId="51" fillId="31" borderId="19" xfId="154" applyFont="1" applyFill="1" applyBorder="1" applyAlignment="1">
      <alignment horizontal="left" vertical="center" indent="3"/>
    </xf>
    <xf numFmtId="164" fontId="51" fillId="31" borderId="19" xfId="154" applyNumberFormat="1" applyFont="1" applyFill="1" applyBorder="1" applyAlignment="1">
      <alignment vertical="center"/>
    </xf>
    <xf numFmtId="0" fontId="50" fillId="30" borderId="19" xfId="154" applyFont="1" applyFill="1" applyBorder="1" applyAlignment="1">
      <alignment horizontal="left" vertical="center" indent="2"/>
    </xf>
    <xf numFmtId="164" fontId="50" fillId="30" borderId="19" xfId="154" applyNumberFormat="1" applyFont="1" applyFill="1" applyBorder="1" applyAlignment="1">
      <alignment vertical="center"/>
    </xf>
    <xf numFmtId="0" fontId="54" fillId="30" borderId="19" xfId="154" applyFont="1" applyFill="1" applyBorder="1" applyAlignment="1">
      <alignment horizontal="left" vertical="center" indent="1"/>
    </xf>
    <xf numFmtId="164" fontId="54" fillId="30" borderId="19" xfId="154" applyNumberFormat="1" applyFont="1" applyFill="1" applyBorder="1" applyAlignment="1">
      <alignment vertical="center"/>
    </xf>
    <xf numFmtId="0" fontId="51" fillId="29" borderId="1" xfId="154" applyFont="1" applyFill="1" applyBorder="1" applyAlignment="1">
      <alignment horizontal="left" vertical="center" indent="4"/>
    </xf>
    <xf numFmtId="0" fontId="51" fillId="32" borderId="0" xfId="154" applyFont="1" applyFill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0" xfId="154" applyNumberFormat="1" applyFont="1" applyFill="1" applyAlignment="1">
      <alignment vertical="center"/>
    </xf>
    <xf numFmtId="164" fontId="51" fillId="29" borderId="0" xfId="154" applyNumberFormat="1" applyFont="1" applyFill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173" fontId="43" fillId="30" borderId="19" xfId="154" applyNumberFormat="1" applyFont="1" applyFill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2"/>
    </xf>
    <xf numFmtId="172" fontId="43" fillId="30" borderId="19" xfId="154" applyNumberFormat="1" applyFont="1" applyFill="1" applyBorder="1" applyAlignment="1">
      <alignment vertical="center"/>
    </xf>
    <xf numFmtId="173" fontId="51" fillId="0" borderId="1" xfId="154" applyNumberFormat="1" applyFont="1" applyFill="1" applyBorder="1" applyAlignment="1">
      <alignment vertical="center"/>
    </xf>
  </cellXfs>
  <cellStyles count="160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7" builtinId="3"/>
    <cellStyle name="Comma 2" xfId="34" xr:uid="{00000000-0005-0000-0000-00001F000000}"/>
    <cellStyle name="Comma 2 2" xfId="35" xr:uid="{00000000-0005-0000-0000-000020000000}"/>
    <cellStyle name="Comma 2 3" xfId="159" xr:uid="{F93AEE70-C030-4DEB-A79C-B2FF6BB2B4FA}"/>
    <cellStyle name="Comma 3" xfId="36" xr:uid="{00000000-0005-0000-0000-000021000000}"/>
    <cellStyle name="Comma 4" xfId="37" xr:uid="{00000000-0005-0000-0000-000022000000}"/>
    <cellStyle name="Comma 5" xfId="38" xr:uid="{00000000-0005-0000-0000-000023000000}"/>
    <cellStyle name="Comma 6" xfId="39" xr:uid="{00000000-0005-0000-0000-000024000000}"/>
    <cellStyle name="Comma 7" xfId="40" xr:uid="{00000000-0005-0000-0000-000025000000}"/>
    <cellStyle name="Comma 8" xfId="41" xr:uid="{00000000-0005-0000-0000-000026000000}"/>
    <cellStyle name="Corner heading" xfId="42" xr:uid="{00000000-0005-0000-0000-000027000000}"/>
    <cellStyle name="Currency 2" xfId="43" xr:uid="{00000000-0005-0000-0000-000028000000}"/>
    <cellStyle name="Currency 3" xfId="44" xr:uid="{00000000-0005-0000-0000-000029000000}"/>
    <cellStyle name="Currency 3 2" xfId="45" xr:uid="{00000000-0005-0000-0000-00002A000000}"/>
    <cellStyle name="Data" xfId="46" xr:uid="{00000000-0005-0000-0000-00002B000000}"/>
    <cellStyle name="Data 2" xfId="47" xr:uid="{00000000-0005-0000-0000-00002C000000}"/>
    <cellStyle name="Data no deci" xfId="48" xr:uid="{00000000-0005-0000-0000-00002D000000}"/>
    <cellStyle name="Data Superscript" xfId="49" xr:uid="{00000000-0005-0000-0000-00002E000000}"/>
    <cellStyle name="Data_1-1A-Regular" xfId="50" xr:uid="{00000000-0005-0000-0000-00002F000000}"/>
    <cellStyle name="Explanatory Text 2" xfId="51" xr:uid="{00000000-0005-0000-0000-000030000000}"/>
    <cellStyle name="Font: Calibri, 9pt regular" xfId="52" xr:uid="{00000000-0005-0000-0000-000031000000}"/>
    <cellStyle name="Font: Calibri, 9pt regular 2" xfId="53" xr:uid="{00000000-0005-0000-0000-000032000000}"/>
    <cellStyle name="Footnotes: top row" xfId="54" xr:uid="{00000000-0005-0000-0000-000033000000}"/>
    <cellStyle name="Footnotes: top row 2" xfId="55" xr:uid="{00000000-0005-0000-0000-000034000000}"/>
    <cellStyle name="Good 2" xfId="56" xr:uid="{00000000-0005-0000-0000-000035000000}"/>
    <cellStyle name="Header: bottom row" xfId="57" xr:uid="{00000000-0005-0000-0000-000036000000}"/>
    <cellStyle name="Header: bottom row 2" xfId="58" xr:uid="{00000000-0005-0000-0000-000037000000}"/>
    <cellStyle name="Heading 1 2" xfId="59" xr:uid="{00000000-0005-0000-0000-000038000000}"/>
    <cellStyle name="Heading 2 2" xfId="60" xr:uid="{00000000-0005-0000-0000-000039000000}"/>
    <cellStyle name="Heading 3 2" xfId="61" xr:uid="{00000000-0005-0000-0000-00003A000000}"/>
    <cellStyle name="Heading 4 2" xfId="62" xr:uid="{00000000-0005-0000-0000-00003B000000}"/>
    <cellStyle name="Hed Side" xfId="63" xr:uid="{00000000-0005-0000-0000-00003C000000}"/>
    <cellStyle name="Hed Side 2" xfId="64" xr:uid="{00000000-0005-0000-0000-00003D000000}"/>
    <cellStyle name="Hed Side bold" xfId="65" xr:uid="{00000000-0005-0000-0000-00003E000000}"/>
    <cellStyle name="Hed Side Indent" xfId="66" xr:uid="{00000000-0005-0000-0000-00003F000000}"/>
    <cellStyle name="Hed Side Regular" xfId="67" xr:uid="{00000000-0005-0000-0000-000040000000}"/>
    <cellStyle name="Hed Side_1-1A-Regular" xfId="68" xr:uid="{00000000-0005-0000-0000-000041000000}"/>
    <cellStyle name="Hed Top" xfId="69" xr:uid="{00000000-0005-0000-0000-000042000000}"/>
    <cellStyle name="Hed Top - SECTION" xfId="70" xr:uid="{00000000-0005-0000-0000-000043000000}"/>
    <cellStyle name="Hed Top_3-new4" xfId="71" xr:uid="{00000000-0005-0000-0000-000044000000}"/>
    <cellStyle name="Hyperlink" xfId="1" builtinId="8"/>
    <cellStyle name="Hyperlink 2" xfId="72" xr:uid="{00000000-0005-0000-0000-000046000000}"/>
    <cellStyle name="Input 2" xfId="73" xr:uid="{00000000-0005-0000-0000-000047000000}"/>
    <cellStyle name="Linked Cell 2" xfId="74" xr:uid="{00000000-0005-0000-0000-000048000000}"/>
    <cellStyle name="Neutral 2" xfId="75" xr:uid="{00000000-0005-0000-0000-000049000000}"/>
    <cellStyle name="Normal" xfId="0" builtinId="0"/>
    <cellStyle name="Normal 10" xfId="76" xr:uid="{00000000-0005-0000-0000-00004B000000}"/>
    <cellStyle name="Normal 11" xfId="77" xr:uid="{00000000-0005-0000-0000-00004C000000}"/>
    <cellStyle name="Normal 2" xfId="2" xr:uid="{00000000-0005-0000-0000-00004D000000}"/>
    <cellStyle name="Normal 2 2" xfId="78" xr:uid="{00000000-0005-0000-0000-00004E000000}"/>
    <cellStyle name="Normal 2 3" xfId="79" xr:uid="{00000000-0005-0000-0000-00004F000000}"/>
    <cellStyle name="Normal 2 4" xfId="154" xr:uid="{00000000-0005-0000-0000-000050000000}"/>
    <cellStyle name="Normal 3" xfId="3" xr:uid="{00000000-0005-0000-0000-000051000000}"/>
    <cellStyle name="Normal 3 2" xfId="80" xr:uid="{00000000-0005-0000-0000-000052000000}"/>
    <cellStyle name="Normal 3 2 2" xfId="81" xr:uid="{00000000-0005-0000-0000-000053000000}"/>
    <cellStyle name="Normal 3 2 2 2" xfId="82" xr:uid="{00000000-0005-0000-0000-000054000000}"/>
    <cellStyle name="Normal 3 2 3" xfId="83" xr:uid="{00000000-0005-0000-0000-000055000000}"/>
    <cellStyle name="Normal 3 3" xfId="84" xr:uid="{00000000-0005-0000-0000-000056000000}"/>
    <cellStyle name="Normal 3 3 2" xfId="85" xr:uid="{00000000-0005-0000-0000-000057000000}"/>
    <cellStyle name="Normal 3 3 2 2" xfId="86" xr:uid="{00000000-0005-0000-0000-000058000000}"/>
    <cellStyle name="Normal 3 3 3" xfId="87" xr:uid="{00000000-0005-0000-0000-000059000000}"/>
    <cellStyle name="Normal 3 4" xfId="88" xr:uid="{00000000-0005-0000-0000-00005A000000}"/>
    <cellStyle name="Normal 3 4 2" xfId="89" xr:uid="{00000000-0005-0000-0000-00005B000000}"/>
    <cellStyle name="Normal 3 5" xfId="90" xr:uid="{00000000-0005-0000-0000-00005C000000}"/>
    <cellStyle name="Normal 3 6" xfId="91" xr:uid="{00000000-0005-0000-0000-00005D000000}"/>
    <cellStyle name="Normal 3 7" xfId="92" xr:uid="{00000000-0005-0000-0000-00005E000000}"/>
    <cellStyle name="Normal 4" xfId="93" xr:uid="{00000000-0005-0000-0000-00005F000000}"/>
    <cellStyle name="Normal 4 2" xfId="94" xr:uid="{00000000-0005-0000-0000-000060000000}"/>
    <cellStyle name="Normal 4 2 2" xfId="95" xr:uid="{00000000-0005-0000-0000-000061000000}"/>
    <cellStyle name="Normal 4 2 2 2" xfId="96" xr:uid="{00000000-0005-0000-0000-000062000000}"/>
    <cellStyle name="Normal 4 2 3" xfId="97" xr:uid="{00000000-0005-0000-0000-000063000000}"/>
    <cellStyle name="Normal 4 3" xfId="98" xr:uid="{00000000-0005-0000-0000-000064000000}"/>
    <cellStyle name="Normal 4 3 2" xfId="99" xr:uid="{00000000-0005-0000-0000-000065000000}"/>
    <cellStyle name="Normal 4 3 2 2" xfId="100" xr:uid="{00000000-0005-0000-0000-000066000000}"/>
    <cellStyle name="Normal 4 3 3" xfId="101" xr:uid="{00000000-0005-0000-0000-000067000000}"/>
    <cellStyle name="Normal 4 4" xfId="102" xr:uid="{00000000-0005-0000-0000-000068000000}"/>
    <cellStyle name="Normal 4 4 2" xfId="103" xr:uid="{00000000-0005-0000-0000-000069000000}"/>
    <cellStyle name="Normal 4 5" xfId="104" xr:uid="{00000000-0005-0000-0000-00006A000000}"/>
    <cellStyle name="Normal 4 6" xfId="105" xr:uid="{00000000-0005-0000-0000-00006B000000}"/>
    <cellStyle name="Normal 4 7" xfId="106" xr:uid="{00000000-0005-0000-0000-00006C000000}"/>
    <cellStyle name="Normal 5" xfId="107" xr:uid="{00000000-0005-0000-0000-00006D000000}"/>
    <cellStyle name="Normal 5 2" xfId="108" xr:uid="{00000000-0005-0000-0000-00006E000000}"/>
    <cellStyle name="Normal 5 3" xfId="109" xr:uid="{00000000-0005-0000-0000-00006F000000}"/>
    <cellStyle name="Normal 6" xfId="110" xr:uid="{00000000-0005-0000-0000-000070000000}"/>
    <cellStyle name="Normal 6 2" xfId="111" xr:uid="{00000000-0005-0000-0000-000071000000}"/>
    <cellStyle name="Normal 7" xfId="112" xr:uid="{00000000-0005-0000-0000-000072000000}"/>
    <cellStyle name="Normal 7 2" xfId="113" xr:uid="{00000000-0005-0000-0000-000073000000}"/>
    <cellStyle name="Normal 8" xfId="114" xr:uid="{00000000-0005-0000-0000-000074000000}"/>
    <cellStyle name="Normal 9" xfId="115" xr:uid="{00000000-0005-0000-0000-000075000000}"/>
    <cellStyle name="Note 2" xfId="116" xr:uid="{00000000-0005-0000-0000-000076000000}"/>
    <cellStyle name="Note 2 2" xfId="117" xr:uid="{00000000-0005-0000-0000-000077000000}"/>
    <cellStyle name="Output 2" xfId="118" xr:uid="{00000000-0005-0000-0000-000078000000}"/>
    <cellStyle name="Parent row" xfId="119" xr:uid="{00000000-0005-0000-0000-000079000000}"/>
    <cellStyle name="Parent row 2" xfId="120" xr:uid="{00000000-0005-0000-0000-00007A000000}"/>
    <cellStyle name="Percent 2" xfId="121" xr:uid="{00000000-0005-0000-0000-00007B000000}"/>
    <cellStyle name="Percent 2 2" xfId="122" xr:uid="{00000000-0005-0000-0000-00007C000000}"/>
    <cellStyle name="Percent 2 3" xfId="158" xr:uid="{BF284967-E49D-4351-BD08-8A9889FC10FB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ndard 2" xfId="155" xr:uid="{00000000-0005-0000-0000-000088000000}"/>
    <cellStyle name="Standard 3" xfId="156" xr:uid="{00000000-0005-0000-0000-000089000000}"/>
    <cellStyle name="State" xfId="134" xr:uid="{00000000-0005-0000-0000-00008A000000}"/>
    <cellStyle name="Superscript" xfId="135" xr:uid="{00000000-0005-0000-0000-00008B000000}"/>
    <cellStyle name="Table Data" xfId="136" xr:uid="{00000000-0005-0000-0000-00008C000000}"/>
    <cellStyle name="Table Head Top" xfId="137" xr:uid="{00000000-0005-0000-0000-00008D000000}"/>
    <cellStyle name="Table Hed Side" xfId="138" xr:uid="{00000000-0005-0000-0000-00008E000000}"/>
    <cellStyle name="Table title" xfId="139" xr:uid="{00000000-0005-0000-0000-00008F000000}"/>
    <cellStyle name="Table title 2" xfId="140" xr:uid="{00000000-0005-0000-0000-000090000000}"/>
    <cellStyle name="Title 2" xfId="141" xr:uid="{00000000-0005-0000-0000-000091000000}"/>
    <cellStyle name="Title Text" xfId="142" xr:uid="{00000000-0005-0000-0000-000092000000}"/>
    <cellStyle name="Title Text 1" xfId="143" xr:uid="{00000000-0005-0000-0000-000093000000}"/>
    <cellStyle name="Title Text 2" xfId="144" xr:uid="{00000000-0005-0000-0000-000094000000}"/>
    <cellStyle name="Title-1" xfId="145" xr:uid="{00000000-0005-0000-0000-000095000000}"/>
    <cellStyle name="Title-2" xfId="146" xr:uid="{00000000-0005-0000-0000-000096000000}"/>
    <cellStyle name="Title-3" xfId="147" xr:uid="{00000000-0005-0000-0000-000097000000}"/>
    <cellStyle name="Total 2" xfId="148" xr:uid="{00000000-0005-0000-0000-000098000000}"/>
    <cellStyle name="Warning Text 2" xfId="149" xr:uid="{00000000-0005-0000-0000-000099000000}"/>
    <cellStyle name="Wrap" xfId="150" xr:uid="{00000000-0005-0000-0000-00009A000000}"/>
    <cellStyle name="Wrap Bold" xfId="151" xr:uid="{00000000-0005-0000-0000-00009B000000}"/>
    <cellStyle name="Wrap Title" xfId="152" xr:uid="{00000000-0005-0000-0000-00009C000000}"/>
    <cellStyle name="Wrap_NTS99-~11" xfId="153" xr:uid="{00000000-0005-0000-0000-00009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9" sqref="B19"/>
    </sheetView>
  </sheetViews>
  <sheetFormatPr defaultColWidth="9.08984375" defaultRowHeight="14.5"/>
  <cols>
    <col min="2" max="2" width="51.6328125" customWidth="1"/>
  </cols>
  <sheetData>
    <row r="1" spans="1:2">
      <c r="A1" s="1" t="s">
        <v>11</v>
      </c>
    </row>
    <row r="3" spans="1:2">
      <c r="A3" s="1" t="s">
        <v>0</v>
      </c>
      <c r="B3" s="2" t="s">
        <v>35</v>
      </c>
    </row>
    <row r="4" spans="1:2">
      <c r="B4" s="78" t="s">
        <v>115</v>
      </c>
    </row>
    <row r="5" spans="1:2">
      <c r="B5" s="79">
        <v>2019</v>
      </c>
    </row>
    <row r="6" spans="1:2">
      <c r="B6" s="78" t="s">
        <v>116</v>
      </c>
    </row>
    <row r="7" spans="1:2">
      <c r="B7" s="80" t="s">
        <v>117</v>
      </c>
    </row>
    <row r="8" spans="1:2">
      <c r="B8" s="78" t="s">
        <v>118</v>
      </c>
    </row>
    <row r="9" spans="1:2">
      <c r="B9" s="78" t="s">
        <v>119</v>
      </c>
    </row>
    <row r="10" spans="1:2">
      <c r="B10" s="78"/>
    </row>
    <row r="11" spans="1:2">
      <c r="B11" t="s">
        <v>114</v>
      </c>
    </row>
    <row r="12" spans="1:2">
      <c r="A12" s="1" t="s">
        <v>7</v>
      </c>
      <c r="B12" s="4"/>
    </row>
    <row r="13" spans="1:2">
      <c r="A13" t="s">
        <v>8</v>
      </c>
      <c r="B13" s="4"/>
    </row>
    <row r="14" spans="1:2">
      <c r="A14" t="s">
        <v>9</v>
      </c>
      <c r="B14" s="4"/>
    </row>
    <row r="15" spans="1:2">
      <c r="A15" t="s">
        <v>10</v>
      </c>
      <c r="B15" s="4"/>
    </row>
    <row r="17" spans="1:3">
      <c r="A17" t="s">
        <v>12</v>
      </c>
      <c r="B17">
        <v>2019</v>
      </c>
    </row>
    <row r="19" spans="1:3">
      <c r="A19" t="s">
        <v>112</v>
      </c>
      <c r="B19" s="301">
        <v>1.6093440000000001</v>
      </c>
      <c r="C19" t="s">
        <v>113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B4" sqref="B4"/>
    </sheetView>
  </sheetViews>
  <sheetFormatPr defaultRowHeight="14.5"/>
  <cols>
    <col min="1" max="1" width="28.1796875" bestFit="1" customWidth="1"/>
  </cols>
  <sheetData>
    <row r="1" spans="1:33">
      <c r="A1" s="1" t="s">
        <v>109</v>
      </c>
    </row>
    <row r="2" spans="1:33">
      <c r="A2" t="s">
        <v>110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187</v>
      </c>
      <c r="B3">
        <v>1.6401023730881148</v>
      </c>
      <c r="C3">
        <v>1.6408277133974942</v>
      </c>
      <c r="D3">
        <v>1.6375382990973326</v>
      </c>
      <c r="E3">
        <v>1.6288552902112534</v>
      </c>
      <c r="F3">
        <v>1.6210543719545998</v>
      </c>
      <c r="G3">
        <v>1.6146314948162761</v>
      </c>
      <c r="H3">
        <v>1.6097903483361506</v>
      </c>
      <c r="I3">
        <v>1.6052212958126229</v>
      </c>
      <c r="J3">
        <v>1.6017931131705467</v>
      </c>
      <c r="K3">
        <v>1.5977423986377812</v>
      </c>
      <c r="L3">
        <v>1.595001676383764</v>
      </c>
      <c r="M3">
        <v>1.5925571301912143</v>
      </c>
      <c r="N3">
        <v>1.5907372647817992</v>
      </c>
      <c r="O3">
        <v>1.5885621688344924</v>
      </c>
      <c r="P3">
        <v>1.58623978843066</v>
      </c>
      <c r="Q3">
        <v>1.5841026242284262</v>
      </c>
      <c r="R3">
        <v>1.5815413240849392</v>
      </c>
      <c r="S3">
        <v>1.5788543239297732</v>
      </c>
      <c r="T3">
        <v>1.575992328027493</v>
      </c>
      <c r="U3">
        <v>1.5733232062477982</v>
      </c>
      <c r="V3">
        <v>1.5724525837246004</v>
      </c>
      <c r="W3">
        <v>1.5719170550356159</v>
      </c>
      <c r="X3">
        <v>1.5705607138014073</v>
      </c>
      <c r="Y3">
        <v>1.56941932343368</v>
      </c>
      <c r="Z3">
        <v>1.568688702889931</v>
      </c>
      <c r="AA3">
        <v>1.5682690937501957</v>
      </c>
      <c r="AB3">
        <v>1.5677621361136782</v>
      </c>
      <c r="AC3">
        <v>1.5671217416960623</v>
      </c>
      <c r="AD3">
        <v>1.5673689793028012</v>
      </c>
      <c r="AE3">
        <v>1.5684340548356315</v>
      </c>
      <c r="AF3">
        <v>1.5693765176773347</v>
      </c>
      <c r="AG3">
        <v>1.5708887549047956</v>
      </c>
    </row>
    <row r="4" spans="1:33">
      <c r="A4" t="s">
        <v>188</v>
      </c>
      <c r="B4">
        <v>18.943840633366587</v>
      </c>
      <c r="C4">
        <v>18.913668118880086</v>
      </c>
      <c r="D4">
        <v>18.88643324787585</v>
      </c>
      <c r="E4">
        <v>18.867242476539555</v>
      </c>
      <c r="F4">
        <v>18.850455448155646</v>
      </c>
      <c r="G4">
        <v>18.836228069833432</v>
      </c>
      <c r="H4">
        <v>18.836662760864154</v>
      </c>
      <c r="I4">
        <v>18.819058183476127</v>
      </c>
      <c r="J4">
        <v>18.803909712841083</v>
      </c>
      <c r="K4">
        <v>18.789862243228519</v>
      </c>
      <c r="L4">
        <v>18.779341601390637</v>
      </c>
      <c r="M4">
        <v>18.770476534341459</v>
      </c>
      <c r="N4">
        <v>18.759836519694925</v>
      </c>
      <c r="O4">
        <v>18.742098993671604</v>
      </c>
      <c r="P4">
        <v>18.735125910856844</v>
      </c>
      <c r="Q4">
        <v>18.723692452837593</v>
      </c>
      <c r="R4">
        <v>18.717366928392195</v>
      </c>
      <c r="S4">
        <v>18.706440490361782</v>
      </c>
      <c r="T4">
        <v>18.687780938874567</v>
      </c>
      <c r="U4">
        <v>18.664359266825947</v>
      </c>
      <c r="V4">
        <v>18.640034917305421</v>
      </c>
      <c r="W4">
        <v>18.622244018017412</v>
      </c>
      <c r="X4">
        <v>18.604992283070647</v>
      </c>
      <c r="Y4">
        <v>18.59173252170703</v>
      </c>
      <c r="Z4">
        <v>18.58199910167113</v>
      </c>
      <c r="AA4">
        <v>18.576451601746797</v>
      </c>
      <c r="AB4">
        <v>18.573248851815269</v>
      </c>
      <c r="AC4">
        <v>18.569141042745432</v>
      </c>
      <c r="AD4">
        <v>18.567216826589078</v>
      </c>
      <c r="AE4">
        <v>18.576111004172944</v>
      </c>
      <c r="AF4">
        <v>18.582328292636713</v>
      </c>
      <c r="AG4">
        <v>18.594310490563423</v>
      </c>
    </row>
    <row r="5" spans="1:33">
      <c r="A5" t="s">
        <v>189</v>
      </c>
      <c r="B5">
        <v>141.8928701924373</v>
      </c>
      <c r="C5">
        <v>143.20129716288764</v>
      </c>
      <c r="D5">
        <v>144.37175575950073</v>
      </c>
      <c r="E5">
        <v>145.56507679282825</v>
      </c>
      <c r="F5">
        <v>146.64196080578307</v>
      </c>
      <c r="G5">
        <v>148.05088907541247</v>
      </c>
      <c r="H5">
        <v>149.11344831292192</v>
      </c>
      <c r="I5">
        <v>149.83301658655535</v>
      </c>
      <c r="J5">
        <v>150.38932907615063</v>
      </c>
      <c r="K5">
        <v>150.94214237973529</v>
      </c>
      <c r="L5">
        <v>151.77516726855021</v>
      </c>
      <c r="M5">
        <v>152.30183978867447</v>
      </c>
      <c r="N5">
        <v>152.74525273380496</v>
      </c>
      <c r="O5">
        <v>153.69243270011458</v>
      </c>
      <c r="P5">
        <v>154.17363731668141</v>
      </c>
      <c r="Q5">
        <v>155.02027794735213</v>
      </c>
      <c r="R5">
        <v>155.71398113352649</v>
      </c>
      <c r="S5">
        <v>156.46497873719346</v>
      </c>
      <c r="T5">
        <v>157.56594628752129</v>
      </c>
      <c r="U5">
        <v>157.67968628554806</v>
      </c>
      <c r="V5">
        <v>158.46668650486296</v>
      </c>
      <c r="W5">
        <v>159.35867153145881</v>
      </c>
      <c r="X5">
        <v>160.02701188269558</v>
      </c>
      <c r="Y5">
        <v>160.8407960633871</v>
      </c>
      <c r="Z5">
        <v>161.55327589091908</v>
      </c>
      <c r="AA5">
        <v>162.32915946255983</v>
      </c>
      <c r="AB5">
        <v>162.66258849853915</v>
      </c>
      <c r="AC5">
        <v>163.38843239694327</v>
      </c>
      <c r="AD5">
        <v>164.28904313534593</v>
      </c>
      <c r="AE5">
        <v>164.42177787740079</v>
      </c>
      <c r="AF5">
        <v>165.21374410010796</v>
      </c>
      <c r="AG5">
        <v>165.5489718510361</v>
      </c>
    </row>
    <row r="6" spans="1:33">
      <c r="A6" t="s">
        <v>190</v>
      </c>
      <c r="B6">
        <v>116.79314107261779</v>
      </c>
      <c r="C6">
        <v>117.68339861049402</v>
      </c>
      <c r="D6">
        <v>118.34136531556976</v>
      </c>
      <c r="E6">
        <v>119.09081842023247</v>
      </c>
      <c r="F6">
        <v>119.97227245523656</v>
      </c>
      <c r="G6">
        <v>120.63923253131827</v>
      </c>
      <c r="H6">
        <v>121.73427724195658</v>
      </c>
      <c r="I6">
        <v>122.64033085244048</v>
      </c>
      <c r="J6">
        <v>123.56003837243935</v>
      </c>
      <c r="K6">
        <v>124.37574086679747</v>
      </c>
      <c r="L6">
        <v>125.12914981830163</v>
      </c>
      <c r="M6">
        <v>125.96599497561898</v>
      </c>
      <c r="N6">
        <v>126.64017677947581</v>
      </c>
      <c r="O6">
        <v>127.5455156765597</v>
      </c>
      <c r="P6">
        <v>128.5922639097829</v>
      </c>
      <c r="Q6">
        <v>129.5705618695487</v>
      </c>
      <c r="R6">
        <v>130.58512661968405</v>
      </c>
      <c r="S6">
        <v>131.49259861672161</v>
      </c>
      <c r="T6">
        <v>132.30260968585077</v>
      </c>
      <c r="U6">
        <v>133.15695381874309</v>
      </c>
      <c r="V6">
        <v>133.96419314413794</v>
      </c>
      <c r="W6">
        <v>134.72060340375444</v>
      </c>
      <c r="X6">
        <v>135.46775434865563</v>
      </c>
      <c r="Y6">
        <v>136.21596480321136</v>
      </c>
      <c r="Z6">
        <v>137.0100571744714</v>
      </c>
      <c r="AA6">
        <v>137.74462150600931</v>
      </c>
      <c r="AB6">
        <v>138.53353189345987</v>
      </c>
      <c r="AC6">
        <v>139.21038106592911</v>
      </c>
      <c r="AD6">
        <v>139.87121744667283</v>
      </c>
      <c r="AE6">
        <v>140.56630565600534</v>
      </c>
      <c r="AF6">
        <v>141.16841267542867</v>
      </c>
      <c r="AG6">
        <v>141.91706592909512</v>
      </c>
    </row>
    <row r="7" spans="1:33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191</v>
      </c>
      <c r="B8">
        <v>1.2029710665357536</v>
      </c>
      <c r="C8">
        <v>1.2071160541462564</v>
      </c>
      <c r="D8">
        <v>1.2109387186501634</v>
      </c>
      <c r="E8">
        <v>1.2135951521379733</v>
      </c>
      <c r="F8">
        <v>1.2158977136249143</v>
      </c>
      <c r="G8">
        <v>1.2177059830904315</v>
      </c>
      <c r="H8">
        <v>1.2184789553873643</v>
      </c>
      <c r="I8">
        <v>1.2173688638898823</v>
      </c>
      <c r="J8">
        <v>1.2150783786185617</v>
      </c>
      <c r="K8">
        <v>1.2113364525462755</v>
      </c>
      <c r="L8">
        <v>1.207132827070686</v>
      </c>
      <c r="M8">
        <v>1.2026700765511686</v>
      </c>
      <c r="N8">
        <v>1.1979688125727308</v>
      </c>
      <c r="O8">
        <v>1.1929662064689952</v>
      </c>
      <c r="P8">
        <v>1.187610784786556</v>
      </c>
      <c r="Q8">
        <v>1.1820000227946659</v>
      </c>
      <c r="R8">
        <v>1.1761444435556896</v>
      </c>
      <c r="S8">
        <v>1.1700934857659775</v>
      </c>
      <c r="T8">
        <v>1.1638942447150278</v>
      </c>
      <c r="U8">
        <v>1.1575444746341159</v>
      </c>
      <c r="V8">
        <v>1.1510403592528655</v>
      </c>
      <c r="W8">
        <v>1.1443507658762628</v>
      </c>
      <c r="X8">
        <v>1.137451464148217</v>
      </c>
      <c r="Y8">
        <v>1.1303742670107921</v>
      </c>
      <c r="Z8">
        <v>1.1231772180919597</v>
      </c>
      <c r="AA8">
        <v>1.1158777788336891</v>
      </c>
      <c r="AB8">
        <v>1.108506678536096</v>
      </c>
      <c r="AC8">
        <v>1.101051674392</v>
      </c>
      <c r="AD8">
        <v>1.0935425465068112</v>
      </c>
      <c r="AE8">
        <v>1.0860111093195917</v>
      </c>
      <c r="AF8">
        <v>1.0784698822801457</v>
      </c>
      <c r="AG8">
        <v>1.0709573475170069</v>
      </c>
    </row>
    <row r="10" spans="1:33">
      <c r="A10" s="1" t="s">
        <v>107</v>
      </c>
    </row>
    <row r="11" spans="1:33">
      <c r="A11" t="s">
        <v>111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184</v>
      </c>
      <c r="B12">
        <v>0.25570573044931255</v>
      </c>
      <c r="C12">
        <v>0.25726823404939814</v>
      </c>
      <c r="D12">
        <v>0.25870569762777601</v>
      </c>
      <c r="E12">
        <v>0.25999602063337279</v>
      </c>
      <c r="F12">
        <v>0.26142173264540541</v>
      </c>
      <c r="G12">
        <v>0.26283334059004593</v>
      </c>
      <c r="H12">
        <v>0.26412059803135046</v>
      </c>
      <c r="I12">
        <v>0.26529699425057623</v>
      </c>
      <c r="J12">
        <v>0.26642359491116191</v>
      </c>
      <c r="K12">
        <v>0.26752444382264429</v>
      </c>
      <c r="L12">
        <v>0.26861620632896355</v>
      </c>
      <c r="M12">
        <v>0.26955373929569065</v>
      </c>
      <c r="N12">
        <v>0.27046077185367257</v>
      </c>
      <c r="O12">
        <v>0.27140134987347575</v>
      </c>
      <c r="P12">
        <v>0.27239788755869676</v>
      </c>
      <c r="Q12">
        <v>0.27343503899973021</v>
      </c>
      <c r="R12">
        <v>0.27448508854817394</v>
      </c>
      <c r="S12">
        <v>0.27550569794869112</v>
      </c>
      <c r="T12">
        <v>0.27662845503832445</v>
      </c>
      <c r="U12">
        <v>0.27778328532543506</v>
      </c>
      <c r="V12">
        <v>0.27891794014928539</v>
      </c>
      <c r="W12">
        <v>0.28001603745806519</v>
      </c>
      <c r="X12">
        <v>0.28117164208765594</v>
      </c>
      <c r="Y12">
        <v>0.28227418281152822</v>
      </c>
      <c r="Z12">
        <v>0.28339742070069174</v>
      </c>
      <c r="AA12">
        <v>0.28453931844039787</v>
      </c>
      <c r="AB12">
        <v>0.28570342491380352</v>
      </c>
      <c r="AC12">
        <v>0.28680866172842046</v>
      </c>
      <c r="AD12">
        <v>0.28790235928632568</v>
      </c>
      <c r="AE12">
        <v>0.28896456202201593</v>
      </c>
      <c r="AF12">
        <v>0.289951104134126</v>
      </c>
      <c r="AG12">
        <v>0.29071346670006964</v>
      </c>
    </row>
    <row r="13" spans="1:33">
      <c r="A13" t="s">
        <v>185</v>
      </c>
      <c r="B13">
        <v>11.319571147476124</v>
      </c>
      <c r="C13">
        <v>11.309914526320625</v>
      </c>
      <c r="D13">
        <v>11.296088945279058</v>
      </c>
      <c r="E13">
        <v>11.281839419178656</v>
      </c>
      <c r="F13">
        <v>11.271656663587992</v>
      </c>
      <c r="G13">
        <v>11.255368948264453</v>
      </c>
      <c r="H13">
        <v>11.235903821703754</v>
      </c>
      <c r="I13">
        <v>11.217029428592793</v>
      </c>
      <c r="J13">
        <v>11.197102724466637</v>
      </c>
      <c r="K13">
        <v>11.176296485549095</v>
      </c>
      <c r="L13">
        <v>11.159460491384262</v>
      </c>
      <c r="M13">
        <v>11.143550576210643</v>
      </c>
      <c r="N13">
        <v>11.125772066685562</v>
      </c>
      <c r="O13">
        <v>11.108923809375035</v>
      </c>
      <c r="P13">
        <v>11.092958257875697</v>
      </c>
      <c r="Q13">
        <v>11.078565152256123</v>
      </c>
      <c r="R13">
        <v>11.064085882632865</v>
      </c>
      <c r="S13">
        <v>11.049882586707822</v>
      </c>
      <c r="T13">
        <v>11.035813251122253</v>
      </c>
      <c r="U13">
        <v>11.023255716501646</v>
      </c>
      <c r="V13">
        <v>11.009785090335171</v>
      </c>
      <c r="W13">
        <v>10.99646323373408</v>
      </c>
      <c r="X13">
        <v>10.984236613017702</v>
      </c>
      <c r="Y13">
        <v>10.975048301250181</v>
      </c>
      <c r="Z13">
        <v>10.964698280248998</v>
      </c>
      <c r="AA13">
        <v>10.9566269386494</v>
      </c>
      <c r="AB13">
        <v>10.946206397994995</v>
      </c>
      <c r="AC13">
        <v>10.936673136301229</v>
      </c>
      <c r="AD13">
        <v>10.926741644905521</v>
      </c>
      <c r="AE13">
        <v>10.917992999587693</v>
      </c>
      <c r="AF13">
        <v>10.908251567653934</v>
      </c>
      <c r="AG13">
        <v>10.900217051176405</v>
      </c>
    </row>
    <row r="14" spans="1:33">
      <c r="A14" t="s">
        <v>189</v>
      </c>
      <c r="B14">
        <v>46.258612150398925</v>
      </c>
      <c r="C14">
        <v>46.230439410426243</v>
      </c>
      <c r="D14">
        <v>46.166862505170847</v>
      </c>
      <c r="E14">
        <v>46.17497842132299</v>
      </c>
      <c r="F14">
        <v>46.181604291746098</v>
      </c>
      <c r="G14">
        <v>46.583019834298142</v>
      </c>
      <c r="H14">
        <v>46.673056315370367</v>
      </c>
      <c r="I14">
        <v>46.686524999431498</v>
      </c>
      <c r="J14">
        <v>46.649829532354929</v>
      </c>
      <c r="K14">
        <v>46.585718817268976</v>
      </c>
      <c r="L14">
        <v>46.767688445617388</v>
      </c>
      <c r="M14">
        <v>46.802593597288045</v>
      </c>
      <c r="N14">
        <v>46.879256148237907</v>
      </c>
      <c r="O14">
        <v>47.170066388089076</v>
      </c>
      <c r="P14">
        <v>47.320400762201061</v>
      </c>
      <c r="Q14">
        <v>47.491597886729075</v>
      </c>
      <c r="R14">
        <v>47.800227349704691</v>
      </c>
      <c r="S14">
        <v>48.00994260838489</v>
      </c>
      <c r="T14">
        <v>48.330326665453249</v>
      </c>
      <c r="U14">
        <v>48.08879166313065</v>
      </c>
      <c r="V14">
        <v>48.071690454940025</v>
      </c>
      <c r="W14">
        <v>48.054854212011172</v>
      </c>
      <c r="X14">
        <v>47.922307474818446</v>
      </c>
      <c r="Y14">
        <v>47.830016753283118</v>
      </c>
      <c r="Z14">
        <v>47.759362331183105</v>
      </c>
      <c r="AA14">
        <v>47.718050146132441</v>
      </c>
      <c r="AB14">
        <v>47.518644973698542</v>
      </c>
      <c r="AC14">
        <v>47.514295914279863</v>
      </c>
      <c r="AD14">
        <v>47.533033639432745</v>
      </c>
      <c r="AE14">
        <v>47.239859611686434</v>
      </c>
      <c r="AF14">
        <v>47.219107288562718</v>
      </c>
      <c r="AG14">
        <v>47.054585572549875</v>
      </c>
    </row>
    <row r="15" spans="1:33">
      <c r="A15" t="s">
        <v>190</v>
      </c>
      <c r="B15">
        <v>570.94439965657932</v>
      </c>
      <c r="C15">
        <v>570.90115403721597</v>
      </c>
      <c r="D15">
        <v>570.71875782197014</v>
      </c>
      <c r="E15">
        <v>570.76417724935197</v>
      </c>
      <c r="F15">
        <v>571.67980715874774</v>
      </c>
      <c r="G15">
        <v>572.38511693503767</v>
      </c>
      <c r="H15">
        <v>573.0744986725266</v>
      </c>
      <c r="I15">
        <v>573.59106029213376</v>
      </c>
      <c r="J15">
        <v>574.00996625136463</v>
      </c>
      <c r="K15">
        <v>574.4215738574128</v>
      </c>
      <c r="L15">
        <v>574.79916482623992</v>
      </c>
      <c r="M15">
        <v>575.234728553639</v>
      </c>
      <c r="N15">
        <v>575.43863288330749</v>
      </c>
      <c r="O15">
        <v>575.54671970255538</v>
      </c>
      <c r="P15">
        <v>576.292885737549</v>
      </c>
      <c r="Q15">
        <v>576.69480605238834</v>
      </c>
      <c r="R15">
        <v>577.12176268182702</v>
      </c>
      <c r="S15">
        <v>577.52794977804592</v>
      </c>
      <c r="T15">
        <v>577.60385058488066</v>
      </c>
      <c r="U15">
        <v>577.7939381730049</v>
      </c>
      <c r="V15">
        <v>577.8588653257865</v>
      </c>
      <c r="W15">
        <v>577.58993149328353</v>
      </c>
      <c r="X15">
        <v>577.18974582378996</v>
      </c>
      <c r="Y15">
        <v>577.07354906326009</v>
      </c>
      <c r="Z15">
        <v>576.79879656157163</v>
      </c>
      <c r="AA15">
        <v>576.60366540478242</v>
      </c>
      <c r="AB15">
        <v>576.12194852071821</v>
      </c>
      <c r="AC15">
        <v>575.78539560689649</v>
      </c>
      <c r="AD15">
        <v>574.73560195367691</v>
      </c>
      <c r="AE15">
        <v>573.57263936561606</v>
      </c>
      <c r="AF15">
        <v>572.43463297950939</v>
      </c>
      <c r="AG15">
        <v>571.27430486571882</v>
      </c>
    </row>
    <row r="16" spans="1:33">
      <c r="A16" t="s">
        <v>186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1165.9346392594641</v>
      </c>
    </row>
    <row r="17" spans="1:33">
      <c r="A17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G25" sqref="G25"/>
    </sheetView>
  </sheetViews>
  <sheetFormatPr defaultRowHeight="14.5"/>
  <cols>
    <col min="2" max="2" width="13.81640625" bestFit="1" customWidth="1"/>
  </cols>
  <sheetData>
    <row r="1" spans="1:33">
      <c r="A1" t="s">
        <v>120</v>
      </c>
    </row>
    <row r="2" spans="1:33" s="7" customFormat="1">
      <c r="A2" s="5"/>
      <c r="B2" s="3">
        <v>2019</v>
      </c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3">
        <v>2050</v>
      </c>
    </row>
    <row r="3" spans="1:33" s="7" customFormat="1">
      <c r="A3" s="7" t="s">
        <v>1</v>
      </c>
      <c r="B3" s="149">
        <f>Transport!U7/About!$B$19*1000000</f>
        <v>2744918071232.9478</v>
      </c>
      <c r="C3" s="149">
        <f>Transport!V7/About!$B$19*1000000</f>
        <v>2771565406651.0313</v>
      </c>
      <c r="D3" s="149">
        <f>Transport!W7/About!$B$19*1000000</f>
        <v>2793277681509.5776</v>
      </c>
      <c r="E3" s="149">
        <f>Transport!X7/About!$B$19*1000000</f>
        <v>2810175644363.9346</v>
      </c>
      <c r="F3" s="149">
        <f>Transport!Y7/About!$B$19*1000000</f>
        <v>2824920305839.2935</v>
      </c>
      <c r="G3" s="149">
        <f>Transport!Z7/About!$B$19*1000000</f>
        <v>2839216383049.6064</v>
      </c>
      <c r="H3" s="149">
        <f>Transport!AA7/About!$B$19*1000000</f>
        <v>2854756477353.1328</v>
      </c>
      <c r="I3" s="149">
        <f>Transport!AB7/About!$B$19*1000000</f>
        <v>2868841844789.2969</v>
      </c>
      <c r="J3" s="149">
        <f>Transport!AC7/About!$B$19*1000000</f>
        <v>2883970728617.1777</v>
      </c>
      <c r="K3" s="149">
        <f>Transport!AD7/About!$B$19*1000000</f>
        <v>2898981472557.3452</v>
      </c>
      <c r="L3" s="149">
        <f>Transport!AE7/About!$B$19*1000000</f>
        <v>2913620915183.6416</v>
      </c>
      <c r="M3" s="149">
        <f>Transport!AF7/About!$B$19*1000000</f>
        <v>2928577354543.769</v>
      </c>
      <c r="N3" s="149">
        <f>Transport!AG7/About!$B$19*1000000</f>
        <v>2943377801430.5137</v>
      </c>
      <c r="O3" s="149">
        <f>Transport!AH7/About!$B$19*1000000</f>
        <v>2956777736719.7949</v>
      </c>
      <c r="P3" s="149">
        <f>Transport!AI7/About!$B$19*1000000</f>
        <v>2968674823630.2612</v>
      </c>
      <c r="Q3" s="149">
        <f>Transport!AJ7/About!$B$19*1000000</f>
        <v>2979681255153.0718</v>
      </c>
      <c r="R3" s="149">
        <f>Transport!AK7/About!$B$19*1000000</f>
        <v>2989468648516.394</v>
      </c>
      <c r="S3" s="149">
        <f>Transport!AL7/About!$B$19*1000000</f>
        <v>2998603175488.3833</v>
      </c>
      <c r="T3" s="149">
        <f>Transport!AM7/About!$B$19*1000000</f>
        <v>3007037071587.6953</v>
      </c>
      <c r="U3" s="149">
        <f>Transport!AN7/About!$B$19*1000000</f>
        <v>3015469765015.3174</v>
      </c>
      <c r="V3" s="149">
        <f>Transport!AO7/About!$B$19*1000000</f>
        <v>3026564928542.5898</v>
      </c>
      <c r="W3" s="149">
        <f>Transport!AP7/About!$B$19*1000000</f>
        <v>3038475578658.5601</v>
      </c>
      <c r="X3" s="149">
        <f>Transport!AQ7/About!$B$19*1000000</f>
        <v>3050201140268.1626</v>
      </c>
      <c r="Y3" s="149">
        <f>Transport!AR7/About!$B$19*1000000</f>
        <v>3061674837633.2476</v>
      </c>
      <c r="Z3" s="149">
        <f>Transport!AS7/About!$B$19*1000000</f>
        <v>3073535466962.4307</v>
      </c>
      <c r="AA3" s="149">
        <f>Transport!AT7/About!$B$19*1000000</f>
        <v>3085351437296.6899</v>
      </c>
      <c r="AB3" s="149">
        <f>Transport!AU7/About!$B$19*1000000</f>
        <v>3097278085128.4492</v>
      </c>
      <c r="AC3" s="149">
        <f>Transport!AV7/About!$B$19*1000000</f>
        <v>3108779821522.4619</v>
      </c>
      <c r="AD3" s="149">
        <f>Transport!AW7/About!$B$19*1000000</f>
        <v>3121413144219.4492</v>
      </c>
      <c r="AE3" s="149">
        <f>Transport!AX7/About!$B$19*1000000</f>
        <v>3134995361640.6997</v>
      </c>
      <c r="AF3" s="149">
        <f>Transport!AY7/About!$B$19*1000000</f>
        <v>3148735040816.2036</v>
      </c>
      <c r="AG3" s="149">
        <f>Transport!AZ7/About!$B$19*1000000</f>
        <v>3163146880550.1318</v>
      </c>
    </row>
    <row r="4" spans="1:33" s="7" customFormat="1">
      <c r="A4" s="7" t="s">
        <v>2</v>
      </c>
      <c r="B4" s="149">
        <f>Transport!U8/About!$B$19*1000000</f>
        <v>333664612281.59314</v>
      </c>
      <c r="C4" s="149">
        <f>Transport!V8/About!$B$19*1000000</f>
        <v>337420903844.39716</v>
      </c>
      <c r="D4" s="149">
        <f>Transport!W8/About!$B$19*1000000</f>
        <v>340502519583.56525</v>
      </c>
      <c r="E4" s="149">
        <f>Transport!X8/About!$B$19*1000000</f>
        <v>342744306326.36206</v>
      </c>
      <c r="F4" s="149">
        <f>Transport!Y8/About!$B$19*1000000</f>
        <v>344982382999.71686</v>
      </c>
      <c r="G4" s="149">
        <f>Transport!Z8/About!$B$19*1000000</f>
        <v>347102074005.29425</v>
      </c>
      <c r="H4" s="149">
        <f>Transport!AA8/About!$B$19*1000000</f>
        <v>349297045097.1225</v>
      </c>
      <c r="I4" s="149">
        <f>Transport!AB8/About!$B$19*1000000</f>
        <v>351104567884.60724</v>
      </c>
      <c r="J4" s="149">
        <f>Transport!AC8/About!$B$19*1000000</f>
        <v>352914678086.69104</v>
      </c>
      <c r="K4" s="149">
        <f>Transport!AD8/About!$B$19*1000000</f>
        <v>355014564328.14905</v>
      </c>
      <c r="L4" s="149">
        <f>Transport!AE8/About!$B$19*1000000</f>
        <v>357240460187.02972</v>
      </c>
      <c r="M4" s="149">
        <f>Transport!AF8/About!$B$19*1000000</f>
        <v>359572455993.08612</v>
      </c>
      <c r="N4" s="149">
        <f>Transport!AG8/About!$B$19*1000000</f>
        <v>361831561948.63525</v>
      </c>
      <c r="O4" s="149">
        <f>Transport!AH8/About!$B$19*1000000</f>
        <v>363980140762.74939</v>
      </c>
      <c r="P4" s="149">
        <f>Transport!AI8/About!$B$19*1000000</f>
        <v>366486235625.00922</v>
      </c>
      <c r="Q4" s="149">
        <f>Transport!AJ8/About!$B$19*1000000</f>
        <v>369451012224.76929</v>
      </c>
      <c r="R4" s="149">
        <f>Transport!AK8/About!$B$19*1000000</f>
        <v>372447075537.72491</v>
      </c>
      <c r="S4" s="149">
        <f>Transport!AL8/About!$B$19*1000000</f>
        <v>375278984264.98889</v>
      </c>
      <c r="T4" s="149">
        <f>Transport!AM8/About!$B$19*1000000</f>
        <v>378046931089.63306</v>
      </c>
      <c r="U4" s="149">
        <f>Transport!AN8/About!$B$19*1000000</f>
        <v>380638063161.18793</v>
      </c>
      <c r="V4" s="149">
        <f>Transport!AO8/About!$B$19*1000000</f>
        <v>383222902119.8866</v>
      </c>
      <c r="W4" s="149">
        <f>Transport!AP8/About!$B$19*1000000</f>
        <v>386367093050.24353</v>
      </c>
      <c r="X4" s="149">
        <f>Transport!AQ8/About!$B$19*1000000</f>
        <v>389600404289.00043</v>
      </c>
      <c r="Y4" s="149">
        <f>Transport!AR8/About!$B$19*1000000</f>
        <v>392887211841.26764</v>
      </c>
      <c r="Z4" s="149">
        <f>Transport!AS8/About!$B$19*1000000</f>
        <v>396280544647.81396</v>
      </c>
      <c r="AA4" s="149">
        <f>Transport!AT8/About!$B$19*1000000</f>
        <v>399829050646.63989</v>
      </c>
      <c r="AB4" s="149">
        <f>Transport!AU8/About!$B$19*1000000</f>
        <v>403525322949.41113</v>
      </c>
      <c r="AC4" s="149">
        <f>Transport!AV8/About!$B$19*1000000</f>
        <v>407252746280.32312</v>
      </c>
      <c r="AD4" s="149">
        <f>Transport!AW8/About!$B$19*1000000</f>
        <v>411190229822.34918</v>
      </c>
      <c r="AE4" s="149">
        <f>Transport!AX8/About!$B$19*1000000</f>
        <v>415436787010.27576</v>
      </c>
      <c r="AF4" s="149">
        <f>Transport!AY8/About!$B$19*1000000</f>
        <v>419744289675.32996</v>
      </c>
      <c r="AG4" s="149">
        <f>Transport!AZ8/About!$B$19*1000000</f>
        <v>424229511997.94794</v>
      </c>
    </row>
    <row r="5" spans="1:33" s="7" customFormat="1">
      <c r="A5" s="7" t="s">
        <v>3</v>
      </c>
      <c r="B5" s="149">
        <f>Transport!U10/About!$B$19*1000000</f>
        <v>1002494900995.0613</v>
      </c>
      <c r="C5" s="149">
        <f>Transport!V10/About!$B$19*1000000</f>
        <v>1041529811407.9022</v>
      </c>
      <c r="D5" s="149">
        <f>Transport!W10/About!$B$19*1000000</f>
        <v>1079295447176.7845</v>
      </c>
      <c r="E5" s="149">
        <f>Transport!X10/About!$B$19*1000000</f>
        <v>1116371935706.9941</v>
      </c>
      <c r="F5" s="149">
        <f>Transport!Y10/About!$B$19*1000000</f>
        <v>1150384795050.2551</v>
      </c>
      <c r="G5" s="149">
        <f>Transport!Z10/About!$B$19*1000000</f>
        <v>1182829801291.7703</v>
      </c>
      <c r="H5" s="149">
        <f>Transport!AA10/About!$B$19*1000000</f>
        <v>1213191726987.1355</v>
      </c>
      <c r="I5" s="149">
        <f>Transport!AB10/About!$B$19*1000000</f>
        <v>1241320858398.7817</v>
      </c>
      <c r="J5" s="149">
        <f>Transport!AC10/About!$B$19*1000000</f>
        <v>1269328067071.7571</v>
      </c>
      <c r="K5" s="149">
        <f>Transport!AD10/About!$B$19*1000000</f>
        <v>1299846932086.3484</v>
      </c>
      <c r="L5" s="149">
        <f>Transport!AE10/About!$B$19*1000000</f>
        <v>1332419717248.2546</v>
      </c>
      <c r="M5" s="149">
        <f>Transport!AF10/About!$B$19*1000000</f>
        <v>1363040516733.6169</v>
      </c>
      <c r="N5" s="149">
        <f>Transport!AG10/About!$B$19*1000000</f>
        <v>1393939747070.531</v>
      </c>
      <c r="O5" s="149">
        <f>Transport!AH10/About!$B$19*1000000</f>
        <v>1426679136199.3989</v>
      </c>
      <c r="P5" s="149">
        <f>Transport!AI10/About!$B$19*1000000</f>
        <v>1455057890763.7917</v>
      </c>
      <c r="Q5" s="149">
        <f>Transport!AJ10/About!$B$19*1000000</f>
        <v>1485012571216.646</v>
      </c>
      <c r="R5" s="149">
        <f>Transport!AK10/About!$B$19*1000000</f>
        <v>1513402585606.6543</v>
      </c>
      <c r="S5" s="149">
        <f>Transport!AL10/About!$B$19*1000000</f>
        <v>1543410916650.1758</v>
      </c>
      <c r="T5" s="149">
        <f>Transport!AM10/About!$B$19*1000000</f>
        <v>1575878177734.9558</v>
      </c>
      <c r="U5" s="149">
        <f>Transport!AN10/About!$B$19*1000000</f>
        <v>1605127795560.3816</v>
      </c>
      <c r="V5" s="149">
        <f>Transport!AO10/About!$B$19*1000000</f>
        <v>1634736805999.4937</v>
      </c>
      <c r="W5" s="149">
        <f>Transport!AP10/About!$B$19*1000000</f>
        <v>1665978174952.9883</v>
      </c>
      <c r="X5" s="149">
        <f>Transport!AQ10/About!$B$19*1000000</f>
        <v>1697424518377.0022</v>
      </c>
      <c r="Y5" s="149">
        <f>Transport!AR10/About!$B$19*1000000</f>
        <v>1731404631939.6409</v>
      </c>
      <c r="Z5" s="149">
        <f>Transport!AS10/About!$B$19*1000000</f>
        <v>1764212962693.9927</v>
      </c>
      <c r="AA5" s="149">
        <f>Transport!AT10/About!$B$19*1000000</f>
        <v>1797285504521.1199</v>
      </c>
      <c r="AB5" s="149">
        <f>Transport!AU10/About!$B$19*1000000</f>
        <v>1829041764003.957</v>
      </c>
      <c r="AC5" s="149">
        <f>Transport!AV10/About!$B$19*1000000</f>
        <v>1864287066714.0303</v>
      </c>
      <c r="AD5" s="149">
        <f>Transport!AW10/About!$B$19*1000000</f>
        <v>1897350514770.9172</v>
      </c>
      <c r="AE5" s="149">
        <f>Transport!AX10/About!$B$19*1000000</f>
        <v>1925930660791.0334</v>
      </c>
      <c r="AF5" s="149">
        <f>Transport!AY10/About!$B$19*1000000</f>
        <v>1960987035230.241</v>
      </c>
      <c r="AG5" s="149">
        <f>Transport!AZ10/About!$B$19*1000000</f>
        <v>1990020607878.374</v>
      </c>
    </row>
    <row r="6" spans="1:33" s="7" customFormat="1">
      <c r="A6" s="7" t="s">
        <v>4</v>
      </c>
      <c r="B6" s="149">
        <f>Transport!U9/About!$B$19*1000000</f>
        <v>322256024178.32794</v>
      </c>
      <c r="C6" s="149">
        <f>Transport!V9/About!$B$19*1000000</f>
        <v>329926549340.99554</v>
      </c>
      <c r="D6" s="149">
        <f>Transport!W9/About!$B$19*1000000</f>
        <v>336684105193.09802</v>
      </c>
      <c r="E6" s="149">
        <f>Transport!X9/About!$B$19*1000000</f>
        <v>343305832920.11279</v>
      </c>
      <c r="F6" s="149">
        <f>Transport!Y9/About!$B$19*1000000</f>
        <v>350091023620.14874</v>
      </c>
      <c r="G6" s="149">
        <f>Transport!Z9/About!$B$19*1000000</f>
        <v>355802754742.97455</v>
      </c>
      <c r="H6" s="149">
        <f>Transport!AA9/About!$B$19*1000000</f>
        <v>363143827897.87396</v>
      </c>
      <c r="I6" s="149">
        <f>Transport!AB9/About!$B$19*1000000</f>
        <v>370333944880.9422</v>
      </c>
      <c r="J6" s="149">
        <f>Transport!AC9/About!$B$19*1000000</f>
        <v>377913854566.17938</v>
      </c>
      <c r="K6" s="149">
        <f>Transport!AD9/About!$B$19*1000000</f>
        <v>384484635656.00482</v>
      </c>
      <c r="L6" s="149">
        <f>Transport!AE9/About!$B$19*1000000</f>
        <v>390852063686.28845</v>
      </c>
      <c r="M6" s="149">
        <f>Transport!AF9/About!$B$19*1000000</f>
        <v>397213917098.58929</v>
      </c>
      <c r="N6" s="149">
        <f>Transport!AG9/About!$B$19*1000000</f>
        <v>403831549271.31427</v>
      </c>
      <c r="O6" s="149">
        <f>Transport!AH9/About!$B$19*1000000</f>
        <v>410397489964.38599</v>
      </c>
      <c r="P6" s="149">
        <f>Transport!AI9/About!$B$19*1000000</f>
        <v>416935452730.29401</v>
      </c>
      <c r="Q6" s="149">
        <f>Transport!AJ9/About!$B$19*1000000</f>
        <v>423004155434.11554</v>
      </c>
      <c r="R6" s="149">
        <f>Transport!AK9/About!$B$19*1000000</f>
        <v>429252429178.91534</v>
      </c>
      <c r="S6" s="149">
        <f>Transport!AL9/About!$B$19*1000000</f>
        <v>435059334286.16998</v>
      </c>
      <c r="T6" s="149">
        <f>Transport!AM9/About!$B$19*1000000</f>
        <v>440589506511.27368</v>
      </c>
      <c r="U6" s="149">
        <f>Transport!AN9/About!$B$19*1000000</f>
        <v>446297211932.20667</v>
      </c>
      <c r="V6" s="149">
        <f>Transport!AO9/About!$B$19*1000000</f>
        <v>452114079821.19031</v>
      </c>
      <c r="W6" s="149">
        <f>Transport!AP9/About!$B$19*1000000</f>
        <v>457883882388.12433</v>
      </c>
      <c r="X6" s="149">
        <f>Transport!AQ9/About!$B$19*1000000</f>
        <v>463764960060.77295</v>
      </c>
      <c r="Y6" s="149">
        <f>Transport!AR9/About!$B$19*1000000</f>
        <v>469603863818.54602</v>
      </c>
      <c r="Z6" s="149">
        <f>Transport!AS9/About!$B$19*1000000</f>
        <v>475605089287.75623</v>
      </c>
      <c r="AA6" s="149">
        <f>Transport!AT9/About!$B$19*1000000</f>
        <v>481511074446.56433</v>
      </c>
      <c r="AB6" s="149">
        <f>Transport!AU9/About!$B$19*1000000</f>
        <v>487593200568.04358</v>
      </c>
      <c r="AC6" s="149">
        <f>Transport!AV9/About!$B$19*1000000</f>
        <v>493398160578.37225</v>
      </c>
      <c r="AD6" s="149">
        <f>Transport!AW9/About!$B$19*1000000</f>
        <v>499518803013.55493</v>
      </c>
      <c r="AE6" s="149">
        <f>Transport!AX9/About!$B$19*1000000</f>
        <v>505844226095.63849</v>
      </c>
      <c r="AF6" s="149">
        <f>Transport!AY9/About!$B$19*1000000</f>
        <v>512319482646.34192</v>
      </c>
      <c r="AG6" s="149">
        <f>Transport!AZ9/About!$B$19*1000000</f>
        <v>519987812439.52704</v>
      </c>
    </row>
    <row r="7" spans="1:33" s="7" customFormat="1">
      <c r="A7" s="7" t="s">
        <v>5</v>
      </c>
      <c r="B7" s="149">
        <v>0</v>
      </c>
      <c r="C7" s="149">
        <v>0</v>
      </c>
      <c r="D7" s="149">
        <v>0</v>
      </c>
      <c r="E7" s="149">
        <v>0</v>
      </c>
      <c r="F7" s="149">
        <v>0</v>
      </c>
      <c r="G7" s="149">
        <v>0</v>
      </c>
      <c r="H7" s="149">
        <v>0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49">
        <v>0</v>
      </c>
      <c r="S7" s="149">
        <v>0</v>
      </c>
      <c r="T7" s="149">
        <v>0</v>
      </c>
      <c r="U7" s="149">
        <v>0</v>
      </c>
      <c r="V7" s="149">
        <v>0</v>
      </c>
      <c r="W7" s="149">
        <v>0</v>
      </c>
      <c r="X7" s="149">
        <v>0</v>
      </c>
      <c r="Y7" s="149">
        <v>0</v>
      </c>
      <c r="Z7" s="149">
        <v>0</v>
      </c>
      <c r="AA7" s="149">
        <v>0</v>
      </c>
      <c r="AB7" s="149">
        <v>0</v>
      </c>
      <c r="AC7" s="149">
        <v>0</v>
      </c>
      <c r="AD7" s="149">
        <v>0</v>
      </c>
      <c r="AE7" s="149">
        <v>0</v>
      </c>
      <c r="AF7" s="149">
        <v>0</v>
      </c>
      <c r="AG7" s="149">
        <v>0</v>
      </c>
    </row>
    <row r="8" spans="1:33" s="7" customFormat="1">
      <c r="A8" s="7" t="s">
        <v>6</v>
      </c>
      <c r="B8" s="149">
        <f>Transport!U6/About!$B$19*1000000</f>
        <v>83081152108.508057</v>
      </c>
      <c r="C8" s="149">
        <f>Transport!V6/About!$B$19*1000000</f>
        <v>84816687085.643112</v>
      </c>
      <c r="D8" s="149">
        <f>Transport!W6/About!$B$19*1000000</f>
        <v>86247834156.205856</v>
      </c>
      <c r="E8" s="149">
        <f>Transport!X6/About!$B$19*1000000</f>
        <v>87508625418.128723</v>
      </c>
      <c r="F8" s="149">
        <f>Transport!Y6/About!$B$19*1000000</f>
        <v>88625825771.068558</v>
      </c>
      <c r="G8" s="149">
        <f>Transport!Z6/About!$B$19*1000000</f>
        <v>89624823674.757156</v>
      </c>
      <c r="H8" s="149">
        <f>Transport!AA6/About!$B$19*1000000</f>
        <v>90701071445.519897</v>
      </c>
      <c r="I8" s="149">
        <f>Transport!AB6/About!$B$19*1000000</f>
        <v>91680060870.30896</v>
      </c>
      <c r="J8" s="149">
        <f>Transport!AC6/About!$B$19*1000000</f>
        <v>92632527994.947693</v>
      </c>
      <c r="K8" s="149">
        <f>Transport!AD6/About!$B$19*1000000</f>
        <v>93579010845.295593</v>
      </c>
      <c r="L8" s="149">
        <f>Transport!AE6/About!$B$19*1000000</f>
        <v>94516002686.803864</v>
      </c>
      <c r="M8" s="149">
        <f>Transport!AF6/About!$B$19*1000000</f>
        <v>95443020093.417084</v>
      </c>
      <c r="N8" s="149">
        <f>Transport!AG6/About!$B$19*1000000</f>
        <v>96340015693.086014</v>
      </c>
      <c r="O8" s="149">
        <f>Transport!AH6/About!$B$19*1000000</f>
        <v>97188782473.395233</v>
      </c>
      <c r="P8" s="149">
        <f>Transport!AI6/About!$B$19*1000000</f>
        <v>97986312591.612137</v>
      </c>
      <c r="Q8" s="149">
        <f>Transport!AJ6/About!$B$19*1000000</f>
        <v>98747332204.051086</v>
      </c>
      <c r="R8" s="149">
        <f>Transport!AK6/About!$B$19*1000000</f>
        <v>99483882166.223572</v>
      </c>
      <c r="S8" s="149">
        <f>Transport!AL6/About!$B$19*1000000</f>
        <v>100233539093.36464</v>
      </c>
      <c r="T8" s="149">
        <f>Transport!AM6/About!$B$19*1000000</f>
        <v>101003055073.998</v>
      </c>
      <c r="U8" s="149">
        <f>Transport!AN6/About!$B$19*1000000</f>
        <v>101773649187.92953</v>
      </c>
      <c r="V8" s="149">
        <f>Transport!AO6/About!$B$19*1000000</f>
        <v>102512002810.29425</v>
      </c>
      <c r="W8" s="149">
        <f>Transport!AP6/About!$B$19*1000000</f>
        <v>103196648983.00136</v>
      </c>
      <c r="X8" s="149">
        <f>Transport!AQ6/About!$B$19*1000000</f>
        <v>103827305380.94327</v>
      </c>
      <c r="Y8" s="149">
        <f>Transport!AR6/About!$B$19*1000000</f>
        <v>104427671579.2429</v>
      </c>
      <c r="Z8" s="149">
        <f>Transport!AS6/About!$B$19*1000000</f>
        <v>105047628885.86388</v>
      </c>
      <c r="AA8" s="149">
        <f>Transport!AT6/About!$B$19*1000000</f>
        <v>105663807157.8517</v>
      </c>
      <c r="AB8" s="149">
        <f>Transport!AU6/About!$B$19*1000000</f>
        <v>106304817760.41951</v>
      </c>
      <c r="AC8" s="149">
        <f>Transport!AV6/About!$B$19*1000000</f>
        <v>106922398659.93213</v>
      </c>
      <c r="AD8" s="149">
        <f>Transport!AW6/About!$B$19*1000000</f>
        <v>107535365346.66922</v>
      </c>
      <c r="AE8" s="149">
        <f>Transport!AX6/About!$B$19*1000000</f>
        <v>108148618056.69347</v>
      </c>
      <c r="AF8" s="149">
        <f>Transport!AY6/About!$B$19*1000000</f>
        <v>108759064818.75569</v>
      </c>
      <c r="AG8" s="149">
        <f>Transport!AZ6/About!$B$19*1000000</f>
        <v>109404547326.36034</v>
      </c>
    </row>
    <row r="10" spans="1:33">
      <c r="A10" t="s">
        <v>121</v>
      </c>
    </row>
    <row r="11" spans="1:33" s="7" customFormat="1">
      <c r="A11" s="5"/>
      <c r="B11" s="3">
        <v>2019</v>
      </c>
      <c r="C11" s="3">
        <v>2020</v>
      </c>
      <c r="D11" s="3">
        <v>2021</v>
      </c>
      <c r="E11" s="3">
        <v>2022</v>
      </c>
      <c r="F11" s="3">
        <v>2023</v>
      </c>
      <c r="G11" s="3">
        <v>2024</v>
      </c>
      <c r="H11" s="3">
        <v>2025</v>
      </c>
      <c r="I11" s="3">
        <v>2026</v>
      </c>
      <c r="J11" s="3">
        <v>2027</v>
      </c>
      <c r="K11" s="3">
        <v>2028</v>
      </c>
      <c r="L11" s="3">
        <v>2029</v>
      </c>
      <c r="M11" s="3">
        <v>2030</v>
      </c>
      <c r="N11" s="3">
        <v>2031</v>
      </c>
      <c r="O11" s="3">
        <v>2032</v>
      </c>
      <c r="P11" s="3">
        <v>2033</v>
      </c>
      <c r="Q11" s="3">
        <v>2034</v>
      </c>
      <c r="R11" s="3">
        <v>2035</v>
      </c>
      <c r="S11" s="3">
        <v>2036</v>
      </c>
      <c r="T11" s="3">
        <v>2037</v>
      </c>
      <c r="U11" s="3">
        <v>2038</v>
      </c>
      <c r="V11" s="3">
        <v>2039</v>
      </c>
      <c r="W11" s="3">
        <v>2040</v>
      </c>
      <c r="X11" s="3">
        <v>2041</v>
      </c>
      <c r="Y11" s="3">
        <v>2042</v>
      </c>
      <c r="Z11" s="3">
        <v>2043</v>
      </c>
      <c r="AA11" s="3">
        <v>2044</v>
      </c>
      <c r="AB11" s="3">
        <v>2045</v>
      </c>
      <c r="AC11" s="3">
        <v>2046</v>
      </c>
      <c r="AD11" s="3">
        <v>2047</v>
      </c>
      <c r="AE11" s="3">
        <v>2048</v>
      </c>
      <c r="AF11" s="3">
        <v>2049</v>
      </c>
      <c r="AG11" s="3">
        <v>2050</v>
      </c>
    </row>
    <row r="12" spans="1:33" s="7" customFormat="1">
      <c r="A12" s="148" t="s">
        <v>1</v>
      </c>
      <c r="B12" s="149">
        <f>'EU27 TRA Summary'!U29/About!$B$19*1000000</f>
        <v>64977846850.459854</v>
      </c>
      <c r="C12" s="149">
        <f>'EU27 TRA Summary'!V29/About!$B$19*1000000</f>
        <v>66343799577.109764</v>
      </c>
      <c r="D12" s="149">
        <f>'EU27 TRA Summary'!W29/About!$B$19*1000000</f>
        <v>67664427831.833321</v>
      </c>
      <c r="E12" s="149">
        <f>'EU27 TRA Summary'!X29/About!$B$19*1000000</f>
        <v>68881754147.473511</v>
      </c>
      <c r="F12" s="149">
        <f>'EU27 TRA Summary'!Y29/About!$B$19*1000000</f>
        <v>70090327671.205215</v>
      </c>
      <c r="G12" s="149">
        <f>'EU27 TRA Summary'!Z29/About!$B$19*1000000</f>
        <v>71296847979.118652</v>
      </c>
      <c r="H12" s="149">
        <f>'EU27 TRA Summary'!AA29/About!$B$19*1000000</f>
        <v>72485198665.737411</v>
      </c>
      <c r="I12" s="149">
        <f>'EU27 TRA Summary'!AB29/About!$B$19*1000000</f>
        <v>73678531833.790146</v>
      </c>
      <c r="J12" s="149">
        <f>'EU27 TRA Summary'!AC29/About!$B$19*1000000</f>
        <v>74863979708.977982</v>
      </c>
      <c r="K12" s="149">
        <f>'EU27 TRA Summary'!AD29/About!$B$19*1000000</f>
        <v>76052027919.369431</v>
      </c>
      <c r="L12" s="149">
        <f>'EU27 TRA Summary'!AE29/About!$B$19*1000000</f>
        <v>77245120466.952332</v>
      </c>
      <c r="M12" s="149">
        <f>'EU27 TRA Summary'!AF29/About!$B$19*1000000</f>
        <v>78448651243.427673</v>
      </c>
      <c r="N12" s="149">
        <f>'EU27 TRA Summary'!AG29/About!$B$19*1000000</f>
        <v>79652268025.83577</v>
      </c>
      <c r="O12" s="149">
        <f>'EU27 TRA Summary'!AH29/About!$B$19*1000000</f>
        <v>80848711792.366608</v>
      </c>
      <c r="P12" s="149">
        <f>'EU27 TRA Summary'!AI29/About!$B$19*1000000</f>
        <v>81945147453.279297</v>
      </c>
      <c r="Q12" s="149">
        <f>'EU27 TRA Summary'!AJ29/About!$B$19*1000000</f>
        <v>83054167907.017181</v>
      </c>
      <c r="R12" s="149">
        <f>'EU27 TRA Summary'!AK29/About!$B$19*1000000</f>
        <v>84183098218.224503</v>
      </c>
      <c r="S12" s="149">
        <f>'EU27 TRA Summary'!AL29/About!$B$19*1000000</f>
        <v>85325137175.959671</v>
      </c>
      <c r="T12" s="149">
        <f>'EU27 TRA Summary'!AM29/About!$B$19*1000000</f>
        <v>86517969488.02594</v>
      </c>
      <c r="U12" s="149">
        <f>'EU27 TRA Summary'!AN29/About!$B$19*1000000</f>
        <v>87743820098.481003</v>
      </c>
      <c r="V12" s="149">
        <f>'EU27 TRA Summary'!AO29/About!$B$19*1000000</f>
        <v>88999495163.894073</v>
      </c>
      <c r="W12" s="149">
        <f>'EU27 TRA Summary'!AP29/About!$B$19*1000000</f>
        <v>90283684132.546692</v>
      </c>
      <c r="X12" s="149">
        <f>'EU27 TRA Summary'!AQ29/About!$B$19*1000000</f>
        <v>91649955357.69397</v>
      </c>
      <c r="Y12" s="149">
        <f>'EU27 TRA Summary'!AR29/About!$B$19*1000000</f>
        <v>93045893851.409164</v>
      </c>
      <c r="Z12" s="149">
        <f>'EU27 TRA Summary'!AS29/About!$B$19*1000000</f>
        <v>94483762882.465454</v>
      </c>
      <c r="AA12" s="149">
        <f>'EU27 TRA Summary'!AT29/About!$B$19*1000000</f>
        <v>95969980679.911057</v>
      </c>
      <c r="AB12" s="149">
        <f>'EU27 TRA Summary'!AU29/About!$B$19*1000000</f>
        <v>97504472072.593689</v>
      </c>
      <c r="AC12" s="149">
        <f>'EU27 TRA Summary'!AV29/About!$B$19*1000000</f>
        <v>99058002393.211197</v>
      </c>
      <c r="AD12" s="149">
        <f>'EU27 TRA Summary'!AW29/About!$B$19*1000000</f>
        <v>100629577462.93887</v>
      </c>
      <c r="AE12" s="149">
        <f>'EU27 TRA Summary'!AX29/About!$B$19*1000000</f>
        <v>102237623942.40904</v>
      </c>
      <c r="AF12" s="149">
        <f>'EU27 TRA Summary'!AY29/About!$B$19*1000000</f>
        <v>103864190973.39038</v>
      </c>
      <c r="AG12" s="149">
        <f>'EU27 TRA Summary'!AZ29/About!$B$19*1000000</f>
        <v>105520401289.75356</v>
      </c>
    </row>
    <row r="13" spans="1:33" s="7" customFormat="1">
      <c r="A13" s="148" t="s">
        <v>2</v>
      </c>
      <c r="B13" s="149">
        <f>'EU27 TRA Summary'!U30/About!$B$19*1000000</f>
        <v>1112553110424.1208</v>
      </c>
      <c r="C13" s="149">
        <f>'EU27 TRA Summary'!V30/About!$B$19*1000000</f>
        <v>1131617000931.1316</v>
      </c>
      <c r="D13" s="149">
        <f>'EU27 TRA Summary'!W30/About!$B$19*1000000</f>
        <v>1147749936583.5681</v>
      </c>
      <c r="E13" s="149">
        <f>'EU27 TRA Summary'!X30/About!$B$19*1000000</f>
        <v>1161675628378.8911</v>
      </c>
      <c r="F13" s="149">
        <f>'EU27 TRA Summary'!Y30/About!$B$19*1000000</f>
        <v>1176313598687.5073</v>
      </c>
      <c r="G13" s="149">
        <f>'EU27 TRA Summary'!Z30/About!$B$19*1000000</f>
        <v>1189799337910.3091</v>
      </c>
      <c r="H13" s="149">
        <f>'EU27 TRA Summary'!AA30/About!$B$19*1000000</f>
        <v>1202589731167.8074</v>
      </c>
      <c r="I13" s="149">
        <f>'EU27 TRA Summary'!AB30/About!$B$19*1000000</f>
        <v>1215556062528.1208</v>
      </c>
      <c r="J13" s="149">
        <f>'EU27 TRA Summary'!AC30/About!$B$19*1000000</f>
        <v>1228493532554.8596</v>
      </c>
      <c r="K13" s="149">
        <f>'EU27 TRA Summary'!AD30/About!$B$19*1000000</f>
        <v>1241457059481.9387</v>
      </c>
      <c r="L13" s="149">
        <f>'EU27 TRA Summary'!AE30/About!$B$19*1000000</f>
        <v>1254679366598.3706</v>
      </c>
      <c r="M13" s="149">
        <f>'EU27 TRA Summary'!AF30/About!$B$19*1000000</f>
        <v>1268081847504.8516</v>
      </c>
      <c r="N13" s="149">
        <f>'EU27 TRA Summary'!AG30/About!$B$19*1000000</f>
        <v>1281077404037.9856</v>
      </c>
      <c r="O13" s="149">
        <f>'EU27 TRA Summary'!AH30/About!$B$19*1000000</f>
        <v>1294186469560.5276</v>
      </c>
      <c r="P13" s="149">
        <f>'EU27 TRA Summary'!AI30/About!$B$19*1000000</f>
        <v>1306039105916.144</v>
      </c>
      <c r="Q13" s="149">
        <f>'EU27 TRA Summary'!AJ30/About!$B$19*1000000</f>
        <v>1318080886155.1877</v>
      </c>
      <c r="R13" s="149">
        <f>'EU27 TRA Summary'!AK30/About!$B$19*1000000</f>
        <v>1330190109558.8518</v>
      </c>
      <c r="S13" s="149">
        <f>'EU27 TRA Summary'!AL30/About!$B$19*1000000</f>
        <v>1342550594893.0583</v>
      </c>
      <c r="T13" s="149">
        <f>'EU27 TRA Summary'!AM30/About!$B$19*1000000</f>
        <v>1355130494432.5649</v>
      </c>
      <c r="U13" s="149">
        <f>'EU27 TRA Summary'!AN30/About!$B$19*1000000</f>
        <v>1368138156802.688</v>
      </c>
      <c r="V13" s="149">
        <f>'EU27 TRA Summary'!AO30/About!$B$19*1000000</f>
        <v>1381219904177.7747</v>
      </c>
      <c r="W13" s="149">
        <f>'EU27 TRA Summary'!AP30/About!$B$19*1000000</f>
        <v>1394494443359.9333</v>
      </c>
      <c r="X13" s="149">
        <f>'EU27 TRA Summary'!AQ30/About!$B$19*1000000</f>
        <v>1408532765238.5959</v>
      </c>
      <c r="Y13" s="149">
        <f>'EU27 TRA Summary'!AR30/About!$B$19*1000000</f>
        <v>1423193667646.9036</v>
      </c>
      <c r="Z13" s="149">
        <f>'EU27 TRA Summary'!AS30/About!$B$19*1000000</f>
        <v>1437967822174.2341</v>
      </c>
      <c r="AA13" s="149">
        <f>'EU27 TRA Summary'!AT30/About!$B$19*1000000</f>
        <v>1453260606549.3989</v>
      </c>
      <c r="AB13" s="149">
        <f>'EU27 TRA Summary'!AU30/About!$B$19*1000000</f>
        <v>1468562591570.1521</v>
      </c>
      <c r="AC13" s="149">
        <f>'EU27 TRA Summary'!AV30/About!$B$19*1000000</f>
        <v>1483797393004.9705</v>
      </c>
      <c r="AD13" s="149">
        <f>'EU27 TRA Summary'!AW30/About!$B$19*1000000</f>
        <v>1499144488377.9668</v>
      </c>
      <c r="AE13" s="149">
        <f>'EU27 TRA Summary'!AX30/About!$B$19*1000000</f>
        <v>1514771621074.3601</v>
      </c>
      <c r="AF13" s="149">
        <f>'EU27 TRA Summary'!AY30/About!$B$19*1000000</f>
        <v>1530478391468.8706</v>
      </c>
      <c r="AG13" s="149">
        <f>'EU27 TRA Summary'!AZ30/About!$B$19*1000000</f>
        <v>1546664146423.291</v>
      </c>
    </row>
    <row r="14" spans="1:33" s="7" customFormat="1">
      <c r="A14" s="7" t="s">
        <v>3</v>
      </c>
      <c r="B14" s="149">
        <f>Transport!U14/About!$B$19*1000000</f>
        <v>22848862083.915646</v>
      </c>
      <c r="C14" s="149">
        <f>Transport!V14/About!$B$19*1000000</f>
        <v>23906521069.641338</v>
      </c>
      <c r="D14" s="149">
        <f>Transport!W14/About!$B$19*1000000</f>
        <v>24928869652.966362</v>
      </c>
      <c r="E14" s="149">
        <f>Transport!X14/About!$B$19*1000000</f>
        <v>25928141765.903038</v>
      </c>
      <c r="F14" s="149">
        <f>Transport!Y14/About!$B$19*1000000</f>
        <v>26892434184.020939</v>
      </c>
      <c r="G14" s="149">
        <f>Transport!Z14/About!$B$19*1000000</f>
        <v>27819670033.398647</v>
      </c>
      <c r="H14" s="149">
        <f>Transport!AA14/About!$B$19*1000000</f>
        <v>28629303508.311386</v>
      </c>
      <c r="I14" s="149">
        <f>Transport!AB14/About!$B$19*1000000</f>
        <v>29439138324.398148</v>
      </c>
      <c r="J14" s="149">
        <f>Transport!AC14/About!$B$19*1000000</f>
        <v>30259712787.007271</v>
      </c>
      <c r="K14" s="149">
        <f>Transport!AD14/About!$B$19*1000000</f>
        <v>31123565068.504368</v>
      </c>
      <c r="L14" s="149">
        <f>Transport!AE14/About!$B$19*1000000</f>
        <v>32105642074.847919</v>
      </c>
      <c r="M14" s="149">
        <f>Transport!AF14/About!$B$19*1000000</f>
        <v>33019576307.050667</v>
      </c>
      <c r="N14" s="149">
        <f>Transport!AG14/About!$B$19*1000000</f>
        <v>33954239344.18166</v>
      </c>
      <c r="O14" s="149">
        <f>Transport!AH14/About!$B$19*1000000</f>
        <v>34981368390.185867</v>
      </c>
      <c r="P14" s="149">
        <f>Transport!AI14/About!$B$19*1000000</f>
        <v>35862478892.410355</v>
      </c>
      <c r="Q14" s="149">
        <f>Transport!AJ14/About!$B$19*1000000</f>
        <v>36763474425.892853</v>
      </c>
      <c r="R14" s="149">
        <f>Transport!AK14/About!$B$19*1000000</f>
        <v>37646145745.897255</v>
      </c>
      <c r="S14" s="149">
        <f>Transport!AL14/About!$B$19*1000000</f>
        <v>38553515773.602669</v>
      </c>
      <c r="T14" s="149">
        <f>Transport!AM14/About!$B$19*1000000</f>
        <v>39595780094.836632</v>
      </c>
      <c r="U14" s="149">
        <f>Transport!AN14/About!$B$19*1000000</f>
        <v>40515637184.354424</v>
      </c>
      <c r="V14" s="149">
        <f>Transport!AO14/About!$B$19*1000000</f>
        <v>41461176440.139778</v>
      </c>
      <c r="W14" s="149">
        <f>Transport!AP14/About!$B$19*1000000</f>
        <v>42476943630.72995</v>
      </c>
      <c r="X14" s="149">
        <f>Transport!AQ14/About!$B$19*1000000</f>
        <v>43478331623.629555</v>
      </c>
      <c r="Y14" s="149">
        <f>Transport!AR14/About!$B$19*1000000</f>
        <v>44551547749.093811</v>
      </c>
      <c r="Z14" s="149">
        <f>Transport!AS14/About!$B$19*1000000</f>
        <v>45547515289.245499</v>
      </c>
      <c r="AA14" s="149">
        <f>Transport!AT14/About!$B$19*1000000</f>
        <v>46553785873.078346</v>
      </c>
      <c r="AB14" s="149">
        <f>Transport!AU14/About!$B$19*1000000</f>
        <v>47526793887.071312</v>
      </c>
      <c r="AC14" s="149">
        <f>Transport!AV14/About!$B$19*1000000</f>
        <v>48687778948.683098</v>
      </c>
      <c r="AD14" s="149">
        <f>Transport!AW14/About!$B$19*1000000</f>
        <v>49740600771.80455</v>
      </c>
      <c r="AE14" s="149">
        <f>Transport!AX14/About!$B$19*1000000</f>
        <v>50649700743.146149</v>
      </c>
      <c r="AF14" s="149">
        <f>Transport!AY14/About!$B$19*1000000</f>
        <v>51739546107.556519</v>
      </c>
      <c r="AG14" s="149">
        <f>Transport!AZ14/About!$B$19*1000000</f>
        <v>52630421800.078087</v>
      </c>
    </row>
    <row r="15" spans="1:33" s="7" customFormat="1">
      <c r="A15" s="7" t="s">
        <v>4</v>
      </c>
      <c r="B15" s="149">
        <f>Transport!U13/About!$B$19*1000000</f>
        <v>268238557565.78885</v>
      </c>
      <c r="C15" s="149">
        <f>Transport!V13/About!$B$19*1000000</f>
        <v>273882495216.67133</v>
      </c>
      <c r="D15" s="149">
        <f>Transport!W13/About!$B$19*1000000</f>
        <v>279128167307.59094</v>
      </c>
      <c r="E15" s="149">
        <f>Transport!X13/About!$B$19*1000000</f>
        <v>283954680911.45435</v>
      </c>
      <c r="F15" s="149">
        <f>Transport!Y13/About!$B$19*1000000</f>
        <v>288323950899.75</v>
      </c>
      <c r="G15" s="149">
        <f>Transport!Z13/About!$B$19*1000000</f>
        <v>292515594820.30731</v>
      </c>
      <c r="H15" s="149">
        <f>Transport!AA13/About!$B$19*1000000</f>
        <v>296662420067.13446</v>
      </c>
      <c r="I15" s="149">
        <f>Transport!AB13/About!$B$19*1000000</f>
        <v>300621241995.22015</v>
      </c>
      <c r="J15" s="149">
        <f>Transport!AC13/About!$B$19*1000000</f>
        <v>304572731916.46338</v>
      </c>
      <c r="K15" s="149">
        <f>Transport!AD13/About!$B$19*1000000</f>
        <v>308501391754.14069</v>
      </c>
      <c r="L15" s="149">
        <f>Transport!AE13/About!$B$19*1000000</f>
        <v>312404860654.55206</v>
      </c>
      <c r="M15" s="149">
        <f>Transport!AF13/About!$B$19*1000000</f>
        <v>316247198940.20911</v>
      </c>
      <c r="N15" s="149">
        <f>Transport!AG13/About!$B$19*1000000</f>
        <v>319661496824.37579</v>
      </c>
      <c r="O15" s="149">
        <f>Transport!AH13/About!$B$19*1000000</f>
        <v>322925065145.00543</v>
      </c>
      <c r="P15" s="149">
        <f>Transport!AI13/About!$B$19*1000000</f>
        <v>326264283358.77301</v>
      </c>
      <c r="Q15" s="149">
        <f>Transport!AJ13/About!$B$19*1000000</f>
        <v>329584217502.50879</v>
      </c>
      <c r="R15" s="149">
        <f>Transport!AK13/About!$B$19*1000000</f>
        <v>332916596558.02472</v>
      </c>
      <c r="S15" s="149">
        <f>Transport!AL13/About!$B$19*1000000</f>
        <v>336223615263.15277</v>
      </c>
      <c r="T15" s="149">
        <f>Transport!AM13/About!$B$19*1000000</f>
        <v>339612199404.31299</v>
      </c>
      <c r="U15" s="149">
        <f>Transport!AN13/About!$B$19*1000000</f>
        <v>343051701466.08856</v>
      </c>
      <c r="V15" s="149">
        <f>Transport!AO13/About!$B$19*1000000</f>
        <v>346524021932.96027</v>
      </c>
      <c r="W15" s="149">
        <f>Transport!AP13/About!$B$19*1000000</f>
        <v>350047306815.91449</v>
      </c>
      <c r="X15" s="149">
        <f>Transport!AQ13/About!$B$19*1000000</f>
        <v>353629353792.94116</v>
      </c>
      <c r="Y15" s="149">
        <f>Transport!AR13/About!$B$19*1000000</f>
        <v>357302203571.45178</v>
      </c>
      <c r="Z15" s="149">
        <f>Transport!AS13/About!$B$19*1000000</f>
        <v>361040878944.08289</v>
      </c>
      <c r="AA15" s="149">
        <f>Transport!AT13/About!$B$19*1000000</f>
        <v>364728058504.12262</v>
      </c>
      <c r="AB15" s="149">
        <f>Transport!AU13/About!$B$19*1000000</f>
        <v>368477722059.91937</v>
      </c>
      <c r="AC15" s="149">
        <f>Transport!AV13/About!$B$19*1000000</f>
        <v>372167174978.04248</v>
      </c>
      <c r="AD15" s="149">
        <f>Transport!AW13/About!$B$19*1000000</f>
        <v>375940908516.3786</v>
      </c>
      <c r="AE15" s="149">
        <f>Transport!AX13/About!$B$19*1000000</f>
        <v>379653614064.22583</v>
      </c>
      <c r="AF15" s="149">
        <f>Transport!AY13/About!$B$19*1000000</f>
        <v>383349933078.27753</v>
      </c>
      <c r="AG15" s="149">
        <f>Transport!AZ13/About!$B$19*1000000</f>
        <v>387064991097.44208</v>
      </c>
    </row>
    <row r="16" spans="1:33" s="7" customFormat="1">
      <c r="A16" s="7" t="s">
        <v>5</v>
      </c>
      <c r="B16" s="149">
        <f>SUM(Transport!U15,'EU27 TRA_Activity'!U237)/About!$B$19*1000000</f>
        <v>8959758103029.4805</v>
      </c>
      <c r="C16" s="149">
        <f>SUM(Transport!V15,'EU27 TRA_Activity'!V237)/About!$B$19*1000000</f>
        <v>9095243662487.875</v>
      </c>
      <c r="D16" s="149">
        <f>SUM(Transport!W15,'EU27 TRA_Activity'!W237)/About!$B$19*1000000</f>
        <v>9218255934616.2266</v>
      </c>
      <c r="E16" s="149">
        <f>SUM(Transport!X15,'EU27 TRA_Activity'!X237)/About!$B$19*1000000</f>
        <v>9330417335221.1172</v>
      </c>
      <c r="F16" s="149">
        <f>SUM(Transport!Y15,'EU27 TRA_Activity'!Y237)/About!$B$19*1000000</f>
        <v>9454388794798.2969</v>
      </c>
      <c r="G16" s="149">
        <f>SUM(Transport!Z15,'EU27 TRA_Activity'!Z237)/About!$B$19*1000000</f>
        <v>9570948742281.2852</v>
      </c>
      <c r="H16" s="149">
        <f>SUM(Transport!AA15,'EU27 TRA_Activity'!AA237)/About!$B$19*1000000</f>
        <v>9684391652780.7754</v>
      </c>
      <c r="I16" s="149">
        <f>SUM(Transport!AB15,'EU27 TRA_Activity'!AB237)/About!$B$19*1000000</f>
        <v>9796620636597.6602</v>
      </c>
      <c r="J16" s="149">
        <f>SUM(Transport!AC15,'EU27 TRA_Activity'!AC237)/About!$B$19*1000000</f>
        <v>9907592030275.2754</v>
      </c>
      <c r="K16" s="149">
        <f>SUM(Transport!AD15,'EU27 TRA_Activity'!AD237)/About!$B$19*1000000</f>
        <v>10018970219789.02</v>
      </c>
      <c r="L16" s="149">
        <f>SUM(Transport!AE15,'EU27 TRA_Activity'!AE237)/About!$B$19*1000000</f>
        <v>10131989306150.807</v>
      </c>
      <c r="M16" s="149">
        <f>SUM(Transport!AF15,'EU27 TRA_Activity'!AF237)/About!$B$19*1000000</f>
        <v>10247397853951.166</v>
      </c>
      <c r="N16" s="149">
        <f>SUM(Transport!AG15,'EU27 TRA_Activity'!AG237)/About!$B$19*1000000</f>
        <v>10364093360888.111</v>
      </c>
      <c r="O16" s="149">
        <f>SUM(Transport!AH15,'EU27 TRA_Activity'!AH237)/About!$B$19*1000000</f>
        <v>10482427351689.971</v>
      </c>
      <c r="P16" s="149">
        <f>SUM(Transport!AI15,'EU27 TRA_Activity'!AI237)/About!$B$19*1000000</f>
        <v>10604019237478.039</v>
      </c>
      <c r="Q16" s="149">
        <f>SUM(Transport!AJ15,'EU27 TRA_Activity'!AJ237)/About!$B$19*1000000</f>
        <v>10729937888628.803</v>
      </c>
      <c r="R16" s="149">
        <f>SUM(Transport!AK15,'EU27 TRA_Activity'!AK237)/About!$B$19*1000000</f>
        <v>10860918641471.232</v>
      </c>
      <c r="S16" s="149">
        <f>SUM(Transport!AL15,'EU27 TRA_Activity'!AL237)/About!$B$19*1000000</f>
        <v>10998379444547.357</v>
      </c>
      <c r="T16" s="149">
        <f>SUM(Transport!AM15,'EU27 TRA_Activity'!AM237)/About!$B$19*1000000</f>
        <v>11102766460726.803</v>
      </c>
      <c r="U16" s="149">
        <f>SUM(Transport!AN15,'EU27 TRA_Activity'!AN237)/About!$B$19*1000000</f>
        <v>11211614119070.65</v>
      </c>
      <c r="V16" s="149">
        <f>SUM(Transport!AO15,'EU27 TRA_Activity'!AO237)/About!$B$19*1000000</f>
        <v>11324362049665.338</v>
      </c>
      <c r="W16" s="149">
        <f>SUM(Transport!AP15,'EU27 TRA_Activity'!AP237)/About!$B$19*1000000</f>
        <v>11440586297032.902</v>
      </c>
      <c r="X16" s="149">
        <f>SUM(Transport!AQ15,'EU27 TRA_Activity'!AQ237)/About!$B$19*1000000</f>
        <v>11556832864441.545</v>
      </c>
      <c r="Y16" s="149">
        <f>SUM(Transport!AR15,'EU27 TRA_Activity'!AR237)/About!$B$19*1000000</f>
        <v>11676184935940.447</v>
      </c>
      <c r="Z16" s="149">
        <f>SUM(Transport!AS15,'EU27 TRA_Activity'!AS237)/About!$B$19*1000000</f>
        <v>11799146133356.676</v>
      </c>
      <c r="AA16" s="149">
        <f>SUM(Transport!AT15,'EU27 TRA_Activity'!AT237)/About!$B$19*1000000</f>
        <v>11928330236913.76</v>
      </c>
      <c r="AB16" s="149">
        <f>SUM(Transport!AU15,'EU27 TRA_Activity'!AU237)/About!$B$19*1000000</f>
        <v>12066040694880.494</v>
      </c>
      <c r="AC16" s="149">
        <f>SUM(Transport!AV15,'EU27 TRA_Activity'!AV237)/About!$B$19*1000000</f>
        <v>12212922301251.908</v>
      </c>
      <c r="AD16" s="149">
        <f>SUM(Transport!AW15,'EU27 TRA_Activity'!AW237)/About!$B$19*1000000</f>
        <v>12366627022853.656</v>
      </c>
      <c r="AE16" s="149">
        <f>SUM(Transport!AX15,'EU27 TRA_Activity'!AX237)/About!$B$19*1000000</f>
        <v>12524893405786.949</v>
      </c>
      <c r="AF16" s="149">
        <f>SUM(Transport!AY15,'EU27 TRA_Activity'!AY237)/About!$B$19*1000000</f>
        <v>12686538050833.391</v>
      </c>
      <c r="AG16" s="149">
        <f>SUM(Transport!AZ15,'EU27 TRA_Activity'!AZ237)/About!$B$19*1000000</f>
        <v>12849939073985.848</v>
      </c>
    </row>
    <row r="17" spans="1:33" s="7" customFormat="1">
      <c r="A17" s="7" t="s">
        <v>6</v>
      </c>
      <c r="B17" s="149">
        <f>0</f>
        <v>0</v>
      </c>
      <c r="C17" s="149">
        <f t="shared" ref="C17" si="0">B17</f>
        <v>0</v>
      </c>
      <c r="D17" s="149">
        <f t="shared" ref="D17" si="1">C17</f>
        <v>0</v>
      </c>
      <c r="E17" s="149">
        <f t="shared" ref="E17" si="2">D17</f>
        <v>0</v>
      </c>
      <c r="F17" s="149">
        <f t="shared" ref="F17" si="3">E17</f>
        <v>0</v>
      </c>
      <c r="G17" s="149">
        <f t="shared" ref="G17" si="4">F17</f>
        <v>0</v>
      </c>
      <c r="H17" s="149">
        <f t="shared" ref="H17" si="5">G17</f>
        <v>0</v>
      </c>
      <c r="I17" s="149">
        <f t="shared" ref="I17" si="6">H17</f>
        <v>0</v>
      </c>
      <c r="J17" s="149">
        <f t="shared" ref="J17" si="7">I17</f>
        <v>0</v>
      </c>
      <c r="K17" s="149">
        <f t="shared" ref="K17" si="8">J17</f>
        <v>0</v>
      </c>
      <c r="L17" s="149">
        <f t="shared" ref="L17" si="9">K17</f>
        <v>0</v>
      </c>
      <c r="M17" s="149">
        <f t="shared" ref="M17" si="10">L17</f>
        <v>0</v>
      </c>
      <c r="N17" s="149">
        <f t="shared" ref="N17" si="11">M17</f>
        <v>0</v>
      </c>
      <c r="O17" s="149">
        <f t="shared" ref="O17" si="12">N17</f>
        <v>0</v>
      </c>
      <c r="P17" s="149">
        <f t="shared" ref="P17" si="13">O17</f>
        <v>0</v>
      </c>
      <c r="Q17" s="149">
        <f t="shared" ref="Q17" si="14">P17</f>
        <v>0</v>
      </c>
      <c r="R17" s="149">
        <f t="shared" ref="R17" si="15">Q17</f>
        <v>0</v>
      </c>
      <c r="S17" s="149">
        <f t="shared" ref="S17" si="16">R17</f>
        <v>0</v>
      </c>
      <c r="T17" s="149">
        <f t="shared" ref="T17" si="17">S17</f>
        <v>0</v>
      </c>
      <c r="U17" s="149">
        <f t="shared" ref="U17" si="18">T17</f>
        <v>0</v>
      </c>
      <c r="V17" s="149">
        <f t="shared" ref="V17" si="19">U17</f>
        <v>0</v>
      </c>
      <c r="W17" s="149">
        <f t="shared" ref="W17" si="20">V17</f>
        <v>0</v>
      </c>
      <c r="X17" s="149">
        <f t="shared" ref="X17" si="21">W17</f>
        <v>0</v>
      </c>
      <c r="Y17" s="149">
        <f t="shared" ref="Y17" si="22">X17</f>
        <v>0</v>
      </c>
      <c r="Z17" s="149">
        <f t="shared" ref="Z17" si="23">Y17</f>
        <v>0</v>
      </c>
      <c r="AA17" s="149">
        <f t="shared" ref="AA17" si="24">Z17</f>
        <v>0</v>
      </c>
      <c r="AB17" s="149">
        <f t="shared" ref="AB17" si="25">AA17</f>
        <v>0</v>
      </c>
      <c r="AC17" s="149">
        <f t="shared" ref="AC17" si="26">AB17</f>
        <v>0</v>
      </c>
      <c r="AD17" s="149">
        <f t="shared" ref="AD17" si="27">AC17</f>
        <v>0</v>
      </c>
      <c r="AE17" s="149">
        <f t="shared" ref="AE17" si="28">AD17</f>
        <v>0</v>
      </c>
      <c r="AF17" s="149">
        <f t="shared" ref="AF17" si="29">AE17</f>
        <v>0</v>
      </c>
      <c r="AG17" s="149">
        <f t="shared" ref="AG17" si="30">AF17</f>
        <v>0</v>
      </c>
    </row>
    <row r="19" spans="1:33">
      <c r="C19" s="1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7"/>
  <sheetViews>
    <sheetView tabSelected="1" workbookViewId="0">
      <selection activeCell="B2" sqref="B2"/>
    </sheetView>
  </sheetViews>
  <sheetFormatPr defaultColWidth="9.08984375" defaultRowHeight="14.5"/>
  <cols>
    <col min="1" max="1" width="16.6328125" style="7" customWidth="1"/>
    <col min="2" max="16384" width="9.08984375" style="7"/>
  </cols>
  <sheetData>
    <row r="1" spans="1:33" ht="29">
      <c r="A1" s="5" t="s">
        <v>13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>
      <c r="A2" s="7" t="s">
        <v>1</v>
      </c>
      <c r="B2" s="8">
        <f>IFERROR(Calculations!B3/'EU AVLo'!B3/'EU SYVbT'!J5,0)</f>
        <v>6923.7142108736443</v>
      </c>
      <c r="C2" s="8">
        <f t="shared" ref="C2:AG7" si="0">B2</f>
        <v>6923.7142108736443</v>
      </c>
      <c r="D2" s="8">
        <f t="shared" si="0"/>
        <v>6923.7142108736443</v>
      </c>
      <c r="E2" s="8">
        <f t="shared" si="0"/>
        <v>6923.7142108736443</v>
      </c>
      <c r="F2" s="8">
        <f t="shared" si="0"/>
        <v>6923.7142108736443</v>
      </c>
      <c r="G2" s="8">
        <f t="shared" si="0"/>
        <v>6923.7142108736443</v>
      </c>
      <c r="H2" s="8">
        <f t="shared" si="0"/>
        <v>6923.7142108736443</v>
      </c>
      <c r="I2" s="8">
        <f t="shared" si="0"/>
        <v>6923.7142108736443</v>
      </c>
      <c r="J2" s="8">
        <f t="shared" si="0"/>
        <v>6923.7142108736443</v>
      </c>
      <c r="K2" s="8">
        <f t="shared" si="0"/>
        <v>6923.7142108736443</v>
      </c>
      <c r="L2" s="8">
        <f t="shared" si="0"/>
        <v>6923.7142108736443</v>
      </c>
      <c r="M2" s="8">
        <f t="shared" si="0"/>
        <v>6923.7142108736443</v>
      </c>
      <c r="N2" s="8">
        <f t="shared" si="0"/>
        <v>6923.7142108736443</v>
      </c>
      <c r="O2" s="8">
        <f t="shared" si="0"/>
        <v>6923.7142108736443</v>
      </c>
      <c r="P2" s="8">
        <f t="shared" si="0"/>
        <v>6923.7142108736443</v>
      </c>
      <c r="Q2" s="8">
        <f t="shared" si="0"/>
        <v>6923.7142108736443</v>
      </c>
      <c r="R2" s="8">
        <f t="shared" si="0"/>
        <v>6923.7142108736443</v>
      </c>
      <c r="S2" s="8">
        <f t="shared" si="0"/>
        <v>6923.7142108736443</v>
      </c>
      <c r="T2" s="8">
        <f t="shared" si="0"/>
        <v>6923.7142108736443</v>
      </c>
      <c r="U2" s="8">
        <f t="shared" si="0"/>
        <v>6923.7142108736443</v>
      </c>
      <c r="V2" s="8">
        <f t="shared" si="0"/>
        <v>6923.7142108736443</v>
      </c>
      <c r="W2" s="8">
        <f t="shared" si="0"/>
        <v>6923.7142108736443</v>
      </c>
      <c r="X2" s="8">
        <f t="shared" si="0"/>
        <v>6923.7142108736443</v>
      </c>
      <c r="Y2" s="8">
        <f t="shared" si="0"/>
        <v>6923.7142108736443</v>
      </c>
      <c r="Z2" s="8">
        <f t="shared" si="0"/>
        <v>6923.7142108736443</v>
      </c>
      <c r="AA2" s="8">
        <f t="shared" si="0"/>
        <v>6923.7142108736443</v>
      </c>
      <c r="AB2" s="8">
        <f t="shared" si="0"/>
        <v>6923.7142108736443</v>
      </c>
      <c r="AC2" s="8">
        <f t="shared" si="0"/>
        <v>6923.7142108736443</v>
      </c>
      <c r="AD2" s="8">
        <f t="shared" si="0"/>
        <v>6923.7142108736443</v>
      </c>
      <c r="AE2" s="8">
        <f t="shared" si="0"/>
        <v>6923.7142108736443</v>
      </c>
      <c r="AF2" s="8">
        <f t="shared" si="0"/>
        <v>6923.7142108736443</v>
      </c>
      <c r="AG2" s="8">
        <f t="shared" si="0"/>
        <v>6923.7142108736443</v>
      </c>
    </row>
    <row r="3" spans="1:33">
      <c r="A3" s="7" t="s">
        <v>2</v>
      </c>
      <c r="B3" s="8">
        <f>IFERROR(Calculations!B4/'EU AVLo'!B4/'EU SYVbT'!J6,0)</f>
        <v>23649.389971211531</v>
      </c>
      <c r="C3" s="8">
        <f t="shared" ref="C3:Q3" si="1">B3</f>
        <v>23649.389971211531</v>
      </c>
      <c r="D3" s="8">
        <f t="shared" si="1"/>
        <v>23649.389971211531</v>
      </c>
      <c r="E3" s="8">
        <f t="shared" si="1"/>
        <v>23649.389971211531</v>
      </c>
      <c r="F3" s="8">
        <f t="shared" si="1"/>
        <v>23649.389971211531</v>
      </c>
      <c r="G3" s="8">
        <f t="shared" si="1"/>
        <v>23649.389971211531</v>
      </c>
      <c r="H3" s="8">
        <f t="shared" si="1"/>
        <v>23649.389971211531</v>
      </c>
      <c r="I3" s="8">
        <f t="shared" si="1"/>
        <v>23649.389971211531</v>
      </c>
      <c r="J3" s="8">
        <f t="shared" si="1"/>
        <v>23649.389971211531</v>
      </c>
      <c r="K3" s="8">
        <f t="shared" si="1"/>
        <v>23649.389971211531</v>
      </c>
      <c r="L3" s="8">
        <f t="shared" si="1"/>
        <v>23649.389971211531</v>
      </c>
      <c r="M3" s="8">
        <f t="shared" si="1"/>
        <v>23649.389971211531</v>
      </c>
      <c r="N3" s="8">
        <f t="shared" si="1"/>
        <v>23649.389971211531</v>
      </c>
      <c r="O3" s="8">
        <f t="shared" si="1"/>
        <v>23649.389971211531</v>
      </c>
      <c r="P3" s="8">
        <f t="shared" si="1"/>
        <v>23649.389971211531</v>
      </c>
      <c r="Q3" s="8">
        <f t="shared" si="1"/>
        <v>23649.389971211531</v>
      </c>
      <c r="R3" s="8">
        <f t="shared" si="0"/>
        <v>23649.389971211531</v>
      </c>
      <c r="S3" s="8">
        <f t="shared" si="0"/>
        <v>23649.389971211531</v>
      </c>
      <c r="T3" s="8">
        <f t="shared" si="0"/>
        <v>23649.389971211531</v>
      </c>
      <c r="U3" s="8">
        <f t="shared" si="0"/>
        <v>23649.389971211531</v>
      </c>
      <c r="V3" s="8">
        <f t="shared" si="0"/>
        <v>23649.389971211531</v>
      </c>
      <c r="W3" s="8">
        <f t="shared" si="0"/>
        <v>23649.389971211531</v>
      </c>
      <c r="X3" s="8">
        <f t="shared" si="0"/>
        <v>23649.389971211531</v>
      </c>
      <c r="Y3" s="8">
        <f t="shared" si="0"/>
        <v>23649.389971211531</v>
      </c>
      <c r="Z3" s="8">
        <f t="shared" si="0"/>
        <v>23649.389971211531</v>
      </c>
      <c r="AA3" s="8">
        <f t="shared" si="0"/>
        <v>23649.389971211531</v>
      </c>
      <c r="AB3" s="8">
        <f t="shared" si="0"/>
        <v>23649.389971211531</v>
      </c>
      <c r="AC3" s="8">
        <f t="shared" si="0"/>
        <v>23649.389971211531</v>
      </c>
      <c r="AD3" s="8">
        <f t="shared" si="0"/>
        <v>23649.389971211531</v>
      </c>
      <c r="AE3" s="8">
        <f t="shared" si="0"/>
        <v>23649.389971211531</v>
      </c>
      <c r="AF3" s="8">
        <f t="shared" si="0"/>
        <v>23649.389971211531</v>
      </c>
      <c r="AG3" s="8">
        <f t="shared" si="0"/>
        <v>23649.389971211531</v>
      </c>
    </row>
    <row r="4" spans="1:33">
      <c r="A4" s="7" t="s">
        <v>3</v>
      </c>
      <c r="B4" s="8">
        <f>IFERROR(Calculations!B5/'EU AVLo'!B5/'EU SYVbT'!J7,0)</f>
        <v>1060316.0469728415</v>
      </c>
      <c r="C4" s="8">
        <f t="shared" si="0"/>
        <v>1060316.0469728415</v>
      </c>
      <c r="D4" s="8">
        <f t="shared" si="0"/>
        <v>1060316.0469728415</v>
      </c>
      <c r="E4" s="8">
        <f t="shared" si="0"/>
        <v>1060316.0469728415</v>
      </c>
      <c r="F4" s="8">
        <f t="shared" si="0"/>
        <v>1060316.0469728415</v>
      </c>
      <c r="G4" s="8">
        <f t="shared" si="0"/>
        <v>1060316.0469728415</v>
      </c>
      <c r="H4" s="8">
        <f t="shared" si="0"/>
        <v>1060316.0469728415</v>
      </c>
      <c r="I4" s="8">
        <f t="shared" si="0"/>
        <v>1060316.0469728415</v>
      </c>
      <c r="J4" s="8">
        <f t="shared" si="0"/>
        <v>1060316.0469728415</v>
      </c>
      <c r="K4" s="8">
        <f t="shared" si="0"/>
        <v>1060316.0469728415</v>
      </c>
      <c r="L4" s="8">
        <f t="shared" si="0"/>
        <v>1060316.0469728415</v>
      </c>
      <c r="M4" s="8">
        <f t="shared" si="0"/>
        <v>1060316.0469728415</v>
      </c>
      <c r="N4" s="8">
        <f t="shared" si="0"/>
        <v>1060316.0469728415</v>
      </c>
      <c r="O4" s="8">
        <f t="shared" si="0"/>
        <v>1060316.0469728415</v>
      </c>
      <c r="P4" s="8">
        <f t="shared" si="0"/>
        <v>1060316.0469728415</v>
      </c>
      <c r="Q4" s="8">
        <f t="shared" si="0"/>
        <v>1060316.0469728415</v>
      </c>
      <c r="R4" s="8">
        <f t="shared" si="0"/>
        <v>1060316.0469728415</v>
      </c>
      <c r="S4" s="8">
        <f t="shared" si="0"/>
        <v>1060316.0469728415</v>
      </c>
      <c r="T4" s="8">
        <f t="shared" si="0"/>
        <v>1060316.0469728415</v>
      </c>
      <c r="U4" s="8">
        <f t="shared" si="0"/>
        <v>1060316.0469728415</v>
      </c>
      <c r="V4" s="8">
        <f t="shared" si="0"/>
        <v>1060316.0469728415</v>
      </c>
      <c r="W4" s="8">
        <f t="shared" si="0"/>
        <v>1060316.0469728415</v>
      </c>
      <c r="X4" s="8">
        <f t="shared" si="0"/>
        <v>1060316.0469728415</v>
      </c>
      <c r="Y4" s="8">
        <f t="shared" si="0"/>
        <v>1060316.0469728415</v>
      </c>
      <c r="Z4" s="8">
        <f t="shared" si="0"/>
        <v>1060316.0469728415</v>
      </c>
      <c r="AA4" s="8">
        <f t="shared" si="0"/>
        <v>1060316.0469728415</v>
      </c>
      <c r="AB4" s="8">
        <f t="shared" si="0"/>
        <v>1060316.0469728415</v>
      </c>
      <c r="AC4" s="8">
        <f t="shared" si="0"/>
        <v>1060316.0469728415</v>
      </c>
      <c r="AD4" s="8">
        <f t="shared" si="0"/>
        <v>1060316.0469728415</v>
      </c>
      <c r="AE4" s="8">
        <f t="shared" si="0"/>
        <v>1060316.0469728415</v>
      </c>
      <c r="AF4" s="8">
        <f t="shared" si="0"/>
        <v>1060316.0469728415</v>
      </c>
      <c r="AG4" s="8">
        <f t="shared" si="0"/>
        <v>1060316.0469728415</v>
      </c>
    </row>
    <row r="5" spans="1:33">
      <c r="A5" s="7" t="s">
        <v>4</v>
      </c>
      <c r="B5" s="8">
        <f>IFERROR(Calculations!B6/'EU AVLo'!B6/'EU SYVbT'!J8,0)</f>
        <v>74595.211184548898</v>
      </c>
      <c r="C5" s="8">
        <f t="shared" si="0"/>
        <v>74595.211184548898</v>
      </c>
      <c r="D5" s="8">
        <f t="shared" si="0"/>
        <v>74595.211184548898</v>
      </c>
      <c r="E5" s="8">
        <f t="shared" si="0"/>
        <v>74595.211184548898</v>
      </c>
      <c r="F5" s="8">
        <f t="shared" si="0"/>
        <v>74595.211184548898</v>
      </c>
      <c r="G5" s="8">
        <f t="shared" si="0"/>
        <v>74595.211184548898</v>
      </c>
      <c r="H5" s="8">
        <f t="shared" si="0"/>
        <v>74595.211184548898</v>
      </c>
      <c r="I5" s="8">
        <f t="shared" si="0"/>
        <v>74595.211184548898</v>
      </c>
      <c r="J5" s="8">
        <f t="shared" si="0"/>
        <v>74595.211184548898</v>
      </c>
      <c r="K5" s="8">
        <f t="shared" si="0"/>
        <v>74595.211184548898</v>
      </c>
      <c r="L5" s="8">
        <f t="shared" si="0"/>
        <v>74595.211184548898</v>
      </c>
      <c r="M5" s="8">
        <f t="shared" si="0"/>
        <v>74595.211184548898</v>
      </c>
      <c r="N5" s="8">
        <f t="shared" si="0"/>
        <v>74595.211184548898</v>
      </c>
      <c r="O5" s="8">
        <f t="shared" si="0"/>
        <v>74595.211184548898</v>
      </c>
      <c r="P5" s="8">
        <f t="shared" si="0"/>
        <v>74595.211184548898</v>
      </c>
      <c r="Q5" s="8">
        <f t="shared" si="0"/>
        <v>74595.211184548898</v>
      </c>
      <c r="R5" s="8">
        <f t="shared" si="0"/>
        <v>74595.211184548898</v>
      </c>
      <c r="S5" s="8">
        <f t="shared" si="0"/>
        <v>74595.211184548898</v>
      </c>
      <c r="T5" s="8">
        <f t="shared" si="0"/>
        <v>74595.211184548898</v>
      </c>
      <c r="U5" s="8">
        <f t="shared" si="0"/>
        <v>74595.211184548898</v>
      </c>
      <c r="V5" s="8">
        <f t="shared" si="0"/>
        <v>74595.211184548898</v>
      </c>
      <c r="W5" s="8">
        <f t="shared" si="0"/>
        <v>74595.211184548898</v>
      </c>
      <c r="X5" s="8">
        <f t="shared" si="0"/>
        <v>74595.211184548898</v>
      </c>
      <c r="Y5" s="8">
        <f t="shared" si="0"/>
        <v>74595.211184548898</v>
      </c>
      <c r="Z5" s="8">
        <f t="shared" si="0"/>
        <v>74595.211184548898</v>
      </c>
      <c r="AA5" s="8">
        <f t="shared" si="0"/>
        <v>74595.211184548898</v>
      </c>
      <c r="AB5" s="8">
        <f t="shared" si="0"/>
        <v>74595.211184548898</v>
      </c>
      <c r="AC5" s="8">
        <f t="shared" si="0"/>
        <v>74595.211184548898</v>
      </c>
      <c r="AD5" s="8">
        <f t="shared" si="0"/>
        <v>74595.211184548898</v>
      </c>
      <c r="AE5" s="8">
        <f t="shared" si="0"/>
        <v>74595.211184548898</v>
      </c>
      <c r="AF5" s="8">
        <f t="shared" si="0"/>
        <v>74595.211184548898</v>
      </c>
      <c r="AG5" s="8">
        <f t="shared" si="0"/>
        <v>74595.211184548898</v>
      </c>
    </row>
    <row r="6" spans="1:33">
      <c r="A6" s="7" t="s">
        <v>5</v>
      </c>
      <c r="B6" s="8">
        <f>IFERROR(Calculations!B7/'EU AVLo'!B7/'EU SYVbT'!J9,0)</f>
        <v>0</v>
      </c>
      <c r="C6" s="8">
        <f t="shared" si="0"/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</row>
    <row r="7" spans="1:33">
      <c r="A7" s="7" t="s">
        <v>6</v>
      </c>
      <c r="B7" s="8">
        <f>IFERROR(Calculations!B8/'EU AVLo'!B8/'EU SYVbT'!J10,0)</f>
        <v>1715.7545112924952</v>
      </c>
      <c r="C7" s="8">
        <f t="shared" si="0"/>
        <v>1715.7545112924952</v>
      </c>
      <c r="D7" s="8">
        <f t="shared" si="0"/>
        <v>1715.7545112924952</v>
      </c>
      <c r="E7" s="8">
        <f t="shared" si="0"/>
        <v>1715.7545112924952</v>
      </c>
      <c r="F7" s="8">
        <f t="shared" si="0"/>
        <v>1715.7545112924952</v>
      </c>
      <c r="G7" s="8">
        <f t="shared" si="0"/>
        <v>1715.7545112924952</v>
      </c>
      <c r="H7" s="8">
        <f t="shared" si="0"/>
        <v>1715.7545112924952</v>
      </c>
      <c r="I7" s="8">
        <f t="shared" si="0"/>
        <v>1715.7545112924952</v>
      </c>
      <c r="J7" s="8">
        <f t="shared" si="0"/>
        <v>1715.7545112924952</v>
      </c>
      <c r="K7" s="8">
        <f t="shared" si="0"/>
        <v>1715.7545112924952</v>
      </c>
      <c r="L7" s="8">
        <f t="shared" si="0"/>
        <v>1715.7545112924952</v>
      </c>
      <c r="M7" s="8">
        <f t="shared" si="0"/>
        <v>1715.7545112924952</v>
      </c>
      <c r="N7" s="8">
        <f t="shared" si="0"/>
        <v>1715.7545112924952</v>
      </c>
      <c r="O7" s="8">
        <f t="shared" si="0"/>
        <v>1715.7545112924952</v>
      </c>
      <c r="P7" s="8">
        <f t="shared" si="0"/>
        <v>1715.7545112924952</v>
      </c>
      <c r="Q7" s="8">
        <f t="shared" si="0"/>
        <v>1715.7545112924952</v>
      </c>
      <c r="R7" s="8">
        <f t="shared" si="0"/>
        <v>1715.7545112924952</v>
      </c>
      <c r="S7" s="8">
        <f t="shared" si="0"/>
        <v>1715.7545112924952</v>
      </c>
      <c r="T7" s="8">
        <f t="shared" si="0"/>
        <v>1715.7545112924952</v>
      </c>
      <c r="U7" s="8">
        <f t="shared" si="0"/>
        <v>1715.7545112924952</v>
      </c>
      <c r="V7" s="8">
        <f t="shared" si="0"/>
        <v>1715.7545112924952</v>
      </c>
      <c r="W7" s="8">
        <f t="shared" si="0"/>
        <v>1715.7545112924952</v>
      </c>
      <c r="X7" s="8">
        <f t="shared" si="0"/>
        <v>1715.7545112924952</v>
      </c>
      <c r="Y7" s="8">
        <f t="shared" si="0"/>
        <v>1715.7545112924952</v>
      </c>
      <c r="Z7" s="8">
        <f t="shared" si="0"/>
        <v>1715.7545112924952</v>
      </c>
      <c r="AA7" s="8">
        <f t="shared" si="0"/>
        <v>1715.7545112924952</v>
      </c>
      <c r="AB7" s="8">
        <f t="shared" si="0"/>
        <v>1715.7545112924952</v>
      </c>
      <c r="AC7" s="8">
        <f t="shared" si="0"/>
        <v>1715.7545112924952</v>
      </c>
      <c r="AD7" s="8">
        <f t="shared" si="0"/>
        <v>1715.7545112924952</v>
      </c>
      <c r="AE7" s="8">
        <f t="shared" si="0"/>
        <v>1715.7545112924952</v>
      </c>
      <c r="AF7" s="8">
        <f t="shared" si="0"/>
        <v>1715.7545112924952</v>
      </c>
      <c r="AG7" s="8">
        <f t="shared" si="0"/>
        <v>1715.7545112924952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7"/>
  <sheetViews>
    <sheetView workbookViewId="0">
      <selection activeCell="B3" sqref="B3"/>
    </sheetView>
  </sheetViews>
  <sheetFormatPr defaultColWidth="9.08984375" defaultRowHeight="14.5"/>
  <cols>
    <col min="1" max="1" width="16.6328125" style="7" customWidth="1"/>
    <col min="2" max="16384" width="9.08984375" style="7"/>
  </cols>
  <sheetData>
    <row r="1" spans="1:33" ht="29">
      <c r="A1" s="5" t="s">
        <v>13</v>
      </c>
      <c r="B1" s="6">
        <v>2019</v>
      </c>
      <c r="C1" s="3">
        <v>2020</v>
      </c>
      <c r="D1" s="6">
        <v>2021</v>
      </c>
      <c r="E1" s="3">
        <v>2022</v>
      </c>
      <c r="F1" s="6">
        <v>2023</v>
      </c>
      <c r="G1" s="3">
        <v>2024</v>
      </c>
      <c r="H1" s="6">
        <v>2025</v>
      </c>
      <c r="I1" s="3">
        <v>2026</v>
      </c>
      <c r="J1" s="6">
        <v>2027</v>
      </c>
      <c r="K1" s="3">
        <v>2028</v>
      </c>
      <c r="L1" s="6">
        <v>2029</v>
      </c>
      <c r="M1" s="3">
        <v>2030</v>
      </c>
      <c r="N1" s="6">
        <v>2031</v>
      </c>
      <c r="O1" s="3">
        <v>2032</v>
      </c>
      <c r="P1" s="6">
        <v>2033</v>
      </c>
      <c r="Q1" s="3">
        <v>2034</v>
      </c>
      <c r="R1" s="6">
        <v>2035</v>
      </c>
      <c r="S1" s="3">
        <v>2036</v>
      </c>
      <c r="T1" s="6">
        <v>2037</v>
      </c>
      <c r="U1" s="3">
        <v>2038</v>
      </c>
      <c r="V1" s="6">
        <v>2039</v>
      </c>
      <c r="W1" s="3">
        <v>2040</v>
      </c>
      <c r="X1" s="6">
        <v>2041</v>
      </c>
      <c r="Y1" s="3">
        <v>2042</v>
      </c>
      <c r="Z1" s="6">
        <v>2043</v>
      </c>
      <c r="AA1" s="3">
        <v>2044</v>
      </c>
      <c r="AB1" s="6">
        <v>2045</v>
      </c>
      <c r="AC1" s="3">
        <v>2046</v>
      </c>
      <c r="AD1" s="6">
        <v>2047</v>
      </c>
      <c r="AE1" s="3">
        <v>2048</v>
      </c>
      <c r="AF1" s="6">
        <v>2049</v>
      </c>
      <c r="AG1" s="3">
        <v>2050</v>
      </c>
    </row>
    <row r="2" spans="1:33">
      <c r="A2" s="7" t="s">
        <v>1</v>
      </c>
      <c r="B2" s="8">
        <f>IFERROR(Calculations!B12/'EU AVLo'!B12/'EU SYVbT'!J14,0)</f>
        <v>9108.07533156518</v>
      </c>
      <c r="C2" s="8">
        <f t="shared" ref="C2:AG7" si="0">B2</f>
        <v>9108.07533156518</v>
      </c>
      <c r="D2" s="8">
        <f t="shared" si="0"/>
        <v>9108.07533156518</v>
      </c>
      <c r="E2" s="8">
        <f t="shared" si="0"/>
        <v>9108.07533156518</v>
      </c>
      <c r="F2" s="8">
        <f t="shared" si="0"/>
        <v>9108.07533156518</v>
      </c>
      <c r="G2" s="8">
        <f t="shared" si="0"/>
        <v>9108.07533156518</v>
      </c>
      <c r="H2" s="8">
        <f t="shared" si="0"/>
        <v>9108.07533156518</v>
      </c>
      <c r="I2" s="8">
        <f t="shared" si="0"/>
        <v>9108.07533156518</v>
      </c>
      <c r="J2" s="8">
        <f t="shared" si="0"/>
        <v>9108.07533156518</v>
      </c>
      <c r="K2" s="8">
        <f t="shared" si="0"/>
        <v>9108.07533156518</v>
      </c>
      <c r="L2" s="8">
        <f t="shared" si="0"/>
        <v>9108.07533156518</v>
      </c>
      <c r="M2" s="8">
        <f t="shared" si="0"/>
        <v>9108.07533156518</v>
      </c>
      <c r="N2" s="8">
        <f t="shared" si="0"/>
        <v>9108.07533156518</v>
      </c>
      <c r="O2" s="8">
        <f t="shared" si="0"/>
        <v>9108.07533156518</v>
      </c>
      <c r="P2" s="8">
        <f t="shared" si="0"/>
        <v>9108.07533156518</v>
      </c>
      <c r="Q2" s="8">
        <f t="shared" si="0"/>
        <v>9108.07533156518</v>
      </c>
      <c r="R2" s="8">
        <f t="shared" si="0"/>
        <v>9108.07533156518</v>
      </c>
      <c r="S2" s="8">
        <f t="shared" si="0"/>
        <v>9108.07533156518</v>
      </c>
      <c r="T2" s="8">
        <f t="shared" si="0"/>
        <v>9108.07533156518</v>
      </c>
      <c r="U2" s="8">
        <f t="shared" si="0"/>
        <v>9108.07533156518</v>
      </c>
      <c r="V2" s="8">
        <f t="shared" si="0"/>
        <v>9108.07533156518</v>
      </c>
      <c r="W2" s="8">
        <f t="shared" si="0"/>
        <v>9108.07533156518</v>
      </c>
      <c r="X2" s="8">
        <f t="shared" si="0"/>
        <v>9108.07533156518</v>
      </c>
      <c r="Y2" s="8">
        <f t="shared" si="0"/>
        <v>9108.07533156518</v>
      </c>
      <c r="Z2" s="8">
        <f t="shared" si="0"/>
        <v>9108.07533156518</v>
      </c>
      <c r="AA2" s="8">
        <f t="shared" si="0"/>
        <v>9108.07533156518</v>
      </c>
      <c r="AB2" s="8">
        <f t="shared" si="0"/>
        <v>9108.07533156518</v>
      </c>
      <c r="AC2" s="8">
        <f t="shared" si="0"/>
        <v>9108.07533156518</v>
      </c>
      <c r="AD2" s="8">
        <f t="shared" si="0"/>
        <v>9108.07533156518</v>
      </c>
      <c r="AE2" s="8">
        <f t="shared" si="0"/>
        <v>9108.07533156518</v>
      </c>
      <c r="AF2" s="8">
        <f t="shared" si="0"/>
        <v>9108.07533156518</v>
      </c>
      <c r="AG2" s="8">
        <f t="shared" si="0"/>
        <v>9108.07533156518</v>
      </c>
    </row>
    <row r="3" spans="1:33">
      <c r="A3" s="7" t="s">
        <v>2</v>
      </c>
      <c r="B3" s="8">
        <f>IFERROR(Calculations!B13/'EU AVLo'!B13/'EU SYVbT'!J15,0)</f>
        <v>16314.436461585565</v>
      </c>
      <c r="C3" s="8">
        <f t="shared" ref="C3:P3" si="1">B3</f>
        <v>16314.436461585565</v>
      </c>
      <c r="D3" s="8">
        <f t="shared" si="1"/>
        <v>16314.436461585565</v>
      </c>
      <c r="E3" s="8">
        <f t="shared" si="1"/>
        <v>16314.436461585565</v>
      </c>
      <c r="F3" s="8">
        <f t="shared" si="1"/>
        <v>16314.436461585565</v>
      </c>
      <c r="G3" s="8">
        <f t="shared" si="1"/>
        <v>16314.436461585565</v>
      </c>
      <c r="H3" s="8">
        <f t="shared" si="1"/>
        <v>16314.436461585565</v>
      </c>
      <c r="I3" s="8">
        <f t="shared" si="1"/>
        <v>16314.436461585565</v>
      </c>
      <c r="J3" s="8">
        <f t="shared" si="1"/>
        <v>16314.436461585565</v>
      </c>
      <c r="K3" s="8">
        <f t="shared" si="1"/>
        <v>16314.436461585565</v>
      </c>
      <c r="L3" s="8">
        <f t="shared" si="1"/>
        <v>16314.436461585565</v>
      </c>
      <c r="M3" s="8">
        <f t="shared" si="1"/>
        <v>16314.436461585565</v>
      </c>
      <c r="N3" s="8">
        <f t="shared" si="1"/>
        <v>16314.436461585565</v>
      </c>
      <c r="O3" s="8">
        <f t="shared" si="1"/>
        <v>16314.436461585565</v>
      </c>
      <c r="P3" s="8">
        <f t="shared" si="1"/>
        <v>16314.436461585565</v>
      </c>
      <c r="Q3" s="8">
        <f t="shared" si="0"/>
        <v>16314.436461585565</v>
      </c>
      <c r="R3" s="8">
        <f t="shared" si="0"/>
        <v>16314.436461585565</v>
      </c>
      <c r="S3" s="8">
        <f t="shared" si="0"/>
        <v>16314.436461585565</v>
      </c>
      <c r="T3" s="8">
        <f t="shared" si="0"/>
        <v>16314.436461585565</v>
      </c>
      <c r="U3" s="8">
        <f t="shared" si="0"/>
        <v>16314.436461585565</v>
      </c>
      <c r="V3" s="8">
        <f t="shared" si="0"/>
        <v>16314.436461585565</v>
      </c>
      <c r="W3" s="8">
        <f t="shared" si="0"/>
        <v>16314.436461585565</v>
      </c>
      <c r="X3" s="8">
        <f t="shared" si="0"/>
        <v>16314.436461585565</v>
      </c>
      <c r="Y3" s="8">
        <f t="shared" si="0"/>
        <v>16314.436461585565</v>
      </c>
      <c r="Z3" s="8">
        <f t="shared" si="0"/>
        <v>16314.436461585565</v>
      </c>
      <c r="AA3" s="8">
        <f t="shared" si="0"/>
        <v>16314.436461585565</v>
      </c>
      <c r="AB3" s="8">
        <f t="shared" si="0"/>
        <v>16314.436461585565</v>
      </c>
      <c r="AC3" s="8">
        <f t="shared" si="0"/>
        <v>16314.436461585565</v>
      </c>
      <c r="AD3" s="8">
        <f t="shared" si="0"/>
        <v>16314.436461585565</v>
      </c>
      <c r="AE3" s="8">
        <f t="shared" si="0"/>
        <v>16314.436461585565</v>
      </c>
      <c r="AF3" s="8">
        <f t="shared" si="0"/>
        <v>16314.436461585565</v>
      </c>
      <c r="AG3" s="8">
        <f t="shared" si="0"/>
        <v>16314.436461585565</v>
      </c>
    </row>
    <row r="4" spans="1:33">
      <c r="A4" s="7" t="s">
        <v>3</v>
      </c>
      <c r="B4" s="8">
        <f>IFERROR(Calculations!B14/'EU AVLo'!B14/'EU SYVbT'!J16,0)</f>
        <v>1174498.6735446942</v>
      </c>
      <c r="C4" s="8">
        <f t="shared" si="0"/>
        <v>1174498.6735446942</v>
      </c>
      <c r="D4" s="8">
        <f t="shared" si="0"/>
        <v>1174498.6735446942</v>
      </c>
      <c r="E4" s="8">
        <f t="shared" si="0"/>
        <v>1174498.6735446942</v>
      </c>
      <c r="F4" s="8">
        <f t="shared" si="0"/>
        <v>1174498.6735446942</v>
      </c>
      <c r="G4" s="8">
        <f t="shared" si="0"/>
        <v>1174498.6735446942</v>
      </c>
      <c r="H4" s="8">
        <f t="shared" si="0"/>
        <v>1174498.6735446942</v>
      </c>
      <c r="I4" s="8">
        <f t="shared" si="0"/>
        <v>1174498.6735446942</v>
      </c>
      <c r="J4" s="8">
        <f t="shared" si="0"/>
        <v>1174498.6735446942</v>
      </c>
      <c r="K4" s="8">
        <f t="shared" si="0"/>
        <v>1174498.6735446942</v>
      </c>
      <c r="L4" s="8">
        <f t="shared" si="0"/>
        <v>1174498.6735446942</v>
      </c>
      <c r="M4" s="8">
        <f t="shared" si="0"/>
        <v>1174498.6735446942</v>
      </c>
      <c r="N4" s="8">
        <f t="shared" si="0"/>
        <v>1174498.6735446942</v>
      </c>
      <c r="O4" s="8">
        <f t="shared" si="0"/>
        <v>1174498.6735446942</v>
      </c>
      <c r="P4" s="8">
        <f t="shared" si="0"/>
        <v>1174498.6735446942</v>
      </c>
      <c r="Q4" s="8">
        <f t="shared" si="0"/>
        <v>1174498.6735446942</v>
      </c>
      <c r="R4" s="8">
        <f t="shared" si="0"/>
        <v>1174498.6735446942</v>
      </c>
      <c r="S4" s="8">
        <f t="shared" si="0"/>
        <v>1174498.6735446942</v>
      </c>
      <c r="T4" s="8">
        <f t="shared" si="0"/>
        <v>1174498.6735446942</v>
      </c>
      <c r="U4" s="8">
        <f t="shared" si="0"/>
        <v>1174498.6735446942</v>
      </c>
      <c r="V4" s="8">
        <f t="shared" si="0"/>
        <v>1174498.6735446942</v>
      </c>
      <c r="W4" s="8">
        <f t="shared" si="0"/>
        <v>1174498.6735446942</v>
      </c>
      <c r="X4" s="8">
        <f t="shared" si="0"/>
        <v>1174498.6735446942</v>
      </c>
      <c r="Y4" s="8">
        <f t="shared" si="0"/>
        <v>1174498.6735446942</v>
      </c>
      <c r="Z4" s="8">
        <f t="shared" si="0"/>
        <v>1174498.6735446942</v>
      </c>
      <c r="AA4" s="8">
        <f t="shared" si="0"/>
        <v>1174498.6735446942</v>
      </c>
      <c r="AB4" s="8">
        <f t="shared" si="0"/>
        <v>1174498.6735446942</v>
      </c>
      <c r="AC4" s="8">
        <f t="shared" si="0"/>
        <v>1174498.6735446942</v>
      </c>
      <c r="AD4" s="8">
        <f t="shared" si="0"/>
        <v>1174498.6735446942</v>
      </c>
      <c r="AE4" s="8">
        <f t="shared" si="0"/>
        <v>1174498.6735446942</v>
      </c>
      <c r="AF4" s="8">
        <f t="shared" si="0"/>
        <v>1174498.6735446942</v>
      </c>
      <c r="AG4" s="8">
        <f t="shared" si="0"/>
        <v>1174498.6735446942</v>
      </c>
    </row>
    <row r="5" spans="1:33">
      <c r="A5" s="7" t="s">
        <v>4</v>
      </c>
      <c r="B5" s="8">
        <f>IFERROR(Calculations!B15/'EU AVLo'!B15/'EU SYVbT'!J17,0)</f>
        <v>79699.126487269692</v>
      </c>
      <c r="C5" s="8">
        <f t="shared" si="0"/>
        <v>79699.126487269692</v>
      </c>
      <c r="D5" s="8">
        <f t="shared" si="0"/>
        <v>79699.126487269692</v>
      </c>
      <c r="E5" s="8">
        <f t="shared" si="0"/>
        <v>79699.126487269692</v>
      </c>
      <c r="F5" s="8">
        <f t="shared" si="0"/>
        <v>79699.126487269692</v>
      </c>
      <c r="G5" s="8">
        <f t="shared" si="0"/>
        <v>79699.126487269692</v>
      </c>
      <c r="H5" s="8">
        <f t="shared" si="0"/>
        <v>79699.126487269692</v>
      </c>
      <c r="I5" s="8">
        <f t="shared" si="0"/>
        <v>79699.126487269692</v>
      </c>
      <c r="J5" s="8">
        <f t="shared" si="0"/>
        <v>79699.126487269692</v>
      </c>
      <c r="K5" s="8">
        <f t="shared" si="0"/>
        <v>79699.126487269692</v>
      </c>
      <c r="L5" s="8">
        <f t="shared" si="0"/>
        <v>79699.126487269692</v>
      </c>
      <c r="M5" s="8">
        <f t="shared" si="0"/>
        <v>79699.126487269692</v>
      </c>
      <c r="N5" s="8">
        <f t="shared" si="0"/>
        <v>79699.126487269692</v>
      </c>
      <c r="O5" s="8">
        <f t="shared" si="0"/>
        <v>79699.126487269692</v>
      </c>
      <c r="P5" s="8">
        <f t="shared" si="0"/>
        <v>79699.126487269692</v>
      </c>
      <c r="Q5" s="8">
        <f t="shared" si="0"/>
        <v>79699.126487269692</v>
      </c>
      <c r="R5" s="8">
        <f t="shared" si="0"/>
        <v>79699.126487269692</v>
      </c>
      <c r="S5" s="8">
        <f t="shared" si="0"/>
        <v>79699.126487269692</v>
      </c>
      <c r="T5" s="8">
        <f t="shared" si="0"/>
        <v>79699.126487269692</v>
      </c>
      <c r="U5" s="8">
        <f t="shared" si="0"/>
        <v>79699.126487269692</v>
      </c>
      <c r="V5" s="8">
        <f t="shared" si="0"/>
        <v>79699.126487269692</v>
      </c>
      <c r="W5" s="8">
        <f t="shared" si="0"/>
        <v>79699.126487269692</v>
      </c>
      <c r="X5" s="8">
        <f t="shared" si="0"/>
        <v>79699.126487269692</v>
      </c>
      <c r="Y5" s="8">
        <f t="shared" si="0"/>
        <v>79699.126487269692</v>
      </c>
      <c r="Z5" s="8">
        <f t="shared" si="0"/>
        <v>79699.126487269692</v>
      </c>
      <c r="AA5" s="8">
        <f t="shared" si="0"/>
        <v>79699.126487269692</v>
      </c>
      <c r="AB5" s="8">
        <f t="shared" si="0"/>
        <v>79699.126487269692</v>
      </c>
      <c r="AC5" s="8">
        <f t="shared" si="0"/>
        <v>79699.126487269692</v>
      </c>
      <c r="AD5" s="8">
        <f t="shared" si="0"/>
        <v>79699.126487269692</v>
      </c>
      <c r="AE5" s="8">
        <f t="shared" si="0"/>
        <v>79699.126487269692</v>
      </c>
      <c r="AF5" s="8">
        <f t="shared" si="0"/>
        <v>79699.126487269692</v>
      </c>
      <c r="AG5" s="8">
        <f t="shared" si="0"/>
        <v>79699.126487269692</v>
      </c>
    </row>
    <row r="6" spans="1:33">
      <c r="A6" s="7" t="s">
        <v>5</v>
      </c>
      <c r="B6" s="8">
        <f>IFERROR(Calculations!B16/'EU AVLo'!B16/'EU SYVbT'!J18,0)</f>
        <v>106321.29588348408</v>
      </c>
      <c r="C6" s="8">
        <f t="shared" si="0"/>
        <v>106321.29588348408</v>
      </c>
      <c r="D6" s="8">
        <f t="shared" si="0"/>
        <v>106321.29588348408</v>
      </c>
      <c r="E6" s="8">
        <f t="shared" si="0"/>
        <v>106321.29588348408</v>
      </c>
      <c r="F6" s="8">
        <f t="shared" si="0"/>
        <v>106321.29588348408</v>
      </c>
      <c r="G6" s="8">
        <f t="shared" si="0"/>
        <v>106321.29588348408</v>
      </c>
      <c r="H6" s="8">
        <f t="shared" si="0"/>
        <v>106321.29588348408</v>
      </c>
      <c r="I6" s="8">
        <f t="shared" si="0"/>
        <v>106321.29588348408</v>
      </c>
      <c r="J6" s="8">
        <f t="shared" si="0"/>
        <v>106321.29588348408</v>
      </c>
      <c r="K6" s="8">
        <f t="shared" si="0"/>
        <v>106321.29588348408</v>
      </c>
      <c r="L6" s="8">
        <f t="shared" si="0"/>
        <v>106321.29588348408</v>
      </c>
      <c r="M6" s="8">
        <f t="shared" si="0"/>
        <v>106321.29588348408</v>
      </c>
      <c r="N6" s="8">
        <f t="shared" si="0"/>
        <v>106321.29588348408</v>
      </c>
      <c r="O6" s="8">
        <f t="shared" si="0"/>
        <v>106321.29588348408</v>
      </c>
      <c r="P6" s="8">
        <f t="shared" si="0"/>
        <v>106321.29588348408</v>
      </c>
      <c r="Q6" s="8">
        <f t="shared" si="0"/>
        <v>106321.29588348408</v>
      </c>
      <c r="R6" s="8">
        <f t="shared" si="0"/>
        <v>106321.29588348408</v>
      </c>
      <c r="S6" s="8">
        <f t="shared" si="0"/>
        <v>106321.29588348408</v>
      </c>
      <c r="T6" s="8">
        <f t="shared" si="0"/>
        <v>106321.29588348408</v>
      </c>
      <c r="U6" s="8">
        <f t="shared" si="0"/>
        <v>106321.29588348408</v>
      </c>
      <c r="V6" s="8">
        <f t="shared" si="0"/>
        <v>106321.29588348408</v>
      </c>
      <c r="W6" s="8">
        <f t="shared" si="0"/>
        <v>106321.29588348408</v>
      </c>
      <c r="X6" s="8">
        <f t="shared" si="0"/>
        <v>106321.29588348408</v>
      </c>
      <c r="Y6" s="8">
        <f t="shared" si="0"/>
        <v>106321.29588348408</v>
      </c>
      <c r="Z6" s="8">
        <f t="shared" si="0"/>
        <v>106321.29588348408</v>
      </c>
      <c r="AA6" s="8">
        <f t="shared" si="0"/>
        <v>106321.29588348408</v>
      </c>
      <c r="AB6" s="8">
        <f t="shared" si="0"/>
        <v>106321.29588348408</v>
      </c>
      <c r="AC6" s="8">
        <f t="shared" si="0"/>
        <v>106321.29588348408</v>
      </c>
      <c r="AD6" s="8">
        <f t="shared" si="0"/>
        <v>106321.29588348408</v>
      </c>
      <c r="AE6" s="8">
        <f t="shared" si="0"/>
        <v>106321.29588348408</v>
      </c>
      <c r="AF6" s="8">
        <f t="shared" si="0"/>
        <v>106321.29588348408</v>
      </c>
      <c r="AG6" s="8">
        <f t="shared" si="0"/>
        <v>106321.29588348408</v>
      </c>
    </row>
    <row r="7" spans="1:33">
      <c r="A7" s="7" t="s">
        <v>6</v>
      </c>
      <c r="B7" s="8">
        <f>IFERROR(Calculations!B17/'EU AVLo'!B17/'EU SYVbT'!J19,0)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topLeftCell="A308" zoomScaleNormal="100" workbookViewId="0">
      <pane xSplit="1" topLeftCell="AO1" activePane="topRight" state="frozen"/>
      <selection pane="topRight" activeCell="U314" sqref="U314:AZ314"/>
    </sheetView>
  </sheetViews>
  <sheetFormatPr defaultColWidth="9.08984375" defaultRowHeight="10.5"/>
  <cols>
    <col min="1" max="1" width="24.26953125" style="15" customWidth="1"/>
    <col min="2" max="11" width="9.6328125" style="77" hidden="1" customWidth="1"/>
    <col min="12" max="20" width="9.6328125" style="15" hidden="1" customWidth="1"/>
    <col min="21" max="37" width="9.6328125" style="15" customWidth="1"/>
    <col min="38" max="52" width="9.7265625" style="15" customWidth="1"/>
    <col min="53" max="16384" width="9.08984375" style="15"/>
  </cols>
  <sheetData>
    <row r="1" spans="1:52" ht="13.5" thickBot="1">
      <c r="A1" s="13" t="s">
        <v>36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52">
      <c r="A3" s="18" t="s">
        <v>37</v>
      </c>
      <c r="B3" s="19">
        <v>487259080</v>
      </c>
      <c r="C3" s="19">
        <v>488240527</v>
      </c>
      <c r="D3" s="19">
        <v>488962706</v>
      </c>
      <c r="E3" s="19">
        <v>490691578</v>
      </c>
      <c r="F3" s="19">
        <v>492555798</v>
      </c>
      <c r="G3" s="19">
        <v>494598322</v>
      </c>
      <c r="H3" s="19">
        <v>496436597</v>
      </c>
      <c r="I3" s="19">
        <v>498300775</v>
      </c>
      <c r="J3" s="19">
        <v>500297033</v>
      </c>
      <c r="K3" s="19">
        <v>502090235</v>
      </c>
      <c r="L3" s="19">
        <v>503170618</v>
      </c>
      <c r="M3" s="19">
        <v>502964837</v>
      </c>
      <c r="N3" s="19">
        <v>504041384</v>
      </c>
      <c r="O3" s="19">
        <v>505143171</v>
      </c>
      <c r="P3" s="19">
        <v>506973868</v>
      </c>
      <c r="Q3" s="19">
        <v>508504320</v>
      </c>
      <c r="R3" s="19">
        <v>510278701</v>
      </c>
      <c r="S3" s="19">
        <v>511698062</v>
      </c>
      <c r="T3" s="19">
        <v>513154880</v>
      </c>
      <c r="U3" s="19">
        <v>514436397</v>
      </c>
      <c r="V3" s="19">
        <v>515591288</v>
      </c>
      <c r="W3" s="19">
        <v>516655360</v>
      </c>
      <c r="X3" s="19">
        <v>517655600</v>
      </c>
      <c r="Y3" s="19">
        <v>518587356</v>
      </c>
      <c r="Z3" s="19">
        <v>519443078</v>
      </c>
      <c r="AA3" s="19">
        <v>520260661</v>
      </c>
      <c r="AB3" s="19">
        <v>521044814</v>
      </c>
      <c r="AC3" s="19">
        <v>521795117</v>
      </c>
      <c r="AD3" s="19">
        <v>522496555</v>
      </c>
      <c r="AE3" s="19">
        <v>523174341</v>
      </c>
      <c r="AF3" s="19">
        <v>523827302</v>
      </c>
      <c r="AG3" s="19">
        <v>524436628</v>
      </c>
      <c r="AH3" s="19">
        <v>525005486</v>
      </c>
      <c r="AI3" s="19">
        <v>525545990</v>
      </c>
      <c r="AJ3" s="19">
        <v>526057470</v>
      </c>
      <c r="AK3" s="19">
        <v>526538377</v>
      </c>
      <c r="AL3" s="19">
        <v>526979662</v>
      </c>
      <c r="AM3" s="19">
        <v>527382656</v>
      </c>
      <c r="AN3" s="19">
        <v>527744355</v>
      </c>
      <c r="AO3" s="19">
        <v>528065411</v>
      </c>
      <c r="AP3" s="19">
        <v>528357270</v>
      </c>
      <c r="AQ3" s="19">
        <v>528603901</v>
      </c>
      <c r="AR3" s="19">
        <v>528807737</v>
      </c>
      <c r="AS3" s="19">
        <v>528962699</v>
      </c>
      <c r="AT3" s="19">
        <v>529066109</v>
      </c>
      <c r="AU3" s="19">
        <v>529114699</v>
      </c>
      <c r="AV3" s="19">
        <v>529111133</v>
      </c>
      <c r="AW3" s="19">
        <v>529050104</v>
      </c>
      <c r="AX3" s="19">
        <v>528938859</v>
      </c>
      <c r="AY3" s="19">
        <v>528775512</v>
      </c>
      <c r="AZ3" s="19">
        <v>528567808</v>
      </c>
    </row>
    <row r="4" spans="1:52">
      <c r="A4" s="20" t="s">
        <v>38</v>
      </c>
      <c r="B4" s="21">
        <v>197272820</v>
      </c>
      <c r="C4" s="21">
        <v>198661468</v>
      </c>
      <c r="D4" s="21">
        <v>199997747</v>
      </c>
      <c r="E4" s="21">
        <v>201699228</v>
      </c>
      <c r="F4" s="21">
        <v>203481662</v>
      </c>
      <c r="G4" s="21">
        <v>204955897</v>
      </c>
      <c r="H4" s="21">
        <v>206132820</v>
      </c>
      <c r="I4" s="21">
        <v>207696837</v>
      </c>
      <c r="J4" s="21">
        <v>209880927</v>
      </c>
      <c r="K4" s="21">
        <v>211598315</v>
      </c>
      <c r="L4" s="21">
        <v>213323135</v>
      </c>
      <c r="M4" s="21">
        <v>214238708</v>
      </c>
      <c r="N4" s="21">
        <v>216064681</v>
      </c>
      <c r="O4" s="21">
        <v>217240325</v>
      </c>
      <c r="P4" s="21">
        <v>219057129</v>
      </c>
      <c r="Q4" s="21">
        <v>220501862</v>
      </c>
      <c r="R4" s="21">
        <v>221246069</v>
      </c>
      <c r="S4" s="21">
        <v>222373019</v>
      </c>
      <c r="T4" s="21">
        <v>223614165</v>
      </c>
      <c r="U4" s="21">
        <v>224809241</v>
      </c>
      <c r="V4" s="21">
        <v>225893378</v>
      </c>
      <c r="W4" s="21">
        <v>226899128</v>
      </c>
      <c r="X4" s="21">
        <v>227848548</v>
      </c>
      <c r="Y4" s="21">
        <v>228752207</v>
      </c>
      <c r="Z4" s="21">
        <v>229612497</v>
      </c>
      <c r="AA4" s="21">
        <v>230449799</v>
      </c>
      <c r="AB4" s="21">
        <v>231278609.00000003</v>
      </c>
      <c r="AC4" s="21">
        <v>232101201</v>
      </c>
      <c r="AD4" s="21">
        <v>232906430</v>
      </c>
      <c r="AE4" s="21">
        <v>233703200</v>
      </c>
      <c r="AF4" s="21">
        <v>234485438</v>
      </c>
      <c r="AG4" s="21">
        <v>235246265.00000003</v>
      </c>
      <c r="AH4" s="21">
        <v>235986759</v>
      </c>
      <c r="AI4" s="21">
        <v>236719990</v>
      </c>
      <c r="AJ4" s="21">
        <v>237448372</v>
      </c>
      <c r="AK4" s="21">
        <v>238171514</v>
      </c>
      <c r="AL4" s="21">
        <v>238891206.00000003</v>
      </c>
      <c r="AM4" s="21">
        <v>239608728.99999997</v>
      </c>
      <c r="AN4" s="21">
        <v>240321389.99999997</v>
      </c>
      <c r="AO4" s="21">
        <v>241030044.99999997</v>
      </c>
      <c r="AP4" s="21">
        <v>241742594.99999997</v>
      </c>
      <c r="AQ4" s="21">
        <v>242454369.00000003</v>
      </c>
      <c r="AR4" s="21">
        <v>243165482</v>
      </c>
      <c r="AS4" s="21">
        <v>243870652</v>
      </c>
      <c r="AT4" s="21">
        <v>244565176</v>
      </c>
      <c r="AU4" s="21">
        <v>245254946</v>
      </c>
      <c r="AV4" s="21">
        <v>245936182</v>
      </c>
      <c r="AW4" s="21">
        <v>246596579.99999997</v>
      </c>
      <c r="AX4" s="21">
        <v>247237479.99999997</v>
      </c>
      <c r="AY4" s="21">
        <v>247858433.99999997</v>
      </c>
      <c r="AZ4" s="21">
        <v>248464014.99999997</v>
      </c>
    </row>
    <row r="5" spans="1:52">
      <c r="A5" s="20" t="s">
        <v>39</v>
      </c>
      <c r="B5" s="21">
        <v>6363505.4199774852</v>
      </c>
      <c r="C5" s="21">
        <v>6508469.4443389131</v>
      </c>
      <c r="D5" s="21">
        <v>6617762.3043573555</v>
      </c>
      <c r="E5" s="21">
        <v>6731678.5708173038</v>
      </c>
      <c r="F5" s="21">
        <v>6887670.6366763618</v>
      </c>
      <c r="G5" s="21">
        <v>7041268.327462961</v>
      </c>
      <c r="H5" s="21">
        <v>7199531.6078545125</v>
      </c>
      <c r="I5" s="21">
        <v>7364363.3642680887</v>
      </c>
      <c r="J5" s="21">
        <v>7399486.7742087236</v>
      </c>
      <c r="K5" s="21">
        <v>7291547.9311839966</v>
      </c>
      <c r="L5" s="21">
        <v>7354066.0999999996</v>
      </c>
      <c r="M5" s="21">
        <v>7354653.248062199</v>
      </c>
      <c r="N5" s="21">
        <v>7315061.1459491048</v>
      </c>
      <c r="O5" s="21">
        <v>7307412.3571823649</v>
      </c>
      <c r="P5" s="21">
        <v>7395899.714249922</v>
      </c>
      <c r="Q5" s="21">
        <v>7551173.5427004471</v>
      </c>
      <c r="R5" s="21">
        <v>7727999.7242018264</v>
      </c>
      <c r="S5" s="21">
        <v>7878079.274598917</v>
      </c>
      <c r="T5" s="21">
        <v>8022170.5779571114</v>
      </c>
      <c r="U5" s="21">
        <v>8165614.688002456</v>
      </c>
      <c r="V5" s="21">
        <v>8293492.7316909535</v>
      </c>
      <c r="W5" s="21">
        <v>8415489.9297044817</v>
      </c>
      <c r="X5" s="21">
        <v>8532390.6088253632</v>
      </c>
      <c r="Y5" s="21">
        <v>8646413.9712667745</v>
      </c>
      <c r="Z5" s="21">
        <v>8758270.2895481046</v>
      </c>
      <c r="AA5" s="21">
        <v>8868797.7203003094</v>
      </c>
      <c r="AB5" s="21">
        <v>8981673.4269784763</v>
      </c>
      <c r="AC5" s="21">
        <v>9095736.4306348301</v>
      </c>
      <c r="AD5" s="21">
        <v>9210894.1545201559</v>
      </c>
      <c r="AE5" s="21">
        <v>9326940.7457141634</v>
      </c>
      <c r="AF5" s="21">
        <v>9443715.7228538245</v>
      </c>
      <c r="AG5" s="21">
        <v>9560870.0539564192</v>
      </c>
      <c r="AH5" s="21">
        <v>9678929.943846561</v>
      </c>
      <c r="AI5" s="21">
        <v>9799185.7101167608</v>
      </c>
      <c r="AJ5" s="21">
        <v>9921893.3556373026</v>
      </c>
      <c r="AK5" s="21">
        <v>10047030.6953115</v>
      </c>
      <c r="AL5" s="21">
        <v>10175721.039693799</v>
      </c>
      <c r="AM5" s="21">
        <v>10308468.046331789</v>
      </c>
      <c r="AN5" s="21">
        <v>10445075.79240804</v>
      </c>
      <c r="AO5" s="21">
        <v>10585955.929346411</v>
      </c>
      <c r="AP5" s="21">
        <v>10732114.47566323</v>
      </c>
      <c r="AQ5" s="21">
        <v>10884015.21840054</v>
      </c>
      <c r="AR5" s="21">
        <v>11041390.30875425</v>
      </c>
      <c r="AS5" s="21">
        <v>11203542.429369712</v>
      </c>
      <c r="AT5" s="21">
        <v>11369642.702450806</v>
      </c>
      <c r="AU5" s="21">
        <v>11542756.151786305</v>
      </c>
      <c r="AV5" s="21">
        <v>11720694.491154555</v>
      </c>
      <c r="AW5" s="21">
        <v>11900246.56130149</v>
      </c>
      <c r="AX5" s="21">
        <v>12081819.840591896</v>
      </c>
      <c r="AY5" s="21">
        <v>12265730.626812195</v>
      </c>
      <c r="AZ5" s="21">
        <v>12452447.754176142</v>
      </c>
    </row>
    <row r="6" spans="1:52">
      <c r="A6" s="22" t="s">
        <v>40</v>
      </c>
      <c r="B6" s="23">
        <v>11163672.17368138</v>
      </c>
      <c r="C6" s="23">
        <v>11409680.021531794</v>
      </c>
      <c r="D6" s="23">
        <v>11564162.569041951</v>
      </c>
      <c r="E6" s="23">
        <v>11716066.732848711</v>
      </c>
      <c r="F6" s="23">
        <v>12017059.82447277</v>
      </c>
      <c r="G6" s="23">
        <v>12270434.632002734</v>
      </c>
      <c r="H6" s="23">
        <v>12681189.412064595</v>
      </c>
      <c r="I6" s="23">
        <v>13071680.994003374</v>
      </c>
      <c r="J6" s="23">
        <v>13135190.162452757</v>
      </c>
      <c r="K6" s="23">
        <v>12562391.37530325</v>
      </c>
      <c r="L6" s="23">
        <v>12828970.200000003</v>
      </c>
      <c r="M6" s="23">
        <v>13046631.916351002</v>
      </c>
      <c r="N6" s="23">
        <v>12990420.210478278</v>
      </c>
      <c r="O6" s="23">
        <v>13023909.516198408</v>
      </c>
      <c r="P6" s="23">
        <v>13251106.767591352</v>
      </c>
      <c r="Q6" s="23">
        <v>13558103.332242655</v>
      </c>
      <c r="R6" s="23">
        <v>13821247.933914807</v>
      </c>
      <c r="S6" s="23">
        <v>14158316.147244556</v>
      </c>
      <c r="T6" s="23">
        <v>14489317.490081411</v>
      </c>
      <c r="U6" s="23">
        <v>14782989.302352179</v>
      </c>
      <c r="V6" s="23">
        <v>15042650.42376601</v>
      </c>
      <c r="W6" s="23">
        <v>15283981.970546577</v>
      </c>
      <c r="X6" s="23">
        <v>15511671.607477423</v>
      </c>
      <c r="Y6" s="23">
        <v>15729971.369907487</v>
      </c>
      <c r="Z6" s="23">
        <v>15941207.942206696</v>
      </c>
      <c r="AA6" s="23">
        <v>16147852.180401715</v>
      </c>
      <c r="AB6" s="23">
        <v>16357109.197353892</v>
      </c>
      <c r="AC6" s="23">
        <v>16567895.726495251</v>
      </c>
      <c r="AD6" s="23">
        <v>16780646.197212007</v>
      </c>
      <c r="AE6" s="23">
        <v>16995085.411377184</v>
      </c>
      <c r="AF6" s="23">
        <v>17211056.631558366</v>
      </c>
      <c r="AG6" s="23">
        <v>17427821.098887429</v>
      </c>
      <c r="AH6" s="23">
        <v>17646321.050750766</v>
      </c>
      <c r="AI6" s="23">
        <v>17868888.893437218</v>
      </c>
      <c r="AJ6" s="23">
        <v>18095955.403085228</v>
      </c>
      <c r="AK6" s="23">
        <v>18327496.328258064</v>
      </c>
      <c r="AL6" s="23">
        <v>18565576.06156553</v>
      </c>
      <c r="AM6" s="23">
        <v>18810965.846037906</v>
      </c>
      <c r="AN6" s="23">
        <v>19063353.379621658</v>
      </c>
      <c r="AO6" s="23">
        <v>19323476.19698197</v>
      </c>
      <c r="AP6" s="23">
        <v>19593154.996385746</v>
      </c>
      <c r="AQ6" s="23">
        <v>19873198.800579011</v>
      </c>
      <c r="AR6" s="23">
        <v>20163133.370429322</v>
      </c>
      <c r="AS6" s="23">
        <v>20461652.198395666</v>
      </c>
      <c r="AT6" s="23">
        <v>20767321.24324736</v>
      </c>
      <c r="AU6" s="23">
        <v>21085116.917514831</v>
      </c>
      <c r="AV6" s="23">
        <v>21411163.404000148</v>
      </c>
      <c r="AW6" s="23">
        <v>21740446.407248154</v>
      </c>
      <c r="AX6" s="23">
        <v>22073606.169303194</v>
      </c>
      <c r="AY6" s="23">
        <v>22411201.598960958</v>
      </c>
      <c r="AZ6" s="23">
        <v>22754071.971852321</v>
      </c>
    </row>
    <row r="7" spans="1:52" hidden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ht="13" hidden="1">
      <c r="A8" s="9" t="s">
        <v>41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ht="11.25" hidden="1" customHeight="1">
      <c r="A9" s="28" t="s">
        <v>42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</row>
    <row r="10" spans="1:52" hidden="1">
      <c r="A10" s="30" t="s">
        <v>43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5.1486246334057456E-5</v>
      </c>
      <c r="T10" s="31">
        <v>2.3077333450838438E-2</v>
      </c>
      <c r="U10" s="31">
        <v>4.6012292895998022E-2</v>
      </c>
      <c r="V10" s="31">
        <v>5.1075588773057568E-2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</row>
    <row r="11" spans="1:52" hidden="1">
      <c r="A11" s="32" t="s">
        <v>44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</row>
    <row r="12" spans="1:5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9" t="s">
        <v>14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>
      <c r="A14" s="10" t="s">
        <v>15</v>
      </c>
      <c r="B14" s="12">
        <v>6538795.5870345067</v>
      </c>
      <c r="C14" s="12">
        <v>6602601.6310035307</v>
      </c>
      <c r="D14" s="12">
        <v>6649119.1315111462</v>
      </c>
      <c r="E14" s="12">
        <v>6710843.3655588087</v>
      </c>
      <c r="F14" s="12">
        <v>6919149.0790047282</v>
      </c>
      <c r="G14" s="12">
        <v>6983137.901918889</v>
      </c>
      <c r="H14" s="12">
        <v>7085316.0595220942</v>
      </c>
      <c r="I14" s="12">
        <v>7275784.0526958359</v>
      </c>
      <c r="J14" s="12">
        <v>7313031.7375817858</v>
      </c>
      <c r="K14" s="12">
        <v>7276632.6650338117</v>
      </c>
      <c r="L14" s="12">
        <v>7215369.8574728984</v>
      </c>
      <c r="M14" s="12">
        <v>7271870.2745023621</v>
      </c>
      <c r="N14" s="12">
        <v>7195601.0562133919</v>
      </c>
      <c r="O14" s="12">
        <v>7290268.7426445093</v>
      </c>
      <c r="P14" s="12">
        <v>7430131.8781399494</v>
      </c>
      <c r="Q14" s="12">
        <v>7628139.6221418632</v>
      </c>
      <c r="R14" s="12">
        <v>7862966.9306410458</v>
      </c>
      <c r="S14" s="12">
        <v>8107890.8197682705</v>
      </c>
      <c r="T14" s="12">
        <v>8310034.829810624</v>
      </c>
      <c r="U14" s="12">
        <v>8486167.243985571</v>
      </c>
      <c r="V14" s="12">
        <v>8631750.8785955738</v>
      </c>
      <c r="W14" s="12">
        <v>8762561.6091053281</v>
      </c>
      <c r="X14" s="12">
        <v>8880909.620864097</v>
      </c>
      <c r="Y14" s="12">
        <v>8990514.079501817</v>
      </c>
      <c r="Z14" s="12">
        <v>9095899.7382309288</v>
      </c>
      <c r="AA14" s="12">
        <v>9203352.923199093</v>
      </c>
      <c r="AB14" s="12">
        <v>9304646.2241271511</v>
      </c>
      <c r="AC14" s="12">
        <v>9407106.2644101195</v>
      </c>
      <c r="AD14" s="12">
        <v>9510869.5208109505</v>
      </c>
      <c r="AE14" s="12">
        <v>9617097.1870682053</v>
      </c>
      <c r="AF14" s="12">
        <v>9718684.3606743347</v>
      </c>
      <c r="AG14" s="12">
        <v>9819923.7285166569</v>
      </c>
      <c r="AH14" s="12">
        <v>9921417.5351223703</v>
      </c>
      <c r="AI14" s="12">
        <v>10012182.333602907</v>
      </c>
      <c r="AJ14" s="12">
        <v>10104083.488644697</v>
      </c>
      <c r="AK14" s="12">
        <v>10191162.204260338</v>
      </c>
      <c r="AL14" s="12">
        <v>10279106.816085923</v>
      </c>
      <c r="AM14" s="12">
        <v>10370437.995071648</v>
      </c>
      <c r="AN14" s="12">
        <v>10455566.819365621</v>
      </c>
      <c r="AO14" s="12">
        <v>10545858.88071488</v>
      </c>
      <c r="AP14" s="12">
        <v>10641266.498642419</v>
      </c>
      <c r="AQ14" s="12">
        <v>10736867.135268833</v>
      </c>
      <c r="AR14" s="12">
        <v>10836636.424843669</v>
      </c>
      <c r="AS14" s="12">
        <v>10934976.963197853</v>
      </c>
      <c r="AT14" s="12">
        <v>11033565.027567567</v>
      </c>
      <c r="AU14" s="12">
        <v>11130425.566490721</v>
      </c>
      <c r="AV14" s="12">
        <v>11232980.157875517</v>
      </c>
      <c r="AW14" s="12">
        <v>11333786.299064221</v>
      </c>
      <c r="AX14" s="12">
        <v>11427978.668555463</v>
      </c>
      <c r="AY14" s="12">
        <v>11535437.469317554</v>
      </c>
      <c r="AZ14" s="12">
        <v>11634712.900547154</v>
      </c>
    </row>
    <row r="15" spans="1:52">
      <c r="A15" s="35" t="s">
        <v>45</v>
      </c>
      <c r="B15" s="36">
        <v>4956235.6415717788</v>
      </c>
      <c r="C15" s="36">
        <v>5046193.0327149155</v>
      </c>
      <c r="D15" s="36">
        <v>5115373.2978105107</v>
      </c>
      <c r="E15" s="36">
        <v>5157472.4367630687</v>
      </c>
      <c r="F15" s="36">
        <v>5218751.4707754841</v>
      </c>
      <c r="G15" s="36">
        <v>5177028.2378330706</v>
      </c>
      <c r="H15" s="36">
        <v>5215142.6625919873</v>
      </c>
      <c r="I15" s="36">
        <v>5271046.8098263731</v>
      </c>
      <c r="J15" s="36">
        <v>5292494.7945104055</v>
      </c>
      <c r="K15" s="36">
        <v>5340302.2349972008</v>
      </c>
      <c r="L15" s="36">
        <v>5286827.6169159124</v>
      </c>
      <c r="M15" s="36">
        <v>5257158.6186905596</v>
      </c>
      <c r="N15" s="36">
        <v>5158724.7435121648</v>
      </c>
      <c r="O15" s="36">
        <v>5207652.9516557772</v>
      </c>
      <c r="P15" s="36">
        <v>5272435.3428030759</v>
      </c>
      <c r="Q15" s="36">
        <v>5387885.2102444749</v>
      </c>
      <c r="R15" s="36">
        <v>5520274.8147117291</v>
      </c>
      <c r="S15" s="36">
        <v>5652635.5417423882</v>
      </c>
      <c r="T15" s="36">
        <v>5749108.8372648656</v>
      </c>
      <c r="U15" s="36">
        <v>5826993.7065583039</v>
      </c>
      <c r="V15" s="36">
        <v>5884882.1114912294</v>
      </c>
      <c r="W15" s="36">
        <v>5932887.5580965206</v>
      </c>
      <c r="X15" s="36">
        <v>5970573.2550912416</v>
      </c>
      <c r="Y15" s="36">
        <v>6004251.4800058724</v>
      </c>
      <c r="Z15" s="36">
        <v>6036800.5987413852</v>
      </c>
      <c r="AA15" s="36">
        <v>6071827.3734947359</v>
      </c>
      <c r="AB15" s="36">
        <v>6103540.2754270183</v>
      </c>
      <c r="AC15" s="36">
        <v>6136895.4891142743</v>
      </c>
      <c r="AD15" s="36">
        <v>6170529.7895988598</v>
      </c>
      <c r="AE15" s="36">
        <v>6203828.3919162378</v>
      </c>
      <c r="AF15" s="36">
        <v>6237886.0714271115</v>
      </c>
      <c r="AG15" s="36">
        <v>6271597.4366068309</v>
      </c>
      <c r="AH15" s="36">
        <v>6302779.7037596619</v>
      </c>
      <c r="AI15" s="36">
        <v>6332051.3444338143</v>
      </c>
      <c r="AJ15" s="36">
        <v>6360401.6981983306</v>
      </c>
      <c r="AK15" s="36">
        <v>6386711.4169503255</v>
      </c>
      <c r="AL15" s="36">
        <v>6411393.4274018705</v>
      </c>
      <c r="AM15" s="36">
        <v>6434799.3843657076</v>
      </c>
      <c r="AN15" s="36">
        <v>6457880.3352712551</v>
      </c>
      <c r="AO15" s="36">
        <v>6485085.3111518146</v>
      </c>
      <c r="AP15" s="36">
        <v>6514352.6152412528</v>
      </c>
      <c r="AQ15" s="36">
        <v>6543430.7752852347</v>
      </c>
      <c r="AR15" s="36">
        <v>6571987.4754772801</v>
      </c>
      <c r="AS15" s="36">
        <v>6601306.0887887711</v>
      </c>
      <c r="AT15" s="36">
        <v>6630748.3453032449</v>
      </c>
      <c r="AU15" s="36">
        <v>6660659.661754488</v>
      </c>
      <c r="AV15" s="36">
        <v>6689879.9085641801</v>
      </c>
      <c r="AW15" s="36">
        <v>6721121.5495139193</v>
      </c>
      <c r="AX15" s="36">
        <v>6754385.9516993063</v>
      </c>
      <c r="AY15" s="36">
        <v>6787905.1907533314</v>
      </c>
      <c r="AZ15" s="36">
        <v>6822764.593018298</v>
      </c>
    </row>
    <row r="16" spans="1:52">
      <c r="A16" s="37" t="s">
        <v>29</v>
      </c>
      <c r="B16" s="38">
        <v>104150.52535982964</v>
      </c>
      <c r="C16" s="38">
        <v>108407.72065375032</v>
      </c>
      <c r="D16" s="38">
        <v>110039.80362883772</v>
      </c>
      <c r="E16" s="38">
        <v>113107.71446926624</v>
      </c>
      <c r="F16" s="38">
        <v>117119.7248381871</v>
      </c>
      <c r="G16" s="38">
        <v>120104.79928295294</v>
      </c>
      <c r="H16" s="38">
        <v>119588.88140983072</v>
      </c>
      <c r="I16" s="38">
        <v>115369.12966162719</v>
      </c>
      <c r="J16" s="38">
        <v>120551.56273126867</v>
      </c>
      <c r="K16" s="38">
        <v>117797.01755933602</v>
      </c>
      <c r="L16" s="38">
        <v>119502.36674384336</v>
      </c>
      <c r="M16" s="38">
        <v>122250.96666502686</v>
      </c>
      <c r="N16" s="38">
        <v>122451.57177330548</v>
      </c>
      <c r="O16" s="38">
        <v>122083.38319756024</v>
      </c>
      <c r="P16" s="38">
        <v>124612.57528253864</v>
      </c>
      <c r="Q16" s="38">
        <v>124572.07616194511</v>
      </c>
      <c r="R16" s="38">
        <v>128870.05098045015</v>
      </c>
      <c r="S16" s="38">
        <v>132947.34329930798</v>
      </c>
      <c r="T16" s="38">
        <v>136529.40465290513</v>
      </c>
      <c r="U16" s="38">
        <v>139955.38674518722</v>
      </c>
      <c r="V16" s="38">
        <v>142917.11748003791</v>
      </c>
      <c r="W16" s="38">
        <v>145388.85239920669</v>
      </c>
      <c r="X16" s="38">
        <v>147602.78895562704</v>
      </c>
      <c r="Y16" s="38">
        <v>149604.31673820197</v>
      </c>
      <c r="Z16" s="38">
        <v>151446.35265187759</v>
      </c>
      <c r="AA16" s="38">
        <v>153437.43969676463</v>
      </c>
      <c r="AB16" s="38">
        <v>155281.54253115607</v>
      </c>
      <c r="AC16" s="38">
        <v>157067.983659313</v>
      </c>
      <c r="AD16" s="38">
        <v>158827.38888441681</v>
      </c>
      <c r="AE16" s="38">
        <v>160569.42780178634</v>
      </c>
      <c r="AF16" s="38">
        <v>162315.14610385554</v>
      </c>
      <c r="AG16" s="38">
        <v>164040.93938136729</v>
      </c>
      <c r="AH16" s="38">
        <v>165704.48396105372</v>
      </c>
      <c r="AI16" s="38">
        <v>167296.40828170959</v>
      </c>
      <c r="AJ16" s="38">
        <v>168825.38310097478</v>
      </c>
      <c r="AK16" s="38">
        <v>170299.39961376545</v>
      </c>
      <c r="AL16" s="38">
        <v>171779.4863548307</v>
      </c>
      <c r="AM16" s="38">
        <v>173286.26469608699</v>
      </c>
      <c r="AN16" s="38">
        <v>174786.70874455266</v>
      </c>
      <c r="AO16" s="38">
        <v>176224.14614056962</v>
      </c>
      <c r="AP16" s="38">
        <v>177559.84785471173</v>
      </c>
      <c r="AQ16" s="38">
        <v>178792.47099356551</v>
      </c>
      <c r="AR16" s="38">
        <v>179960.11800169945</v>
      </c>
      <c r="AS16" s="38">
        <v>181147.64457691179</v>
      </c>
      <c r="AT16" s="38">
        <v>182320.2892344858</v>
      </c>
      <c r="AU16" s="38">
        <v>183554.66115850309</v>
      </c>
      <c r="AV16" s="38">
        <v>184764.75971747586</v>
      </c>
      <c r="AW16" s="38">
        <v>185950.90968993076</v>
      </c>
      <c r="AX16" s="38">
        <v>187128.56499147046</v>
      </c>
      <c r="AY16" s="38">
        <v>188291.09899035923</v>
      </c>
      <c r="AZ16" s="38">
        <v>189503.70800031468</v>
      </c>
    </row>
    <row r="17" spans="1:52">
      <c r="A17" s="39" t="s">
        <v>30</v>
      </c>
      <c r="B17" s="40">
        <v>4300856.6861559851</v>
      </c>
      <c r="C17" s="40">
        <v>4387378.8534340151</v>
      </c>
      <c r="D17" s="40">
        <v>4463501.4769520042</v>
      </c>
      <c r="E17" s="40">
        <v>4495782.2394592762</v>
      </c>
      <c r="F17" s="40">
        <v>4551946.3015192598</v>
      </c>
      <c r="G17" s="40">
        <v>4508359.6913032178</v>
      </c>
      <c r="H17" s="40">
        <v>4549241.5902174888</v>
      </c>
      <c r="I17" s="40">
        <v>4596935.5845874688</v>
      </c>
      <c r="J17" s="40">
        <v>4602751.300402916</v>
      </c>
      <c r="K17" s="40">
        <v>4675474.0519489134</v>
      </c>
      <c r="L17" s="40">
        <v>4624992.1607955759</v>
      </c>
      <c r="M17" s="40">
        <v>4590609.7094043167</v>
      </c>
      <c r="N17" s="40">
        <v>4496349.9073482053</v>
      </c>
      <c r="O17" s="40">
        <v>4548509.1066794833</v>
      </c>
      <c r="P17" s="40">
        <v>4615470.0558499945</v>
      </c>
      <c r="Q17" s="40">
        <v>4719824.7265817737</v>
      </c>
      <c r="R17" s="40">
        <v>4846148.2859855611</v>
      </c>
      <c r="S17" s="40">
        <v>4962457.1632270059</v>
      </c>
      <c r="T17" s="40">
        <v>5046008.8925176151</v>
      </c>
      <c r="U17" s="40">
        <v>5112684.0495539699</v>
      </c>
      <c r="V17" s="40">
        <v>5161273.6998726157</v>
      </c>
      <c r="W17" s="40">
        <v>5201573.9755016956</v>
      </c>
      <c r="X17" s="40">
        <v>5233215.5126370331</v>
      </c>
      <c r="Y17" s="40">
        <v>5261029.2790783281</v>
      </c>
      <c r="Z17" s="40">
        <v>5288061.7827776102</v>
      </c>
      <c r="AA17" s="40">
        <v>5317260.0489445999</v>
      </c>
      <c r="AB17" s="40">
        <v>5343969.2408452975</v>
      </c>
      <c r="AC17" s="40">
        <v>5372394.482121232</v>
      </c>
      <c r="AD17" s="40">
        <v>5400651.7676349618</v>
      </c>
      <c r="AE17" s="40">
        <v>5428393.0795979016</v>
      </c>
      <c r="AF17" s="40">
        <v>5456706.0174886445</v>
      </c>
      <c r="AG17" s="40">
        <v>5484811.0446834946</v>
      </c>
      <c r="AH17" s="40">
        <v>5510636.8896914283</v>
      </c>
      <c r="AI17" s="40">
        <v>5534037.5257663559</v>
      </c>
      <c r="AJ17" s="40">
        <v>5555851.4625866506</v>
      </c>
      <c r="AK17" s="40">
        <v>5575635.3092032764</v>
      </c>
      <c r="AL17" s="40">
        <v>5594056.7740554111</v>
      </c>
      <c r="AM17" s="40">
        <v>5611290.6446769619</v>
      </c>
      <c r="AN17" s="40">
        <v>5628489.5829709843</v>
      </c>
      <c r="AO17" s="40">
        <v>5649877.9247824969</v>
      </c>
      <c r="AP17" s="40">
        <v>5672531.8679585373</v>
      </c>
      <c r="AQ17" s="40">
        <v>5694961.7240507146</v>
      </c>
      <c r="AR17" s="40">
        <v>5716851.9606707674</v>
      </c>
      <c r="AS17" s="40">
        <v>5739308.6057559205</v>
      </c>
      <c r="AT17" s="40">
        <v>5761649.4392979136</v>
      </c>
      <c r="AU17" s="40">
        <v>5784149.2419747906</v>
      </c>
      <c r="AV17" s="40">
        <v>5805925.9006568966</v>
      </c>
      <c r="AW17" s="40">
        <v>5829396.6059630532</v>
      </c>
      <c r="AX17" s="40">
        <v>5854386.6207689447</v>
      </c>
      <c r="AY17" s="40">
        <v>5879553.7094475199</v>
      </c>
      <c r="AZ17" s="40">
        <v>5905715.692238125</v>
      </c>
    </row>
    <row r="18" spans="1:52">
      <c r="A18" s="39" t="s">
        <v>31</v>
      </c>
      <c r="B18" s="40">
        <v>551228.43005596381</v>
      </c>
      <c r="C18" s="40">
        <v>550406.45862715039</v>
      </c>
      <c r="D18" s="40">
        <v>541832.01722966915</v>
      </c>
      <c r="E18" s="40">
        <v>548582.48283452599</v>
      </c>
      <c r="F18" s="40">
        <v>549685.44441803708</v>
      </c>
      <c r="G18" s="40">
        <v>548563.74724689964</v>
      </c>
      <c r="H18" s="40">
        <v>546312.19096466829</v>
      </c>
      <c r="I18" s="40">
        <v>558742.09557727713</v>
      </c>
      <c r="J18" s="40">
        <v>569191.93137622019</v>
      </c>
      <c r="K18" s="40">
        <v>547031.16548895219</v>
      </c>
      <c r="L18" s="40">
        <v>542333.08937649301</v>
      </c>
      <c r="M18" s="40">
        <v>544297.94262121571</v>
      </c>
      <c r="N18" s="40">
        <v>539923.2643906544</v>
      </c>
      <c r="O18" s="40">
        <v>537060.46177873341</v>
      </c>
      <c r="P18" s="40">
        <v>532352.71167054272</v>
      </c>
      <c r="Q18" s="40">
        <v>543488.40750075632</v>
      </c>
      <c r="R18" s="40">
        <v>545256.47774571704</v>
      </c>
      <c r="S18" s="40">
        <v>557231.03521607455</v>
      </c>
      <c r="T18" s="40">
        <v>566570.54009434534</v>
      </c>
      <c r="U18" s="40">
        <v>574354.27025914681</v>
      </c>
      <c r="V18" s="40">
        <v>580691.29413857625</v>
      </c>
      <c r="W18" s="40">
        <v>585924.73019561789</v>
      </c>
      <c r="X18" s="40">
        <v>589754.95349858166</v>
      </c>
      <c r="Y18" s="40">
        <v>593617.88418934215</v>
      </c>
      <c r="Z18" s="40">
        <v>597292.46331189747</v>
      </c>
      <c r="AA18" s="40">
        <v>601129.8848533713</v>
      </c>
      <c r="AB18" s="40">
        <v>604289.49205056485</v>
      </c>
      <c r="AC18" s="40">
        <v>607433.0233337289</v>
      </c>
      <c r="AD18" s="40">
        <v>611050.63307948143</v>
      </c>
      <c r="AE18" s="40">
        <v>614865.88451655058</v>
      </c>
      <c r="AF18" s="40">
        <v>618864.90783461195</v>
      </c>
      <c r="AG18" s="40">
        <v>622745.45254196913</v>
      </c>
      <c r="AH18" s="40">
        <v>626438.33010717912</v>
      </c>
      <c r="AI18" s="40">
        <v>630717.41038574791</v>
      </c>
      <c r="AJ18" s="40">
        <v>635724.85251070571</v>
      </c>
      <c r="AK18" s="40">
        <v>640776.70813328424</v>
      </c>
      <c r="AL18" s="40">
        <v>645557.16699162882</v>
      </c>
      <c r="AM18" s="40">
        <v>650222.47499265906</v>
      </c>
      <c r="AN18" s="40">
        <v>654604.04355571815</v>
      </c>
      <c r="AO18" s="40">
        <v>658983.2402287483</v>
      </c>
      <c r="AP18" s="40">
        <v>664260.8994280037</v>
      </c>
      <c r="AQ18" s="40">
        <v>669676.58024095453</v>
      </c>
      <c r="AR18" s="40">
        <v>675175.39680481376</v>
      </c>
      <c r="AS18" s="40">
        <v>680849.83845593873</v>
      </c>
      <c r="AT18" s="40">
        <v>686778.61677084549</v>
      </c>
      <c r="AU18" s="40">
        <v>692955.75862119428</v>
      </c>
      <c r="AV18" s="40">
        <v>699189.2481898081</v>
      </c>
      <c r="AW18" s="40">
        <v>705774.03386093525</v>
      </c>
      <c r="AX18" s="40">
        <v>712870.76593889133</v>
      </c>
      <c r="AY18" s="40">
        <v>720060.38231545174</v>
      </c>
      <c r="AZ18" s="40">
        <v>727545.1927798586</v>
      </c>
    </row>
    <row r="19" spans="1:52">
      <c r="A19" s="35" t="s">
        <v>46</v>
      </c>
      <c r="B19" s="36">
        <v>451602.27583365235</v>
      </c>
      <c r="C19" s="36">
        <v>454490.04106434179</v>
      </c>
      <c r="D19" s="36">
        <v>447799.87801795464</v>
      </c>
      <c r="E19" s="36">
        <v>444529.38414705161</v>
      </c>
      <c r="F19" s="36">
        <v>454157.67721524404</v>
      </c>
      <c r="G19" s="36">
        <v>463484.70238087868</v>
      </c>
      <c r="H19" s="36">
        <v>477214.02677690779</v>
      </c>
      <c r="I19" s="36">
        <v>486365.87698689842</v>
      </c>
      <c r="J19" s="36">
        <v>505321.48856848199</v>
      </c>
      <c r="K19" s="36">
        <v>498194.40075087151</v>
      </c>
      <c r="L19" s="36">
        <v>502897.00041386345</v>
      </c>
      <c r="M19" s="36">
        <v>512478.0027032792</v>
      </c>
      <c r="N19" s="36">
        <v>519793.42861883767</v>
      </c>
      <c r="O19" s="36">
        <v>525935.89730185852</v>
      </c>
      <c r="P19" s="36">
        <v>534380.09085520636</v>
      </c>
      <c r="Q19" s="36">
        <v>544261.48886478855</v>
      </c>
      <c r="R19" s="36">
        <v>555786.92597339</v>
      </c>
      <c r="S19" s="36">
        <v>573305.86191911995</v>
      </c>
      <c r="T19" s="36">
        <v>589645.93686834874</v>
      </c>
      <c r="U19" s="36">
        <v>605317.64907608309</v>
      </c>
      <c r="V19" s="36">
        <v>618966.31970597594</v>
      </c>
      <c r="W19" s="36">
        <v>630978.17718538432</v>
      </c>
      <c r="X19" s="36">
        <v>642640.74452360161</v>
      </c>
      <c r="Y19" s="36">
        <v>654861.09975253441</v>
      </c>
      <c r="Z19" s="36">
        <v>665535.31551172549</v>
      </c>
      <c r="AA19" s="36">
        <v>679197.64853582939</v>
      </c>
      <c r="AB19" s="36">
        <v>692943.08690393437</v>
      </c>
      <c r="AC19" s="36">
        <v>707496.0182948733</v>
      </c>
      <c r="AD19" s="36">
        <v>720093.63825161825</v>
      </c>
      <c r="AE19" s="36">
        <v>732333.51397159032</v>
      </c>
      <c r="AF19" s="36">
        <v>744395.01821724221</v>
      </c>
      <c r="AG19" s="36">
        <v>756730.70254093758</v>
      </c>
      <c r="AH19" s="36">
        <v>768770.47695863037</v>
      </c>
      <c r="AI19" s="36">
        <v>781043.56393430964</v>
      </c>
      <c r="AJ19" s="36">
        <v>792442.39659057476</v>
      </c>
      <c r="AK19" s="36">
        <v>804233.28896578937</v>
      </c>
      <c r="AL19" s="36">
        <v>815227.13508474885</v>
      </c>
      <c r="AM19" s="36">
        <v>825638.37131493713</v>
      </c>
      <c r="AN19" s="36">
        <v>836486.74378612498</v>
      </c>
      <c r="AO19" s="36">
        <v>847468.73872355733</v>
      </c>
      <c r="AP19" s="36">
        <v>858167.17354655196</v>
      </c>
      <c r="AQ19" s="36">
        <v>868983.3054757124</v>
      </c>
      <c r="AR19" s="36">
        <v>879601.72396149114</v>
      </c>
      <c r="AS19" s="36">
        <v>890530.88474134041</v>
      </c>
      <c r="AT19" s="36">
        <v>901193.93789706682</v>
      </c>
      <c r="AU19" s="36">
        <v>912185.25765035604</v>
      </c>
      <c r="AV19" s="36">
        <v>922460.11326347536</v>
      </c>
      <c r="AW19" s="36">
        <v>933301.22803940775</v>
      </c>
      <c r="AX19" s="36">
        <v>944477.39503831009</v>
      </c>
      <c r="AY19" s="36">
        <v>955783.74128445005</v>
      </c>
      <c r="AZ19" s="36">
        <v>969401.96906688926</v>
      </c>
    </row>
    <row r="20" spans="1:52">
      <c r="A20" s="37" t="s">
        <v>24</v>
      </c>
      <c r="B20" s="38">
        <v>312713.79316390824</v>
      </c>
      <c r="C20" s="38">
        <v>308468.88607944158</v>
      </c>
      <c r="D20" s="38">
        <v>298123.48532880447</v>
      </c>
      <c r="E20" s="38">
        <v>291778.31435149547</v>
      </c>
      <c r="F20" s="38">
        <v>292706.53977899993</v>
      </c>
      <c r="G20" s="38">
        <v>297286.50492199999</v>
      </c>
      <c r="H20" s="38">
        <v>305039.89861599996</v>
      </c>
      <c r="I20" s="38">
        <v>307698.45699899993</v>
      </c>
      <c r="J20" s="38">
        <v>314174.94044399995</v>
      </c>
      <c r="K20" s="38">
        <v>300636.41833891696</v>
      </c>
      <c r="L20" s="38">
        <v>300906.18940240203</v>
      </c>
      <c r="M20" s="38">
        <v>306393.98409337999</v>
      </c>
      <c r="N20" s="38">
        <v>311066.95878564822</v>
      </c>
      <c r="O20" s="38">
        <v>314916.23435359698</v>
      </c>
      <c r="P20" s="38">
        <v>323013.44617924001</v>
      </c>
      <c r="Q20" s="38">
        <v>328225.04573775321</v>
      </c>
      <c r="R20" s="38">
        <v>335371.35920439428</v>
      </c>
      <c r="S20" s="38">
        <v>344008.71552848286</v>
      </c>
      <c r="T20" s="38">
        <v>352166.26234725758</v>
      </c>
      <c r="U20" s="38">
        <v>359326.07108345424</v>
      </c>
      <c r="V20" s="38">
        <v>365033.83768109797</v>
      </c>
      <c r="W20" s="38">
        <v>369570.21288882475</v>
      </c>
      <c r="X20" s="38">
        <v>373131.42639459245</v>
      </c>
      <c r="Y20" s="38">
        <v>377362.05955666339</v>
      </c>
      <c r="Z20" s="38">
        <v>381195.47140499461</v>
      </c>
      <c r="AA20" s="38">
        <v>386017.6024645259</v>
      </c>
      <c r="AB20" s="38">
        <v>390360.15392617346</v>
      </c>
      <c r="AC20" s="38">
        <v>394386.74396399222</v>
      </c>
      <c r="AD20" s="38">
        <v>397445.7867738785</v>
      </c>
      <c r="AE20" s="38">
        <v>400656.01913468586</v>
      </c>
      <c r="AF20" s="38">
        <v>404261.06921965966</v>
      </c>
      <c r="AG20" s="38">
        <v>407798.4250785308</v>
      </c>
      <c r="AH20" s="38">
        <v>410430.04563452088</v>
      </c>
      <c r="AI20" s="38">
        <v>414283.54529858468</v>
      </c>
      <c r="AJ20" s="38">
        <v>417798.7177305427</v>
      </c>
      <c r="AK20" s="38">
        <v>421382.87608286174</v>
      </c>
      <c r="AL20" s="38">
        <v>424661.03668496507</v>
      </c>
      <c r="AM20" s="38">
        <v>427357.78613584425</v>
      </c>
      <c r="AN20" s="38">
        <v>430554.39761513262</v>
      </c>
      <c r="AO20" s="38">
        <v>433929.13892235054</v>
      </c>
      <c r="AP20" s="38">
        <v>437032.4825802691</v>
      </c>
      <c r="AQ20" s="38">
        <v>440173.51842398208</v>
      </c>
      <c r="AR20" s="38">
        <v>442989.37747852184</v>
      </c>
      <c r="AS20" s="38">
        <v>445966.54258283443</v>
      </c>
      <c r="AT20" s="38">
        <v>448623.92809730693</v>
      </c>
      <c r="AU20" s="38">
        <v>451469.18601783016</v>
      </c>
      <c r="AV20" s="38">
        <v>453601.75552721543</v>
      </c>
      <c r="AW20" s="38">
        <v>456278.88455516909</v>
      </c>
      <c r="AX20" s="38">
        <v>459573.44129083958</v>
      </c>
      <c r="AY20" s="38">
        <v>462606.64108973998</v>
      </c>
      <c r="AZ20" s="38">
        <v>467109.39693179849</v>
      </c>
    </row>
    <row r="21" spans="1:52">
      <c r="A21" s="39" t="s">
        <v>25</v>
      </c>
      <c r="B21" s="40">
        <v>58796</v>
      </c>
      <c r="C21" s="40">
        <v>65126</v>
      </c>
      <c r="D21" s="40">
        <v>68005</v>
      </c>
      <c r="E21" s="40">
        <v>70661</v>
      </c>
      <c r="F21" s="40">
        <v>76111</v>
      </c>
      <c r="G21" s="40">
        <v>80113</v>
      </c>
      <c r="H21" s="40">
        <v>84315</v>
      </c>
      <c r="I21" s="40">
        <v>88695</v>
      </c>
      <c r="J21" s="40">
        <v>97603.000000000029</v>
      </c>
      <c r="K21" s="40">
        <v>104100</v>
      </c>
      <c r="L21" s="40">
        <v>105869.37834343799</v>
      </c>
      <c r="M21" s="40">
        <v>108738</v>
      </c>
      <c r="N21" s="40">
        <v>109804</v>
      </c>
      <c r="O21" s="40">
        <v>111668.00000000001</v>
      </c>
      <c r="P21" s="40">
        <v>110740</v>
      </c>
      <c r="Q21" s="40">
        <v>113672.99999999999</v>
      </c>
      <c r="R21" s="40">
        <v>114562.94439842906</v>
      </c>
      <c r="S21" s="40">
        <v>119767.08521436954</v>
      </c>
      <c r="T21" s="40">
        <v>124611.74187438221</v>
      </c>
      <c r="U21" s="40">
        <v>130130.40699907708</v>
      </c>
      <c r="V21" s="40">
        <v>135587.77230570125</v>
      </c>
      <c r="W21" s="40">
        <v>140974.56634577783</v>
      </c>
      <c r="X21" s="40">
        <v>147367.75467916863</v>
      </c>
      <c r="Y21" s="40">
        <v>153478.09020194036</v>
      </c>
      <c r="Z21" s="40">
        <v>158407.62926572846</v>
      </c>
      <c r="AA21" s="40">
        <v>165082.41660465611</v>
      </c>
      <c r="AB21" s="40">
        <v>172616.92247802316</v>
      </c>
      <c r="AC21" s="40">
        <v>181459.27308012795</v>
      </c>
      <c r="AD21" s="40">
        <v>189373.46329751861</v>
      </c>
      <c r="AE21" s="40">
        <v>196842.89810908589</v>
      </c>
      <c r="AF21" s="40">
        <v>203695.81368121196</v>
      </c>
      <c r="AG21" s="40">
        <v>210899.32576617112</v>
      </c>
      <c r="AH21" s="40">
        <v>218674.90240848548</v>
      </c>
      <c r="AI21" s="40">
        <v>225298.12303490311</v>
      </c>
      <c r="AJ21" s="40">
        <v>231343.89629591184</v>
      </c>
      <c r="AK21" s="40">
        <v>237643.53663134846</v>
      </c>
      <c r="AL21" s="40">
        <v>243416.18203243212</v>
      </c>
      <c r="AM21" s="40">
        <v>249153.74118840919</v>
      </c>
      <c r="AN21" s="40">
        <v>254813.59275948006</v>
      </c>
      <c r="AO21" s="40">
        <v>260395.50875277573</v>
      </c>
      <c r="AP21" s="40">
        <v>265925.76003908046</v>
      </c>
      <c r="AQ21" s="40">
        <v>271486.20914193633</v>
      </c>
      <c r="AR21" s="40">
        <v>277133.75424049783</v>
      </c>
      <c r="AS21" s="40">
        <v>282847.89270994416</v>
      </c>
      <c r="AT21" s="40">
        <v>288539.47287495586</v>
      </c>
      <c r="AU21" s="40">
        <v>294254.7726045684</v>
      </c>
      <c r="AV21" s="40">
        <v>299885.05169530283</v>
      </c>
      <c r="AW21" s="40">
        <v>305395.78542929457</v>
      </c>
      <c r="AX21" s="40">
        <v>310617.75449889095</v>
      </c>
      <c r="AY21" s="40">
        <v>316158.88966419012</v>
      </c>
      <c r="AZ21" s="40">
        <v>322466.74357667466</v>
      </c>
    </row>
    <row r="22" spans="1:52">
      <c r="A22" s="39" t="s">
        <v>23</v>
      </c>
      <c r="B22" s="40">
        <v>80092.482669744102</v>
      </c>
      <c r="C22" s="40">
        <v>80895.154984900233</v>
      </c>
      <c r="D22" s="40">
        <v>81671.392689150176</v>
      </c>
      <c r="E22" s="40">
        <v>82090.069795556119</v>
      </c>
      <c r="F22" s="40">
        <v>85340.137436244113</v>
      </c>
      <c r="G22" s="40">
        <v>86085.197458878698</v>
      </c>
      <c r="H22" s="40">
        <v>87859.128160907829</v>
      </c>
      <c r="I22" s="40">
        <v>89972.419987898509</v>
      </c>
      <c r="J22" s="40">
        <v>93543.54812448204</v>
      </c>
      <c r="K22" s="40">
        <v>93457.982411954523</v>
      </c>
      <c r="L22" s="40">
        <v>96121.432668023423</v>
      </c>
      <c r="M22" s="40">
        <v>97346.018609899213</v>
      </c>
      <c r="N22" s="40">
        <v>98922.469833189461</v>
      </c>
      <c r="O22" s="40">
        <v>99351.662948261495</v>
      </c>
      <c r="P22" s="40">
        <v>100626.64467596638</v>
      </c>
      <c r="Q22" s="40">
        <v>102363.4431270354</v>
      </c>
      <c r="R22" s="40">
        <v>105852.62237056663</v>
      </c>
      <c r="S22" s="40">
        <v>109530.06117626758</v>
      </c>
      <c r="T22" s="40">
        <v>112867.93264670896</v>
      </c>
      <c r="U22" s="40">
        <v>115861.17099355183</v>
      </c>
      <c r="V22" s="40">
        <v>118344.70971917672</v>
      </c>
      <c r="W22" s="40">
        <v>120433.39795078179</v>
      </c>
      <c r="X22" s="40">
        <v>122141.56344984047</v>
      </c>
      <c r="Y22" s="40">
        <v>124020.9499939307</v>
      </c>
      <c r="Z22" s="40">
        <v>125932.21484100244</v>
      </c>
      <c r="AA22" s="40">
        <v>128097.62946664741</v>
      </c>
      <c r="AB22" s="40">
        <v>129966.01049973775</v>
      </c>
      <c r="AC22" s="40">
        <v>131650.00125075303</v>
      </c>
      <c r="AD22" s="40">
        <v>133274.38818022123</v>
      </c>
      <c r="AE22" s="40">
        <v>134834.59672781863</v>
      </c>
      <c r="AF22" s="40">
        <v>136438.13531637064</v>
      </c>
      <c r="AG22" s="40">
        <v>138032.95169623572</v>
      </c>
      <c r="AH22" s="40">
        <v>139665.52891562408</v>
      </c>
      <c r="AI22" s="40">
        <v>141461.89560082185</v>
      </c>
      <c r="AJ22" s="40">
        <v>143299.78256412022</v>
      </c>
      <c r="AK22" s="40">
        <v>145206.8762515792</v>
      </c>
      <c r="AL22" s="40">
        <v>147149.91636735169</v>
      </c>
      <c r="AM22" s="40">
        <v>149126.8439906837</v>
      </c>
      <c r="AN22" s="40">
        <v>151118.75341151239</v>
      </c>
      <c r="AO22" s="40">
        <v>153144.091048431</v>
      </c>
      <c r="AP22" s="40">
        <v>155208.93092720228</v>
      </c>
      <c r="AQ22" s="40">
        <v>157323.57790979402</v>
      </c>
      <c r="AR22" s="40">
        <v>159478.59224247144</v>
      </c>
      <c r="AS22" s="40">
        <v>161716.44944856188</v>
      </c>
      <c r="AT22" s="40">
        <v>164030.53692480415</v>
      </c>
      <c r="AU22" s="40">
        <v>166461.29902795752</v>
      </c>
      <c r="AV22" s="40">
        <v>168973.3060409571</v>
      </c>
      <c r="AW22" s="40">
        <v>171626.55805494412</v>
      </c>
      <c r="AX22" s="40">
        <v>174286.19924857956</v>
      </c>
      <c r="AY22" s="40">
        <v>177018.21053051995</v>
      </c>
      <c r="AZ22" s="40">
        <v>179825.82855841605</v>
      </c>
    </row>
    <row r="23" spans="1:52">
      <c r="A23" s="35" t="s">
        <v>47</v>
      </c>
      <c r="B23" s="36">
        <v>1130957.6696290753</v>
      </c>
      <c r="C23" s="36">
        <v>1101918.5572242734</v>
      </c>
      <c r="D23" s="36">
        <v>1085945.9556826809</v>
      </c>
      <c r="E23" s="36">
        <v>1108841.5446486888</v>
      </c>
      <c r="F23" s="36">
        <v>1246239.9310140004</v>
      </c>
      <c r="G23" s="36">
        <v>1342624.9617049396</v>
      </c>
      <c r="H23" s="36">
        <v>1392959.3701531985</v>
      </c>
      <c r="I23" s="36">
        <v>1518371.3658825643</v>
      </c>
      <c r="J23" s="36">
        <v>1515215.4545028978</v>
      </c>
      <c r="K23" s="36">
        <v>1438136.0292857392</v>
      </c>
      <c r="L23" s="36">
        <v>1425645.2401431217</v>
      </c>
      <c r="M23" s="36">
        <v>1502233.6531085232</v>
      </c>
      <c r="N23" s="36">
        <v>1517082.8840823886</v>
      </c>
      <c r="O23" s="36">
        <v>1556679.8936868738</v>
      </c>
      <c r="P23" s="36">
        <v>1623316.4444816671</v>
      </c>
      <c r="Q23" s="36">
        <v>1695992.9230325993</v>
      </c>
      <c r="R23" s="36">
        <v>1786905.189955926</v>
      </c>
      <c r="S23" s="36">
        <v>1881949.4161067624</v>
      </c>
      <c r="T23" s="36">
        <v>1971280.0556774093</v>
      </c>
      <c r="U23" s="36">
        <v>2053855.8883511836</v>
      </c>
      <c r="V23" s="36">
        <v>2127902.4473983683</v>
      </c>
      <c r="W23" s="36">
        <v>2198695.8738234225</v>
      </c>
      <c r="X23" s="36">
        <v>2267695.6212492539</v>
      </c>
      <c r="Y23" s="36">
        <v>2331401.4997434099</v>
      </c>
      <c r="Z23" s="36">
        <v>2393563.8239778168</v>
      </c>
      <c r="AA23" s="36">
        <v>2452327.9011685285</v>
      </c>
      <c r="AB23" s="36">
        <v>2508162.8617961975</v>
      </c>
      <c r="AC23" s="36">
        <v>2562714.7570009725</v>
      </c>
      <c r="AD23" s="36">
        <v>2620246.0929604732</v>
      </c>
      <c r="AE23" s="36">
        <v>2680935.2811803771</v>
      </c>
      <c r="AF23" s="36">
        <v>2736403.2710299813</v>
      </c>
      <c r="AG23" s="36">
        <v>2791595.5893688882</v>
      </c>
      <c r="AH23" s="36">
        <v>2849867.3544040779</v>
      </c>
      <c r="AI23" s="36">
        <v>2899087.4252347834</v>
      </c>
      <c r="AJ23" s="36">
        <v>2951239.393855792</v>
      </c>
      <c r="AK23" s="36">
        <v>3000217.4983442225</v>
      </c>
      <c r="AL23" s="36">
        <v>3052486.2535993047</v>
      </c>
      <c r="AM23" s="36">
        <v>3110000.2393910028</v>
      </c>
      <c r="AN23" s="36">
        <v>3161199.7403082401</v>
      </c>
      <c r="AO23" s="36">
        <v>3213304.8308395082</v>
      </c>
      <c r="AP23" s="36">
        <v>3268746.7098546149</v>
      </c>
      <c r="AQ23" s="36">
        <v>3324453.0545078861</v>
      </c>
      <c r="AR23" s="36">
        <v>3385047.2254048977</v>
      </c>
      <c r="AS23" s="36">
        <v>3443139.9896677425</v>
      </c>
      <c r="AT23" s="36">
        <v>3501622.7443672558</v>
      </c>
      <c r="AU23" s="36">
        <v>3557580.6470858776</v>
      </c>
      <c r="AV23" s="36">
        <v>3620640.136047862</v>
      </c>
      <c r="AW23" s="36">
        <v>3679363.5215108935</v>
      </c>
      <c r="AX23" s="36">
        <v>3729115.321817846</v>
      </c>
      <c r="AY23" s="36">
        <v>3791748.5372797716</v>
      </c>
      <c r="AZ23" s="36">
        <v>3842546.3384619667</v>
      </c>
    </row>
    <row r="24" spans="1:52">
      <c r="A24" s="37" t="s">
        <v>16</v>
      </c>
      <c r="B24" s="38">
        <v>92291.247015297486</v>
      </c>
      <c r="C24" s="38">
        <v>91191.361403363655</v>
      </c>
      <c r="D24" s="38">
        <v>90645.116791834182</v>
      </c>
      <c r="E24" s="38">
        <v>93155.47750879114</v>
      </c>
      <c r="F24" s="38">
        <v>97875.061863274299</v>
      </c>
      <c r="G24" s="38">
        <v>102013.1741677168</v>
      </c>
      <c r="H24" s="38">
        <v>105315.34969986462</v>
      </c>
      <c r="I24" s="38">
        <v>110317.55806036395</v>
      </c>
      <c r="J24" s="38">
        <v>105683.32508993949</v>
      </c>
      <c r="K24" s="38">
        <v>100227.37170072366</v>
      </c>
      <c r="L24" s="38">
        <v>101496.75054167997</v>
      </c>
      <c r="M24" s="38">
        <v>103148.56484483917</v>
      </c>
      <c r="N24" s="38">
        <v>97889.92472442922</v>
      </c>
      <c r="O24" s="38">
        <v>92393.968620263491</v>
      </c>
      <c r="P24" s="38">
        <v>92761.606924854714</v>
      </c>
      <c r="Q24" s="38">
        <v>97197.878817370802</v>
      </c>
      <c r="R24" s="38">
        <v>102426.97513613451</v>
      </c>
      <c r="S24" s="38">
        <v>105643.4552312626</v>
      </c>
      <c r="T24" s="38">
        <v>108791.93155208205</v>
      </c>
      <c r="U24" s="38">
        <v>111660.34772480864</v>
      </c>
      <c r="V24" s="38">
        <v>114258.48754671469</v>
      </c>
      <c r="W24" s="38">
        <v>116847.56723372613</v>
      </c>
      <c r="X24" s="38">
        <v>119387.40620377369</v>
      </c>
      <c r="Y24" s="38">
        <v>121604.5629347662</v>
      </c>
      <c r="Z24" s="38">
        <v>124077.2719524663</v>
      </c>
      <c r="AA24" s="38">
        <v>126909.69409035869</v>
      </c>
      <c r="AB24" s="38">
        <v>129380.74954004296</v>
      </c>
      <c r="AC24" s="38">
        <v>131561.13012532232</v>
      </c>
      <c r="AD24" s="38">
        <v>133953.43210760347</v>
      </c>
      <c r="AE24" s="38">
        <v>136367.08184755742</v>
      </c>
      <c r="AF24" s="38">
        <v>138803.26266242308</v>
      </c>
      <c r="AG24" s="38">
        <v>141209.28370493234</v>
      </c>
      <c r="AH24" s="38">
        <v>143690.29889435909</v>
      </c>
      <c r="AI24" s="38">
        <v>146235.91740395501</v>
      </c>
      <c r="AJ24" s="38">
        <v>148933.26646082345</v>
      </c>
      <c r="AK24" s="38">
        <v>151675.87083217723</v>
      </c>
      <c r="AL24" s="38">
        <v>154456.72939135568</v>
      </c>
      <c r="AM24" s="38">
        <v>157286.2871186788</v>
      </c>
      <c r="AN24" s="38">
        <v>160154.30477161836</v>
      </c>
      <c r="AO24" s="38">
        <v>163047.84427473194</v>
      </c>
      <c r="AP24" s="38">
        <v>166067.31962163639</v>
      </c>
      <c r="AQ24" s="38">
        <v>169148.94403961956</v>
      </c>
      <c r="AR24" s="38">
        <v>172340.8773137228</v>
      </c>
      <c r="AS24" s="38">
        <v>175620.00490289292</v>
      </c>
      <c r="AT24" s="38">
        <v>178992.33481085926</v>
      </c>
      <c r="AU24" s="38">
        <v>182455.80940479971</v>
      </c>
      <c r="AV24" s="38">
        <v>186048.0062766817</v>
      </c>
      <c r="AW24" s="38">
        <v>189672.19815302215</v>
      </c>
      <c r="AX24" s="38">
        <v>193332.35603615845</v>
      </c>
      <c r="AY24" s="38">
        <v>197199.49449205465</v>
      </c>
      <c r="AZ24" s="38">
        <v>201012.92310620737</v>
      </c>
    </row>
    <row r="25" spans="1:52">
      <c r="A25" s="39" t="s">
        <v>17</v>
      </c>
      <c r="B25" s="40">
        <v>367222.25298470247</v>
      </c>
      <c r="C25" s="40">
        <v>364300.13859663642</v>
      </c>
      <c r="D25" s="40">
        <v>356802.38320816593</v>
      </c>
      <c r="E25" s="40">
        <v>372391.02249120903</v>
      </c>
      <c r="F25" s="40">
        <v>397836.4381367258</v>
      </c>
      <c r="G25" s="40">
        <v>427885.3258322833</v>
      </c>
      <c r="H25" s="40">
        <v>446704.15030013543</v>
      </c>
      <c r="I25" s="40">
        <v>464828.44193963619</v>
      </c>
      <c r="J25" s="40">
        <v>457093.93682561145</v>
      </c>
      <c r="K25" s="40">
        <v>423949.60263783165</v>
      </c>
      <c r="L25" s="40">
        <v>437227.85018536507</v>
      </c>
      <c r="M25" s="40">
        <v>475752.27325730067</v>
      </c>
      <c r="N25" s="40">
        <v>474017.79948834883</v>
      </c>
      <c r="O25" s="40">
        <v>488888.57258670317</v>
      </c>
      <c r="P25" s="40">
        <v>516633.66633602954</v>
      </c>
      <c r="Q25" s="40">
        <v>551807.58525995375</v>
      </c>
      <c r="R25" s="40">
        <v>604544.47422586812</v>
      </c>
      <c r="S25" s="40">
        <v>630597.24639888608</v>
      </c>
      <c r="T25" s="40">
        <v>656061.15189295704</v>
      </c>
      <c r="U25" s="40">
        <v>678954.97546903091</v>
      </c>
      <c r="V25" s="40">
        <v>699402.36789573682</v>
      </c>
      <c r="W25" s="40">
        <v>719751.70100385649</v>
      </c>
      <c r="X25" s="40">
        <v>741318.1922309061</v>
      </c>
      <c r="Y25" s="40">
        <v>759613.53290250653</v>
      </c>
      <c r="Z25" s="40">
        <v>778615.41602293251</v>
      </c>
      <c r="AA25" s="40">
        <v>800829.84102407738</v>
      </c>
      <c r="AB25" s="40">
        <v>821587.58560627722</v>
      </c>
      <c r="AC25" s="40">
        <v>842107.95699721389</v>
      </c>
      <c r="AD25" s="40">
        <v>862328.47075929772</v>
      </c>
      <c r="AE25" s="40">
        <v>882469.69305677281</v>
      </c>
      <c r="AF25" s="40">
        <v>901402.55726125173</v>
      </c>
      <c r="AG25" s="40">
        <v>920260.11200015293</v>
      </c>
      <c r="AH25" s="40">
        <v>939972.46876904496</v>
      </c>
      <c r="AI25" s="40">
        <v>957318.304891409</v>
      </c>
      <c r="AJ25" s="40">
        <v>975302.50359961949</v>
      </c>
      <c r="AK25" s="40">
        <v>992621.15539271408</v>
      </c>
      <c r="AL25" s="40">
        <v>1010622.3801365339</v>
      </c>
      <c r="AM25" s="40">
        <v>1029848.2602045501</v>
      </c>
      <c r="AN25" s="40">
        <v>1047702.9768876043</v>
      </c>
      <c r="AO25" s="40">
        <v>1065754.9881327418</v>
      </c>
      <c r="AP25" s="40">
        <v>1084661.0393839341</v>
      </c>
      <c r="AQ25" s="40">
        <v>1103762.2841241281</v>
      </c>
      <c r="AR25" s="40">
        <v>1124048.3689937219</v>
      </c>
      <c r="AS25" s="40">
        <v>1143940.7638970651</v>
      </c>
      <c r="AT25" s="40">
        <v>1163983.3123466042</v>
      </c>
      <c r="AU25" s="40">
        <v>1183411.0278314529</v>
      </c>
      <c r="AV25" s="40">
        <v>1204406.224352957</v>
      </c>
      <c r="AW25" s="40">
        <v>1224259.6226035433</v>
      </c>
      <c r="AX25" s="40">
        <v>1241825.5830170512</v>
      </c>
      <c r="AY25" s="40">
        <v>1262648.2373663615</v>
      </c>
      <c r="AZ25" s="40">
        <v>1280340.5689232217</v>
      </c>
    </row>
    <row r="26" spans="1:52">
      <c r="A26" s="39" t="s">
        <v>18</v>
      </c>
      <c r="B26" s="40">
        <v>671444.16962907545</v>
      </c>
      <c r="C26" s="40">
        <v>646427.05722427345</v>
      </c>
      <c r="D26" s="40">
        <v>638498.45568268083</v>
      </c>
      <c r="E26" s="40">
        <v>643295.04464868864</v>
      </c>
      <c r="F26" s="40">
        <v>750528.43101400044</v>
      </c>
      <c r="G26" s="40">
        <v>812726.46170493937</v>
      </c>
      <c r="H26" s="40">
        <v>840939.87015319848</v>
      </c>
      <c r="I26" s="40">
        <v>943225.36588256434</v>
      </c>
      <c r="J26" s="40">
        <v>952438.192587347</v>
      </c>
      <c r="K26" s="40">
        <v>913959.05494718382</v>
      </c>
      <c r="L26" s="40">
        <v>886920.63941607659</v>
      </c>
      <c r="M26" s="40">
        <v>923332.81500638323</v>
      </c>
      <c r="N26" s="40">
        <v>945175.15986961045</v>
      </c>
      <c r="O26" s="40">
        <v>975397.3524799071</v>
      </c>
      <c r="P26" s="40">
        <v>1013921.171220783</v>
      </c>
      <c r="Q26" s="40">
        <v>1046987.4589552747</v>
      </c>
      <c r="R26" s="40">
        <v>1079933.7405939235</v>
      </c>
      <c r="S26" s="40">
        <v>1145708.7144766136</v>
      </c>
      <c r="T26" s="40">
        <v>1206426.9722323702</v>
      </c>
      <c r="U26" s="40">
        <v>1263240.5651573441</v>
      </c>
      <c r="V26" s="40">
        <v>1314241.5919559165</v>
      </c>
      <c r="W26" s="40">
        <v>1362096.6055858398</v>
      </c>
      <c r="X26" s="40">
        <v>1406990.0228145742</v>
      </c>
      <c r="Y26" s="40">
        <v>1450183.4039061372</v>
      </c>
      <c r="Z26" s="40">
        <v>1490871.1360024179</v>
      </c>
      <c r="AA26" s="40">
        <v>1524588.3660540925</v>
      </c>
      <c r="AB26" s="40">
        <v>1557194.5266498772</v>
      </c>
      <c r="AC26" s="40">
        <v>1589045.669878436</v>
      </c>
      <c r="AD26" s="40">
        <v>1623964.1900935723</v>
      </c>
      <c r="AE26" s="40">
        <v>1662098.5062760466</v>
      </c>
      <c r="AF26" s="40">
        <v>1696197.4511063066</v>
      </c>
      <c r="AG26" s="40">
        <v>1730126.1936638032</v>
      </c>
      <c r="AH26" s="40">
        <v>1766204.586740674</v>
      </c>
      <c r="AI26" s="40">
        <v>1795533.2029394193</v>
      </c>
      <c r="AJ26" s="40">
        <v>1827003.6237953492</v>
      </c>
      <c r="AK26" s="40">
        <v>1855920.4721193314</v>
      </c>
      <c r="AL26" s="40">
        <v>1887407.1440714153</v>
      </c>
      <c r="AM26" s="40">
        <v>1922865.692067774</v>
      </c>
      <c r="AN26" s="40">
        <v>1953342.4586490176</v>
      </c>
      <c r="AO26" s="40">
        <v>1984501.9984320346</v>
      </c>
      <c r="AP26" s="40">
        <v>2018018.3508490445</v>
      </c>
      <c r="AQ26" s="40">
        <v>2051541.8263441385</v>
      </c>
      <c r="AR26" s="40">
        <v>2088657.9790974532</v>
      </c>
      <c r="AS26" s="40">
        <v>2123579.2208677847</v>
      </c>
      <c r="AT26" s="40">
        <v>2158647.0972097921</v>
      </c>
      <c r="AU26" s="40">
        <v>2191713.809849625</v>
      </c>
      <c r="AV26" s="40">
        <v>2230185.9054182232</v>
      </c>
      <c r="AW26" s="40">
        <v>2265431.7007543277</v>
      </c>
      <c r="AX26" s="40">
        <v>2293957.3827646361</v>
      </c>
      <c r="AY26" s="40">
        <v>2331900.8054213556</v>
      </c>
      <c r="AZ26" s="40">
        <v>2361192.8464325378</v>
      </c>
    </row>
    <row r="27" spans="1:52">
      <c r="A27" s="10" t="s">
        <v>19</v>
      </c>
      <c r="B27" s="12">
        <v>2342800.5587935611</v>
      </c>
      <c r="C27" s="12">
        <v>2369903.3820661232</v>
      </c>
      <c r="D27" s="12">
        <v>2429502.2081236127</v>
      </c>
      <c r="E27" s="12">
        <v>2432230.1187604899</v>
      </c>
      <c r="F27" s="12">
        <v>2621193.677613528</v>
      </c>
      <c r="G27" s="12">
        <v>2677007.4091171469</v>
      </c>
      <c r="H27" s="12">
        <v>2779229.3588201324</v>
      </c>
      <c r="I27" s="12">
        <v>2866475.8924424732</v>
      </c>
      <c r="J27" s="12">
        <v>2801488.7173725795</v>
      </c>
      <c r="K27" s="12">
        <v>2510131.9323242009</v>
      </c>
      <c r="L27" s="12">
        <v>2615666.5715829562</v>
      </c>
      <c r="M27" s="12">
        <v>2612568.079792494</v>
      </c>
      <c r="N27" s="12">
        <v>2534524.4895372307</v>
      </c>
      <c r="O27" s="12">
        <v>2548661.6628359747</v>
      </c>
      <c r="P27" s="12">
        <v>2556509.2266415586</v>
      </c>
      <c r="Q27" s="12">
        <v>2613611.8646997707</v>
      </c>
      <c r="R27" s="12">
        <v>2708092.1786923939</v>
      </c>
      <c r="S27" s="12">
        <v>2809828.5573747572</v>
      </c>
      <c r="T27" s="12">
        <v>2893202.7314297655</v>
      </c>
      <c r="U27" s="12">
        <v>2957665.9290540065</v>
      </c>
      <c r="V27" s="12">
        <v>3008159.9425355061</v>
      </c>
      <c r="W27" s="12">
        <v>3054100.1697953464</v>
      </c>
      <c r="X27" s="12">
        <v>3095296.6343043568</v>
      </c>
      <c r="Y27" s="12">
        <v>3135749.6305862339</v>
      </c>
      <c r="Z27" s="12">
        <v>3173618.5552512351</v>
      </c>
      <c r="AA27" s="12">
        <v>3210428.839226367</v>
      </c>
      <c r="AB27" s="12">
        <v>3247755.0930559449</v>
      </c>
      <c r="AC27" s="12">
        <v>3285474.0870122993</v>
      </c>
      <c r="AD27" s="12">
        <v>3323431.4196131472</v>
      </c>
      <c r="AE27" s="12">
        <v>3361982.2320147185</v>
      </c>
      <c r="AF27" s="12">
        <v>3400641.0113675371</v>
      </c>
      <c r="AG27" s="12">
        <v>3438108.5093799969</v>
      </c>
      <c r="AH27" s="12">
        <v>3476797.1387354871</v>
      </c>
      <c r="AI27" s="12">
        <v>3513163.5175310462</v>
      </c>
      <c r="AJ27" s="12">
        <v>3549973.7308710404</v>
      </c>
      <c r="AK27" s="12">
        <v>3587020.1448907848</v>
      </c>
      <c r="AL27" s="12">
        <v>3624642.0321400445</v>
      </c>
      <c r="AM27" s="12">
        <v>3663305.4891033135</v>
      </c>
      <c r="AN27" s="12">
        <v>3702782.0340237077</v>
      </c>
      <c r="AO27" s="12">
        <v>3742616.6578394854</v>
      </c>
      <c r="AP27" s="12">
        <v>3783346.0122578726</v>
      </c>
      <c r="AQ27" s="12">
        <v>3825954.0936681321</v>
      </c>
      <c r="AR27" s="12">
        <v>3870054.9641341232</v>
      </c>
      <c r="AS27" s="12">
        <v>3914631.7415179228</v>
      </c>
      <c r="AT27" s="12">
        <v>3960400.8711328972</v>
      </c>
      <c r="AU27" s="12">
        <v>4006973.2588557056</v>
      </c>
      <c r="AV27" s="12">
        <v>4054131.9245325299</v>
      </c>
      <c r="AW27" s="12">
        <v>4101304.1651383834</v>
      </c>
      <c r="AX27" s="12">
        <v>4148644.4323955006</v>
      </c>
      <c r="AY27" s="12">
        <v>4196479.4245191552</v>
      </c>
      <c r="AZ27" s="12">
        <v>4244757.8505146429</v>
      </c>
    </row>
    <row r="28" spans="1:52">
      <c r="A28" s="35" t="s">
        <v>45</v>
      </c>
      <c r="B28" s="36">
        <v>1564050.6293841486</v>
      </c>
      <c r="C28" s="36">
        <v>1610007.4732960542</v>
      </c>
      <c r="D28" s="36">
        <v>1660332.790036476</v>
      </c>
      <c r="E28" s="36">
        <v>1669390.7999427482</v>
      </c>
      <c r="F28" s="36">
        <v>1813531.0881692215</v>
      </c>
      <c r="G28" s="36">
        <v>1859123.9947862725</v>
      </c>
      <c r="H28" s="36">
        <v>1915952.0635174264</v>
      </c>
      <c r="I28" s="36">
        <v>1987617.1003863972</v>
      </c>
      <c r="J28" s="36">
        <v>1955419.1507630125</v>
      </c>
      <c r="K28" s="36">
        <v>1770665.9317804151</v>
      </c>
      <c r="L28" s="36">
        <v>1822387.1631872191</v>
      </c>
      <c r="M28" s="36">
        <v>1813067.1663256537</v>
      </c>
      <c r="N28" s="36">
        <v>1756616.2886227965</v>
      </c>
      <c r="O28" s="36">
        <v>1782500.8798489678</v>
      </c>
      <c r="P28" s="36">
        <v>1791256.257901767</v>
      </c>
      <c r="Q28" s="36">
        <v>1839969.9161456029</v>
      </c>
      <c r="R28" s="36">
        <v>1931829.0771491684</v>
      </c>
      <c r="S28" s="36">
        <v>2010762.6745223445</v>
      </c>
      <c r="T28" s="36">
        <v>2072976.3793789903</v>
      </c>
      <c r="U28" s="36">
        <v>2119197.2335376469</v>
      </c>
      <c r="V28" s="36">
        <v>2153917.463246414</v>
      </c>
      <c r="W28" s="36">
        <v>2184805.4785123309</v>
      </c>
      <c r="X28" s="36">
        <v>2212028.481228834</v>
      </c>
      <c r="Y28" s="36">
        <v>2238907.6547248471</v>
      </c>
      <c r="Z28" s="36">
        <v>2263693.7424290255</v>
      </c>
      <c r="AA28" s="36">
        <v>2287595.7903849841</v>
      </c>
      <c r="AB28" s="36">
        <v>2312217.6872635842</v>
      </c>
      <c r="AC28" s="36">
        <v>2337159.5122805177</v>
      </c>
      <c r="AD28" s="36">
        <v>2362316.2921920628</v>
      </c>
      <c r="AE28" s="36">
        <v>2387840.4271953097</v>
      </c>
      <c r="AF28" s="36">
        <v>2413675.5210737432</v>
      </c>
      <c r="AG28" s="36">
        <v>2438890.8317792369</v>
      </c>
      <c r="AH28" s="36">
        <v>2465334.2680275342</v>
      </c>
      <c r="AI28" s="36">
        <v>2489668.1567380801</v>
      </c>
      <c r="AJ28" s="36">
        <v>2514353.1073356769</v>
      </c>
      <c r="AK28" s="36">
        <v>2539181.0510957725</v>
      </c>
      <c r="AL28" s="36">
        <v>2564443.873972435</v>
      </c>
      <c r="AM28" s="36">
        <v>2590178.6796480296</v>
      </c>
      <c r="AN28" s="36">
        <v>2616704.1866465975</v>
      </c>
      <c r="AO28" s="36">
        <v>2643302.668980679</v>
      </c>
      <c r="AP28" s="36">
        <v>2670313.2098680669</v>
      </c>
      <c r="AQ28" s="36">
        <v>2698901.5321407793</v>
      </c>
      <c r="AR28" s="36">
        <v>2728638.3567547253</v>
      </c>
      <c r="AS28" s="36">
        <v>2758664.7506479686</v>
      </c>
      <c r="AT28" s="36">
        <v>2789785.3066108217</v>
      </c>
      <c r="AU28" s="36">
        <v>2821342.6226338763</v>
      </c>
      <c r="AV28" s="36">
        <v>2852955.1304827775</v>
      </c>
      <c r="AW28" s="36">
        <v>2884627.4036868415</v>
      </c>
      <c r="AX28" s="36">
        <v>2916762.794912002</v>
      </c>
      <c r="AY28" s="36">
        <v>2949005.7003125236</v>
      </c>
      <c r="AZ28" s="36">
        <v>2982013.7083282489</v>
      </c>
    </row>
    <row r="29" spans="1:52">
      <c r="A29" s="39" t="s">
        <v>48</v>
      </c>
      <c r="B29" s="40">
        <v>86604.524271236427</v>
      </c>
      <c r="C29" s="40">
        <v>90531.048187131833</v>
      </c>
      <c r="D29" s="40">
        <v>92199.176176595094</v>
      </c>
      <c r="E29" s="40">
        <v>96176.783372807273</v>
      </c>
      <c r="F29" s="40">
        <v>99830.838466100802</v>
      </c>
      <c r="G29" s="40">
        <v>103193.32924858369</v>
      </c>
      <c r="H29" s="40">
        <v>105213.2175448479</v>
      </c>
      <c r="I29" s="40">
        <v>111318.7752065708</v>
      </c>
      <c r="J29" s="40">
        <v>110758.79982957151</v>
      </c>
      <c r="K29" s="40">
        <v>109811.76495922846</v>
      </c>
      <c r="L29" s="40">
        <v>112165.05405351076</v>
      </c>
      <c r="M29" s="40">
        <v>113488.34392143246</v>
      </c>
      <c r="N29" s="40">
        <v>111168.04196071165</v>
      </c>
      <c r="O29" s="40">
        <v>111432.26157378779</v>
      </c>
      <c r="P29" s="40">
        <v>114741.53092255992</v>
      </c>
      <c r="Q29" s="40">
        <v>117316.14408828289</v>
      </c>
      <c r="R29" s="40">
        <v>120063.96611192659</v>
      </c>
      <c r="S29" s="40">
        <v>123511.56564784792</v>
      </c>
      <c r="T29" s="40">
        <v>126805.72324437361</v>
      </c>
      <c r="U29" s="40">
        <v>129693.11396758321</v>
      </c>
      <c r="V29" s="40">
        <v>132353.86897264022</v>
      </c>
      <c r="W29" s="40">
        <v>134763.73251750332</v>
      </c>
      <c r="X29" s="40">
        <v>136985.09160446425</v>
      </c>
      <c r="Y29" s="40">
        <v>139277.13802227069</v>
      </c>
      <c r="Z29" s="40">
        <v>141613.44338501079</v>
      </c>
      <c r="AA29" s="40">
        <v>143891.61159005854</v>
      </c>
      <c r="AB29" s="40">
        <v>146257.10888849644</v>
      </c>
      <c r="AC29" s="40">
        <v>148786.70085677903</v>
      </c>
      <c r="AD29" s="40">
        <v>151309.87135138028</v>
      </c>
      <c r="AE29" s="40">
        <v>153847.62747795743</v>
      </c>
      <c r="AF29" s="40">
        <v>156408.46858745816</v>
      </c>
      <c r="AG29" s="40">
        <v>158979.50375797649</v>
      </c>
      <c r="AH29" s="40">
        <v>161552.89509956163</v>
      </c>
      <c r="AI29" s="40">
        <v>163969.96506710516</v>
      </c>
      <c r="AJ29" s="40">
        <v>166426.29009164876</v>
      </c>
      <c r="AK29" s="40">
        <v>168926.40269482404</v>
      </c>
      <c r="AL29" s="40">
        <v>171458.6315911772</v>
      </c>
      <c r="AM29" s="40">
        <v>174090.45411627443</v>
      </c>
      <c r="AN29" s="40">
        <v>176785.80065038535</v>
      </c>
      <c r="AO29" s="40">
        <v>179546.39895165412</v>
      </c>
      <c r="AP29" s="40">
        <v>182370.54400665319</v>
      </c>
      <c r="AQ29" s="40">
        <v>185345.15916066337</v>
      </c>
      <c r="AR29" s="40">
        <v>188387.83152299779</v>
      </c>
      <c r="AS29" s="40">
        <v>191512.24195012974</v>
      </c>
      <c r="AT29" s="40">
        <v>194730.59543357432</v>
      </c>
      <c r="AU29" s="40">
        <v>198082.50208876765</v>
      </c>
      <c r="AV29" s="40">
        <v>201513.72518136559</v>
      </c>
      <c r="AW29" s="40">
        <v>204963.42904304573</v>
      </c>
      <c r="AX29" s="40">
        <v>208471.26756621231</v>
      </c>
      <c r="AY29" s="40">
        <v>212019.44584675418</v>
      </c>
      <c r="AZ29" s="40">
        <v>215611.36061352692</v>
      </c>
    </row>
    <row r="30" spans="1:52">
      <c r="A30" s="41" t="s">
        <v>49</v>
      </c>
      <c r="B30" s="42">
        <v>1477446.1051129121</v>
      </c>
      <c r="C30" s="42">
        <v>1519476.4251089224</v>
      </c>
      <c r="D30" s="42">
        <v>1568133.6138598809</v>
      </c>
      <c r="E30" s="42">
        <v>1573214.0165699408</v>
      </c>
      <c r="F30" s="42">
        <v>1713700.2497031207</v>
      </c>
      <c r="G30" s="42">
        <v>1755930.6655376889</v>
      </c>
      <c r="H30" s="42">
        <v>1810738.8459725785</v>
      </c>
      <c r="I30" s="42">
        <v>1876298.3251798265</v>
      </c>
      <c r="J30" s="42">
        <v>1844660.350933441</v>
      </c>
      <c r="K30" s="42">
        <v>1660854.1668211867</v>
      </c>
      <c r="L30" s="42">
        <v>1710222.1091337083</v>
      </c>
      <c r="M30" s="42">
        <v>1699578.8224042212</v>
      </c>
      <c r="N30" s="42">
        <v>1645448.2466620849</v>
      </c>
      <c r="O30" s="42">
        <v>1671068.61827518</v>
      </c>
      <c r="P30" s="42">
        <v>1676514.726979207</v>
      </c>
      <c r="Q30" s="42">
        <v>1722653.77205732</v>
      </c>
      <c r="R30" s="42">
        <v>1811765.1110372418</v>
      </c>
      <c r="S30" s="42">
        <v>1887251.1088744965</v>
      </c>
      <c r="T30" s="42">
        <v>1946170.6561346166</v>
      </c>
      <c r="U30" s="42">
        <v>1989504.1195700639</v>
      </c>
      <c r="V30" s="42">
        <v>2021563.594273774</v>
      </c>
      <c r="W30" s="42">
        <v>2050041.7459948277</v>
      </c>
      <c r="X30" s="42">
        <v>2075043.3896243698</v>
      </c>
      <c r="Y30" s="42">
        <v>2099630.5167025765</v>
      </c>
      <c r="Z30" s="42">
        <v>2122080.2990440149</v>
      </c>
      <c r="AA30" s="42">
        <v>2143704.1787949256</v>
      </c>
      <c r="AB30" s="42">
        <v>2165960.5783750876</v>
      </c>
      <c r="AC30" s="42">
        <v>2188372.8114237385</v>
      </c>
      <c r="AD30" s="42">
        <v>2211006.4208406825</v>
      </c>
      <c r="AE30" s="42">
        <v>2233992.7997173523</v>
      </c>
      <c r="AF30" s="42">
        <v>2257267.0524862851</v>
      </c>
      <c r="AG30" s="42">
        <v>2279911.3280212604</v>
      </c>
      <c r="AH30" s="42">
        <v>2303781.3729279726</v>
      </c>
      <c r="AI30" s="42">
        <v>2325698.1916709747</v>
      </c>
      <c r="AJ30" s="42">
        <v>2347926.8172440282</v>
      </c>
      <c r="AK30" s="42">
        <v>2370254.6484009484</v>
      </c>
      <c r="AL30" s="42">
        <v>2392985.2423812579</v>
      </c>
      <c r="AM30" s="42">
        <v>2416088.225531755</v>
      </c>
      <c r="AN30" s="42">
        <v>2439918.3859962123</v>
      </c>
      <c r="AO30" s="42">
        <v>2463756.2700290247</v>
      </c>
      <c r="AP30" s="42">
        <v>2487942.6658614138</v>
      </c>
      <c r="AQ30" s="42">
        <v>2513556.3729801159</v>
      </c>
      <c r="AR30" s="42">
        <v>2540250.5252317274</v>
      </c>
      <c r="AS30" s="42">
        <v>2567152.508697839</v>
      </c>
      <c r="AT30" s="42">
        <v>2595054.7111772476</v>
      </c>
      <c r="AU30" s="42">
        <v>2623260.1205451088</v>
      </c>
      <c r="AV30" s="42">
        <v>2651441.4053014121</v>
      </c>
      <c r="AW30" s="42">
        <v>2679663.9746437958</v>
      </c>
      <c r="AX30" s="42">
        <v>2708291.5273457896</v>
      </c>
      <c r="AY30" s="42">
        <v>2736986.2544657695</v>
      </c>
      <c r="AZ30" s="42">
        <v>2766402.3477147222</v>
      </c>
    </row>
    <row r="31" spans="1:52">
      <c r="A31" s="35" t="s">
        <v>50</v>
      </c>
      <c r="B31" s="42">
        <v>405463.75464222394</v>
      </c>
      <c r="C31" s="42">
        <v>388048.30225225701</v>
      </c>
      <c r="D31" s="42">
        <v>385983.19255303103</v>
      </c>
      <c r="E31" s="42">
        <v>394375.26875462395</v>
      </c>
      <c r="F31" s="42">
        <v>419326.37026043306</v>
      </c>
      <c r="G31" s="42">
        <v>416024.18045013293</v>
      </c>
      <c r="H31" s="42">
        <v>438164.92025294504</v>
      </c>
      <c r="I31" s="42">
        <v>452000.00000000006</v>
      </c>
      <c r="J31" s="42">
        <v>442763</v>
      </c>
      <c r="K31" s="42">
        <v>363541</v>
      </c>
      <c r="L31" s="42">
        <v>393531</v>
      </c>
      <c r="M31" s="42">
        <v>422096.99999999988</v>
      </c>
      <c r="N31" s="42">
        <v>406661.00000000012</v>
      </c>
      <c r="O31" s="42">
        <v>406720.00000000006</v>
      </c>
      <c r="P31" s="42">
        <v>410824</v>
      </c>
      <c r="Q31" s="42">
        <v>417539.99999999994</v>
      </c>
      <c r="R31" s="42">
        <v>413915.77645407344</v>
      </c>
      <c r="S31" s="42">
        <v>428265.97650265659</v>
      </c>
      <c r="T31" s="42">
        <v>441376.63869363326</v>
      </c>
      <c r="U31" s="42">
        <v>452209.91522310517</v>
      </c>
      <c r="V31" s="42">
        <v>461581.33974188392</v>
      </c>
      <c r="W31" s="42">
        <v>470146.31261044927</v>
      </c>
      <c r="X31" s="42">
        <v>478042.76623499551</v>
      </c>
      <c r="Y31" s="42">
        <v>485218.86262032448</v>
      </c>
      <c r="Z31" s="42">
        <v>492150.76100312395</v>
      </c>
      <c r="AA31" s="42">
        <v>499181.96242935891</v>
      </c>
      <c r="AB31" s="42">
        <v>505885.45831654139</v>
      </c>
      <c r="AC31" s="42">
        <v>512575.95055932424</v>
      </c>
      <c r="AD31" s="42">
        <v>519211.29859154217</v>
      </c>
      <c r="AE31" s="42">
        <v>525845.558074806</v>
      </c>
      <c r="AF31" s="42">
        <v>532381.5323271458</v>
      </c>
      <c r="AG31" s="42">
        <v>538232.10065193707</v>
      </c>
      <c r="AH31" s="42">
        <v>543839.41369626229</v>
      </c>
      <c r="AI31" s="42">
        <v>549595.84585636912</v>
      </c>
      <c r="AJ31" s="42">
        <v>555308.38912928756</v>
      </c>
      <c r="AK31" s="42">
        <v>561042.29153780732</v>
      </c>
      <c r="AL31" s="42">
        <v>566742.44284541311</v>
      </c>
      <c r="AM31" s="42">
        <v>572579.7761990719</v>
      </c>
      <c r="AN31" s="42">
        <v>578504.77675527032</v>
      </c>
      <c r="AO31" s="42">
        <v>584509.27877510502</v>
      </c>
      <c r="AP31" s="42">
        <v>590601.22703369404</v>
      </c>
      <c r="AQ31" s="42">
        <v>596772.40424829163</v>
      </c>
      <c r="AR31" s="42">
        <v>603092.20054131362</v>
      </c>
      <c r="AS31" s="42">
        <v>609520.81479208358</v>
      </c>
      <c r="AT31" s="42">
        <v>615851.39320016163</v>
      </c>
      <c r="AU31" s="42">
        <v>622317.31130481057</v>
      </c>
      <c r="AV31" s="42">
        <v>628725.6541070143</v>
      </c>
      <c r="AW31" s="42">
        <v>635261.69824812794</v>
      </c>
      <c r="AX31" s="42">
        <v>641693.31005809898</v>
      </c>
      <c r="AY31" s="42">
        <v>648088.96463366225</v>
      </c>
      <c r="AZ31" s="42">
        <v>654512.16305727884</v>
      </c>
    </row>
    <row r="32" spans="1:52">
      <c r="A32" s="35" t="s">
        <v>47</v>
      </c>
      <c r="B32" s="36">
        <v>22827.113445049567</v>
      </c>
      <c r="C32" s="36">
        <v>22555.824825839878</v>
      </c>
      <c r="D32" s="36">
        <v>22996.330701415056</v>
      </c>
      <c r="E32" s="36">
        <v>24054.310523017546</v>
      </c>
      <c r="F32" s="36">
        <v>26524.541662078311</v>
      </c>
      <c r="G32" s="36">
        <v>27717.838909666614</v>
      </c>
      <c r="H32" s="36">
        <v>29929.498024734337</v>
      </c>
      <c r="I32" s="36">
        <v>32081.573728900494</v>
      </c>
      <c r="J32" s="36">
        <v>33105.081796280283</v>
      </c>
      <c r="K32" s="36">
        <v>28850.754184529276</v>
      </c>
      <c r="L32" s="36">
        <v>34448.125586390997</v>
      </c>
      <c r="M32" s="36">
        <v>35309.049074068593</v>
      </c>
      <c r="N32" s="36">
        <v>34254.352604151616</v>
      </c>
      <c r="O32" s="36">
        <v>34209.993892359569</v>
      </c>
      <c r="P32" s="36">
        <v>35992.40675017731</v>
      </c>
      <c r="Q32" s="36">
        <v>36698.914251144692</v>
      </c>
      <c r="R32" s="36">
        <v>38203.919286234304</v>
      </c>
      <c r="S32" s="36">
        <v>40242.31317745713</v>
      </c>
      <c r="T32" s="36">
        <v>42360.676820428351</v>
      </c>
      <c r="U32" s="36">
        <v>44327.457214935588</v>
      </c>
      <c r="V32" s="36">
        <v>46163.892880925581</v>
      </c>
      <c r="W32" s="36">
        <v>48003.718784647332</v>
      </c>
      <c r="X32" s="36">
        <v>49804.281217789234</v>
      </c>
      <c r="Y32" s="36">
        <v>51547.530467593489</v>
      </c>
      <c r="Z32" s="36">
        <v>53261.968434903312</v>
      </c>
      <c r="AA32" s="36">
        <v>54869.54030308377</v>
      </c>
      <c r="AB32" s="36">
        <v>56468.142839181834</v>
      </c>
      <c r="AC32" s="36">
        <v>58114.982776581135</v>
      </c>
      <c r="AD32" s="36">
        <v>59848.829716741166</v>
      </c>
      <c r="AE32" s="36">
        <v>61805.141470493094</v>
      </c>
      <c r="AF32" s="36">
        <v>63659.820484386037</v>
      </c>
      <c r="AG32" s="36">
        <v>65564.909239440589</v>
      </c>
      <c r="AH32" s="36">
        <v>67657.319697293438</v>
      </c>
      <c r="AI32" s="36">
        <v>69495.11578088344</v>
      </c>
      <c r="AJ32" s="36">
        <v>71377.793175754079</v>
      </c>
      <c r="AK32" s="36">
        <v>73226.038937549441</v>
      </c>
      <c r="AL32" s="36">
        <v>75129.292803647812</v>
      </c>
      <c r="AM32" s="36">
        <v>77304.779534800298</v>
      </c>
      <c r="AN32" s="36">
        <v>79259.987762687553</v>
      </c>
      <c r="AO32" s="36">
        <v>81283.697202556374</v>
      </c>
      <c r="AP32" s="36">
        <v>83455.726696460028</v>
      </c>
      <c r="AQ32" s="36">
        <v>85620.543809056515</v>
      </c>
      <c r="AR32" s="36">
        <v>87955.236317559844</v>
      </c>
      <c r="AS32" s="36">
        <v>90158.732371017715</v>
      </c>
      <c r="AT32" s="36">
        <v>92379.094941882242</v>
      </c>
      <c r="AU32" s="36">
        <v>94561.143839264885</v>
      </c>
      <c r="AV32" s="36">
        <v>97124.085540934902</v>
      </c>
      <c r="AW32" s="36">
        <v>99450.452946534511</v>
      </c>
      <c r="AX32" s="36">
        <v>101481.30190756124</v>
      </c>
      <c r="AY32" s="36">
        <v>103876.76050905585</v>
      </c>
      <c r="AZ32" s="36">
        <v>105867.86110189273</v>
      </c>
    </row>
    <row r="33" spans="1:52">
      <c r="A33" s="37" t="s">
        <v>20</v>
      </c>
      <c r="B33" s="38">
        <v>2163.7975768716478</v>
      </c>
      <c r="C33" s="38">
        <v>2172.6294037160228</v>
      </c>
      <c r="D33" s="38">
        <v>2119.6384426497766</v>
      </c>
      <c r="E33" s="38">
        <v>2137.3020963385256</v>
      </c>
      <c r="F33" s="38">
        <v>2216.7885379378918</v>
      </c>
      <c r="G33" s="38">
        <v>2278.6113258485107</v>
      </c>
      <c r="H33" s="38">
        <v>2349.2659406035027</v>
      </c>
      <c r="I33" s="38">
        <v>2428.7523822028706</v>
      </c>
      <c r="J33" s="38">
        <v>2382.5351073521597</v>
      </c>
      <c r="K33" s="38">
        <v>2222.9046108357502</v>
      </c>
      <c r="L33" s="38">
        <v>2312.66707531467</v>
      </c>
      <c r="M33" s="38">
        <v>2283.7075151925292</v>
      </c>
      <c r="N33" s="38">
        <v>2273.3540514378897</v>
      </c>
      <c r="O33" s="38">
        <v>2244.633158059009</v>
      </c>
      <c r="P33" s="38">
        <v>2537.6028377300095</v>
      </c>
      <c r="Q33" s="38">
        <v>2559.3931595932099</v>
      </c>
      <c r="R33" s="38">
        <v>2693.2301059772317</v>
      </c>
      <c r="S33" s="38">
        <v>2908.9799639810635</v>
      </c>
      <c r="T33" s="38">
        <v>3138.8071412619202</v>
      </c>
      <c r="U33" s="38">
        <v>3356.1665723572924</v>
      </c>
      <c r="V33" s="38">
        <v>3560.987967991231</v>
      </c>
      <c r="W33" s="38">
        <v>3763.2755163735474</v>
      </c>
      <c r="X33" s="38">
        <v>3976.9710706228884</v>
      </c>
      <c r="Y33" s="38">
        <v>4174.7828734738459</v>
      </c>
      <c r="Z33" s="38">
        <v>4380.4701210785424</v>
      </c>
      <c r="AA33" s="38">
        <v>4604.257052643582</v>
      </c>
      <c r="AB33" s="38">
        <v>4848.2531604183159</v>
      </c>
      <c r="AC33" s="38">
        <v>5105.7519721568324</v>
      </c>
      <c r="AD33" s="38">
        <v>5375.8165504327235</v>
      </c>
      <c r="AE33" s="38">
        <v>5655.7152022302289</v>
      </c>
      <c r="AF33" s="38">
        <v>5926.0526581407812</v>
      </c>
      <c r="AG33" s="38">
        <v>6206.7578605858671</v>
      </c>
      <c r="AH33" s="38">
        <v>6510.1690465933507</v>
      </c>
      <c r="AI33" s="38">
        <v>6796.8678252453865</v>
      </c>
      <c r="AJ33" s="38">
        <v>7094.3922714046857</v>
      </c>
      <c r="AK33" s="38">
        <v>7387.7945186318248</v>
      </c>
      <c r="AL33" s="38">
        <v>7690.3525877981992</v>
      </c>
      <c r="AM33" s="38">
        <v>8021.5745948540089</v>
      </c>
      <c r="AN33" s="38">
        <v>8331.6158798342622</v>
      </c>
      <c r="AO33" s="38">
        <v>8651.2018470115891</v>
      </c>
      <c r="AP33" s="38">
        <v>8993.5162620605843</v>
      </c>
      <c r="AQ33" s="38">
        <v>9342.2374539898756</v>
      </c>
      <c r="AR33" s="38">
        <v>9710.1621718756542</v>
      </c>
      <c r="AS33" s="38">
        <v>10066.870569742268</v>
      </c>
      <c r="AT33" s="38">
        <v>10425.59753638728</v>
      </c>
      <c r="AU33" s="38">
        <v>10784.948025951935</v>
      </c>
      <c r="AV33" s="38">
        <v>11184.380207932805</v>
      </c>
      <c r="AW33" s="38">
        <v>11557.80362328808</v>
      </c>
      <c r="AX33" s="38">
        <v>11892.686409712935</v>
      </c>
      <c r="AY33" s="38">
        <v>12270.671049014039</v>
      </c>
      <c r="AZ33" s="38">
        <v>12597.8104589344</v>
      </c>
    </row>
    <row r="34" spans="1:52">
      <c r="A34" s="41" t="s">
        <v>18</v>
      </c>
      <c r="B34" s="42">
        <v>20663.315868177917</v>
      </c>
      <c r="C34" s="42">
        <v>20383.195422123856</v>
      </c>
      <c r="D34" s="42">
        <v>20876.692258765281</v>
      </c>
      <c r="E34" s="42">
        <v>21917.008426679022</v>
      </c>
      <c r="F34" s="42">
        <v>24307.753124140418</v>
      </c>
      <c r="G34" s="42">
        <v>25439.227583818105</v>
      </c>
      <c r="H34" s="42">
        <v>27580.232084130836</v>
      </c>
      <c r="I34" s="42">
        <v>29652.821346697623</v>
      </c>
      <c r="J34" s="42">
        <v>30722.546688928127</v>
      </c>
      <c r="K34" s="42">
        <v>26627.849573693526</v>
      </c>
      <c r="L34" s="42">
        <v>32135.458511076329</v>
      </c>
      <c r="M34" s="42">
        <v>33025.341558876062</v>
      </c>
      <c r="N34" s="42">
        <v>31980.998552713725</v>
      </c>
      <c r="O34" s="42">
        <v>31965.360734300557</v>
      </c>
      <c r="P34" s="42">
        <v>33454.8039124473</v>
      </c>
      <c r="Q34" s="42">
        <v>34139.521091551484</v>
      </c>
      <c r="R34" s="42">
        <v>35510.689180257075</v>
      </c>
      <c r="S34" s="42">
        <v>37333.333213476064</v>
      </c>
      <c r="T34" s="42">
        <v>39221.869679166433</v>
      </c>
      <c r="U34" s="42">
        <v>40971.290642578293</v>
      </c>
      <c r="V34" s="42">
        <v>42602.904912934348</v>
      </c>
      <c r="W34" s="42">
        <v>44240.443268273782</v>
      </c>
      <c r="X34" s="42">
        <v>45827.310147166347</v>
      </c>
      <c r="Y34" s="42">
        <v>47372.747594119646</v>
      </c>
      <c r="Z34" s="42">
        <v>48881.49831382477</v>
      </c>
      <c r="AA34" s="42">
        <v>50265.283250440189</v>
      </c>
      <c r="AB34" s="42">
        <v>51619.889678763517</v>
      </c>
      <c r="AC34" s="42">
        <v>53009.230804424304</v>
      </c>
      <c r="AD34" s="42">
        <v>54473.013166308439</v>
      </c>
      <c r="AE34" s="42">
        <v>56149.426268262869</v>
      </c>
      <c r="AF34" s="42">
        <v>57733.767826245254</v>
      </c>
      <c r="AG34" s="42">
        <v>59358.151378854724</v>
      </c>
      <c r="AH34" s="42">
        <v>61147.150650700089</v>
      </c>
      <c r="AI34" s="42">
        <v>62698.247955638057</v>
      </c>
      <c r="AJ34" s="42">
        <v>64283.400904349386</v>
      </c>
      <c r="AK34" s="42">
        <v>65838.244418917617</v>
      </c>
      <c r="AL34" s="42">
        <v>67438.940215849609</v>
      </c>
      <c r="AM34" s="42">
        <v>69283.204939946285</v>
      </c>
      <c r="AN34" s="42">
        <v>70928.371882853287</v>
      </c>
      <c r="AO34" s="42">
        <v>72632.495355544786</v>
      </c>
      <c r="AP34" s="42">
        <v>74462.210434399443</v>
      </c>
      <c r="AQ34" s="42">
        <v>76278.306355066641</v>
      </c>
      <c r="AR34" s="42">
        <v>78245.074145684193</v>
      </c>
      <c r="AS34" s="42">
        <v>80091.861801275445</v>
      </c>
      <c r="AT34" s="42">
        <v>81953.497405494956</v>
      </c>
      <c r="AU34" s="42">
        <v>83776.195813312952</v>
      </c>
      <c r="AV34" s="42">
        <v>85939.705333002101</v>
      </c>
      <c r="AW34" s="42">
        <v>87892.649323246427</v>
      </c>
      <c r="AX34" s="42">
        <v>89588.61549784831</v>
      </c>
      <c r="AY34" s="42">
        <v>91606.089460041811</v>
      </c>
      <c r="AZ34" s="42">
        <v>93270.050642958333</v>
      </c>
    </row>
    <row r="35" spans="1:52">
      <c r="A35" s="35" t="s">
        <v>51</v>
      </c>
      <c r="B35" s="36">
        <v>350459.06132213894</v>
      </c>
      <c r="C35" s="36">
        <v>349291.78169197193</v>
      </c>
      <c r="D35" s="36">
        <v>360189.89483269065</v>
      </c>
      <c r="E35" s="36">
        <v>344409.73954010021</v>
      </c>
      <c r="F35" s="36">
        <v>361811.67752179503</v>
      </c>
      <c r="G35" s="36">
        <v>374141.39497107489</v>
      </c>
      <c r="H35" s="36">
        <v>395182.87702502683</v>
      </c>
      <c r="I35" s="36">
        <v>394777.21832717548</v>
      </c>
      <c r="J35" s="36">
        <v>370201.48481328669</v>
      </c>
      <c r="K35" s="36">
        <v>347074.24635925633</v>
      </c>
      <c r="L35" s="36">
        <v>365300.28280934633</v>
      </c>
      <c r="M35" s="36">
        <v>342094.86439277162</v>
      </c>
      <c r="N35" s="36">
        <v>336992.84831028245</v>
      </c>
      <c r="O35" s="36">
        <v>325230.78909464728</v>
      </c>
      <c r="P35" s="36">
        <v>318436.56198961369</v>
      </c>
      <c r="Q35" s="36">
        <v>319403.03430302371</v>
      </c>
      <c r="R35" s="36">
        <v>324143.40580291767</v>
      </c>
      <c r="S35" s="36">
        <v>330557.59317229921</v>
      </c>
      <c r="T35" s="36">
        <v>336489.03653671325</v>
      </c>
      <c r="U35" s="36">
        <v>341931.32307831862</v>
      </c>
      <c r="V35" s="36">
        <v>346497.24666628288</v>
      </c>
      <c r="W35" s="36">
        <v>351144.65988791885</v>
      </c>
      <c r="X35" s="36">
        <v>355421.1056227379</v>
      </c>
      <c r="Y35" s="36">
        <v>360075.5827734691</v>
      </c>
      <c r="Z35" s="36">
        <v>364512.08338418207</v>
      </c>
      <c r="AA35" s="36">
        <v>368781.54610894038</v>
      </c>
      <c r="AB35" s="36">
        <v>373183.8046366378</v>
      </c>
      <c r="AC35" s="36">
        <v>377623.64139587607</v>
      </c>
      <c r="AD35" s="36">
        <v>382054.99911280093</v>
      </c>
      <c r="AE35" s="36">
        <v>386491.1052741094</v>
      </c>
      <c r="AF35" s="36">
        <v>390924.13748226245</v>
      </c>
      <c r="AG35" s="36">
        <v>395420.66770938219</v>
      </c>
      <c r="AH35" s="36">
        <v>399966.13731439668</v>
      </c>
      <c r="AI35" s="36">
        <v>404404.39915571362</v>
      </c>
      <c r="AJ35" s="36">
        <v>408934.44123032165</v>
      </c>
      <c r="AK35" s="36">
        <v>413570.76331965515</v>
      </c>
      <c r="AL35" s="36">
        <v>418326.42251854844</v>
      </c>
      <c r="AM35" s="36">
        <v>423242.25372141204</v>
      </c>
      <c r="AN35" s="36">
        <v>428313.08285915211</v>
      </c>
      <c r="AO35" s="36">
        <v>433521.01288114511</v>
      </c>
      <c r="AP35" s="36">
        <v>438975.8486596513</v>
      </c>
      <c r="AQ35" s="36">
        <v>444659.61347000505</v>
      </c>
      <c r="AR35" s="36">
        <v>450369.17052052449</v>
      </c>
      <c r="AS35" s="36">
        <v>456287.44370685262</v>
      </c>
      <c r="AT35" s="36">
        <v>462385.07638003142</v>
      </c>
      <c r="AU35" s="36">
        <v>468752.18107775401</v>
      </c>
      <c r="AV35" s="36">
        <v>475327.05440180312</v>
      </c>
      <c r="AW35" s="36">
        <v>481964.61025687971</v>
      </c>
      <c r="AX35" s="36">
        <v>488707.02551783808</v>
      </c>
      <c r="AY35" s="36">
        <v>495507.99906391313</v>
      </c>
      <c r="AZ35" s="36">
        <v>502364.11802722246</v>
      </c>
    </row>
    <row r="36" spans="1:52">
      <c r="A36" s="39" t="s">
        <v>33</v>
      </c>
      <c r="B36" s="40">
        <v>217225.17572213893</v>
      </c>
      <c r="C36" s="40">
        <v>217474.53809197192</v>
      </c>
      <c r="D36" s="40">
        <v>228526.87183269067</v>
      </c>
      <c r="E36" s="40">
        <v>221723.65434010018</v>
      </c>
      <c r="F36" s="40">
        <v>225965.52652179499</v>
      </c>
      <c r="G36" s="40">
        <v>236459.42057107485</v>
      </c>
      <c r="H36" s="40">
        <v>257771.90792502684</v>
      </c>
      <c r="I36" s="40">
        <v>250569.21832717548</v>
      </c>
      <c r="J36" s="40">
        <v>226391.48481328672</v>
      </c>
      <c r="K36" s="40">
        <v>220050.2463592563</v>
      </c>
      <c r="L36" s="40">
        <v>216186.28280934633</v>
      </c>
      <c r="M36" s="40">
        <v>204740.86439277159</v>
      </c>
      <c r="N36" s="40">
        <v>192644.84831028248</v>
      </c>
      <c r="O36" s="40">
        <v>178122.78909464728</v>
      </c>
      <c r="P36" s="40">
        <v>172919.56198961375</v>
      </c>
      <c r="Q36" s="40">
        <v>177714.03430302368</v>
      </c>
      <c r="R36" s="40">
        <v>179810.4621011625</v>
      </c>
      <c r="S36" s="40">
        <v>182680.61101249675</v>
      </c>
      <c r="T36" s="40">
        <v>185356.49443371742</v>
      </c>
      <c r="U36" s="40">
        <v>187820.41474396118</v>
      </c>
      <c r="V36" s="40">
        <v>189635.21739441925</v>
      </c>
      <c r="W36" s="40">
        <v>191734.61771965981</v>
      </c>
      <c r="X36" s="40">
        <v>193684.60564801877</v>
      </c>
      <c r="Y36" s="40">
        <v>195743.72029926578</v>
      </c>
      <c r="Z36" s="40">
        <v>197757.03631941171</v>
      </c>
      <c r="AA36" s="40">
        <v>199684.34917642581</v>
      </c>
      <c r="AB36" s="40">
        <v>201833.03365962306</v>
      </c>
      <c r="AC36" s="40">
        <v>204020.59019627635</v>
      </c>
      <c r="AD36" s="40">
        <v>206188.17873516952</v>
      </c>
      <c r="AE36" s="40">
        <v>208350.91157840026</v>
      </c>
      <c r="AF36" s="40">
        <v>210526.46206327921</v>
      </c>
      <c r="AG36" s="40">
        <v>212743.44682264896</v>
      </c>
      <c r="AH36" s="40">
        <v>215021.50613444144</v>
      </c>
      <c r="AI36" s="40">
        <v>217165.86082369843</v>
      </c>
      <c r="AJ36" s="40">
        <v>219361.73700381341</v>
      </c>
      <c r="AK36" s="40">
        <v>221613.65119488791</v>
      </c>
      <c r="AL36" s="40">
        <v>223924.45962048936</v>
      </c>
      <c r="AM36" s="40">
        <v>226304.58064009863</v>
      </c>
      <c r="AN36" s="40">
        <v>228746.96700743432</v>
      </c>
      <c r="AO36" s="40">
        <v>231244.40966788528</v>
      </c>
      <c r="AP36" s="40">
        <v>233865.01168694996</v>
      </c>
      <c r="AQ36" s="40">
        <v>236637.33918211769</v>
      </c>
      <c r="AR36" s="40">
        <v>239388.49979665549</v>
      </c>
      <c r="AS36" s="40">
        <v>242267.71267290824</v>
      </c>
      <c r="AT36" s="40">
        <v>245261.91437715516</v>
      </c>
      <c r="AU36" s="40">
        <v>248449.66516808132</v>
      </c>
      <c r="AV36" s="40">
        <v>251796.00039910033</v>
      </c>
      <c r="AW36" s="40">
        <v>255175.92565321518</v>
      </c>
      <c r="AX36" s="40">
        <v>258629.06168582951</v>
      </c>
      <c r="AY36" s="40">
        <v>262141.8085324805</v>
      </c>
      <c r="AZ36" s="40">
        <v>265681.09120865795</v>
      </c>
    </row>
    <row r="37" spans="1:52">
      <c r="A37" s="41" t="s">
        <v>34</v>
      </c>
      <c r="B37" s="42">
        <v>133233.88560000001</v>
      </c>
      <c r="C37" s="42">
        <v>131817.24359999999</v>
      </c>
      <c r="D37" s="42">
        <v>131663.02299999999</v>
      </c>
      <c r="E37" s="42">
        <v>122686.0852</v>
      </c>
      <c r="F37" s="42">
        <v>135846.15100000001</v>
      </c>
      <c r="G37" s="42">
        <v>137681.97440000001</v>
      </c>
      <c r="H37" s="42">
        <v>137410.96909999999</v>
      </c>
      <c r="I37" s="42">
        <v>144208</v>
      </c>
      <c r="J37" s="42">
        <v>143810</v>
      </c>
      <c r="K37" s="42">
        <v>127024</v>
      </c>
      <c r="L37" s="42">
        <v>149114</v>
      </c>
      <c r="M37" s="42">
        <v>137354</v>
      </c>
      <c r="N37" s="42">
        <v>144348</v>
      </c>
      <c r="O37" s="42">
        <v>147107.99999999997</v>
      </c>
      <c r="P37" s="42">
        <v>145516.99999999994</v>
      </c>
      <c r="Q37" s="42">
        <v>141689</v>
      </c>
      <c r="R37" s="42">
        <v>144332.94370175517</v>
      </c>
      <c r="S37" s="42">
        <v>147876.98215980243</v>
      </c>
      <c r="T37" s="42">
        <v>151132.54210299582</v>
      </c>
      <c r="U37" s="42">
        <v>154110.9083343574</v>
      </c>
      <c r="V37" s="42">
        <v>156862.02927186363</v>
      </c>
      <c r="W37" s="42">
        <v>159410.04216825904</v>
      </c>
      <c r="X37" s="42">
        <v>161736.49997471916</v>
      </c>
      <c r="Y37" s="42">
        <v>164331.86247420331</v>
      </c>
      <c r="Z37" s="42">
        <v>166755.04706477033</v>
      </c>
      <c r="AA37" s="42">
        <v>169097.19693251455</v>
      </c>
      <c r="AB37" s="42">
        <v>171350.77097701473</v>
      </c>
      <c r="AC37" s="42">
        <v>173603.05119959975</v>
      </c>
      <c r="AD37" s="42">
        <v>175866.82037763137</v>
      </c>
      <c r="AE37" s="42">
        <v>178140.19369570911</v>
      </c>
      <c r="AF37" s="42">
        <v>180397.67541898327</v>
      </c>
      <c r="AG37" s="42">
        <v>182677.22088673324</v>
      </c>
      <c r="AH37" s="42">
        <v>184944.63117995526</v>
      </c>
      <c r="AI37" s="42">
        <v>187238.53833201516</v>
      </c>
      <c r="AJ37" s="42">
        <v>189572.70422650824</v>
      </c>
      <c r="AK37" s="42">
        <v>191957.11212476724</v>
      </c>
      <c r="AL37" s="42">
        <v>194401.96289805911</v>
      </c>
      <c r="AM37" s="42">
        <v>196937.67308131343</v>
      </c>
      <c r="AN37" s="42">
        <v>199566.11585171783</v>
      </c>
      <c r="AO37" s="42">
        <v>202276.60321325983</v>
      </c>
      <c r="AP37" s="42">
        <v>205110.83697270133</v>
      </c>
      <c r="AQ37" s="42">
        <v>208022.27428788735</v>
      </c>
      <c r="AR37" s="42">
        <v>210980.670723869</v>
      </c>
      <c r="AS37" s="42">
        <v>214019.73103394441</v>
      </c>
      <c r="AT37" s="42">
        <v>217123.16200287623</v>
      </c>
      <c r="AU37" s="42">
        <v>220302.51590967269</v>
      </c>
      <c r="AV37" s="42">
        <v>223531.05400270279</v>
      </c>
      <c r="AW37" s="42">
        <v>226788.68460366453</v>
      </c>
      <c r="AX37" s="42">
        <v>230077.96383200854</v>
      </c>
      <c r="AY37" s="42">
        <v>233366.19053143263</v>
      </c>
      <c r="AZ37" s="42">
        <v>236683.02681856451</v>
      </c>
    </row>
    <row r="38" spans="1:5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9" t="s">
        <v>52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</row>
    <row r="40" spans="1:52">
      <c r="A40" s="10" t="s">
        <v>53</v>
      </c>
      <c r="B40" s="12">
        <v>209.85931173406976</v>
      </c>
      <c r="C40" s="12">
        <v>207.70988998760319</v>
      </c>
      <c r="D40" s="12">
        <v>210.08890126013583</v>
      </c>
      <c r="E40" s="12">
        <v>207.59783758666794</v>
      </c>
      <c r="F40" s="12">
        <v>218.12271186962562</v>
      </c>
      <c r="G40" s="12">
        <v>218.16728497417665</v>
      </c>
      <c r="H40" s="12">
        <v>219.16156824974451</v>
      </c>
      <c r="I40" s="12">
        <v>219.28900297960664</v>
      </c>
      <c r="J40" s="12">
        <v>213.28116934162853</v>
      </c>
      <c r="K40" s="12">
        <v>199.81322483384318</v>
      </c>
      <c r="L40" s="12">
        <v>203.887492979207</v>
      </c>
      <c r="M40" s="12">
        <v>200.2484699915716</v>
      </c>
      <c r="N40" s="12">
        <v>195.1071981099459</v>
      </c>
      <c r="O40" s="12">
        <v>195.6909835457696</v>
      </c>
      <c r="P40" s="12">
        <v>192.92797737424422</v>
      </c>
      <c r="Q40" s="12">
        <v>192.77120115203104</v>
      </c>
      <c r="R40" s="12">
        <v>195.93687861189673</v>
      </c>
      <c r="S40" s="12">
        <v>198.45781999447701</v>
      </c>
      <c r="T40" s="12">
        <v>199.6783308399649</v>
      </c>
      <c r="U40" s="12">
        <v>200.07224983808931</v>
      </c>
      <c r="V40" s="12">
        <v>199.97539381643071</v>
      </c>
      <c r="W40" s="12">
        <v>199.82359150127468</v>
      </c>
      <c r="X40" s="12">
        <v>199.54629730636282</v>
      </c>
      <c r="Y40" s="12">
        <v>199.3487182427514</v>
      </c>
      <c r="Z40" s="12">
        <v>199.08268976584972</v>
      </c>
      <c r="AA40" s="12">
        <v>198.81460415663159</v>
      </c>
      <c r="AB40" s="12">
        <v>198.55312169593745</v>
      </c>
      <c r="AC40" s="12">
        <v>198.30364345896956</v>
      </c>
      <c r="AD40" s="12">
        <v>198.05145645495543</v>
      </c>
      <c r="AE40" s="12">
        <v>197.82084941827208</v>
      </c>
      <c r="AF40" s="12">
        <v>197.58467386203864</v>
      </c>
      <c r="AG40" s="12">
        <v>197.27701414145693</v>
      </c>
      <c r="AH40" s="12">
        <v>197.02674164978802</v>
      </c>
      <c r="AI40" s="12">
        <v>196.60783266839499</v>
      </c>
      <c r="AJ40" s="12">
        <v>196.17498229829832</v>
      </c>
      <c r="AK40" s="12">
        <v>195.71795736006638</v>
      </c>
      <c r="AL40" s="12">
        <v>195.23455777080795</v>
      </c>
      <c r="AM40" s="12">
        <v>194.74308332099301</v>
      </c>
      <c r="AN40" s="12">
        <v>194.23560799024517</v>
      </c>
      <c r="AO40" s="12">
        <v>193.68236955336354</v>
      </c>
      <c r="AP40" s="12">
        <v>193.0952933795383</v>
      </c>
      <c r="AQ40" s="12">
        <v>192.51828213768295</v>
      </c>
      <c r="AR40" s="12">
        <v>191.93718025045828</v>
      </c>
      <c r="AS40" s="12">
        <v>191.3155254307791</v>
      </c>
      <c r="AT40" s="12">
        <v>190.70350117594725</v>
      </c>
      <c r="AU40" s="12">
        <v>190.03799099293695</v>
      </c>
      <c r="AV40" s="12">
        <v>189.34664352592421</v>
      </c>
      <c r="AW40" s="12">
        <v>188.64857180536225</v>
      </c>
      <c r="AX40" s="12">
        <v>187.94592965805654</v>
      </c>
      <c r="AY40" s="12">
        <v>187.24919348874693</v>
      </c>
      <c r="AZ40" s="12">
        <v>186.54937260309163</v>
      </c>
    </row>
    <row r="41" spans="1:52">
      <c r="A41" s="35" t="s">
        <v>45</v>
      </c>
      <c r="B41" s="36">
        <v>140.10180566493477</v>
      </c>
      <c r="C41" s="36">
        <v>141.10890667027701</v>
      </c>
      <c r="D41" s="36">
        <v>143.57570469316124</v>
      </c>
      <c r="E41" s="36">
        <v>142.4873072173807</v>
      </c>
      <c r="F41" s="36">
        <v>150.91304484279601</v>
      </c>
      <c r="G41" s="36">
        <v>151.51248106056968</v>
      </c>
      <c r="H41" s="36">
        <v>151.08614825156963</v>
      </c>
      <c r="I41" s="36">
        <v>152.05520248682745</v>
      </c>
      <c r="J41" s="36">
        <v>148.8687355553194</v>
      </c>
      <c r="K41" s="36">
        <v>140.94975063915106</v>
      </c>
      <c r="L41" s="36">
        <v>142.05249016692071</v>
      </c>
      <c r="M41" s="36">
        <v>138.96821631438718</v>
      </c>
      <c r="N41" s="36">
        <v>135.22397737417933</v>
      </c>
      <c r="O41" s="36">
        <v>136.86373339986685</v>
      </c>
      <c r="P41" s="36">
        <v>135.17786018317344</v>
      </c>
      <c r="Q41" s="36">
        <v>135.70997882645966</v>
      </c>
      <c r="R41" s="36">
        <v>139.77240596406742</v>
      </c>
      <c r="S41" s="36">
        <v>142.01990219816307</v>
      </c>
      <c r="T41" s="36">
        <v>143.0692909309245</v>
      </c>
      <c r="U41" s="36">
        <v>143.35376899721177</v>
      </c>
      <c r="V41" s="36">
        <v>143.18736409930938</v>
      </c>
      <c r="W41" s="36">
        <v>142.94739961893578</v>
      </c>
      <c r="X41" s="36">
        <v>142.60413301700655</v>
      </c>
      <c r="Y41" s="36">
        <v>142.33386711739544</v>
      </c>
      <c r="Z41" s="36">
        <v>142.00264814534933</v>
      </c>
      <c r="AA41" s="36">
        <v>141.66563855231396</v>
      </c>
      <c r="AB41" s="36">
        <v>141.35857744580161</v>
      </c>
      <c r="AC41" s="36">
        <v>141.06556142449341</v>
      </c>
      <c r="AD41" s="36">
        <v>140.77624094026521</v>
      </c>
      <c r="AE41" s="36">
        <v>140.50181975530376</v>
      </c>
      <c r="AF41" s="36">
        <v>140.23982215292952</v>
      </c>
      <c r="AG41" s="36">
        <v>139.94238395842453</v>
      </c>
      <c r="AH41" s="36">
        <v>139.70811598277285</v>
      </c>
      <c r="AI41" s="36">
        <v>139.32976871619985</v>
      </c>
      <c r="AJ41" s="36">
        <v>138.94558487400991</v>
      </c>
      <c r="AK41" s="36">
        <v>138.54489481909008</v>
      </c>
      <c r="AL41" s="36">
        <v>138.12896866051727</v>
      </c>
      <c r="AM41" s="36">
        <v>137.69514552563982</v>
      </c>
      <c r="AN41" s="36">
        <v>137.26358288273676</v>
      </c>
      <c r="AO41" s="36">
        <v>136.79229565296964</v>
      </c>
      <c r="AP41" s="36">
        <v>136.288066437521</v>
      </c>
      <c r="AQ41" s="36">
        <v>135.80609539628549</v>
      </c>
      <c r="AR41" s="36">
        <v>135.32809145410252</v>
      </c>
      <c r="AS41" s="36">
        <v>134.82121208492964</v>
      </c>
      <c r="AT41" s="36">
        <v>134.33534705483211</v>
      </c>
      <c r="AU41" s="36">
        <v>133.80730273732863</v>
      </c>
      <c r="AV41" s="36">
        <v>133.24615186252669</v>
      </c>
      <c r="AW41" s="36">
        <v>132.68482852887149</v>
      </c>
      <c r="AX41" s="36">
        <v>132.13802821979391</v>
      </c>
      <c r="AY41" s="36">
        <v>131.58623768076976</v>
      </c>
      <c r="AZ41" s="36">
        <v>131.05406856483168</v>
      </c>
    </row>
    <row r="42" spans="1:52">
      <c r="A42" s="39" t="s">
        <v>48</v>
      </c>
      <c r="B42" s="40">
        <v>7.7577093741079768</v>
      </c>
      <c r="C42" s="40">
        <v>7.9345825664072995</v>
      </c>
      <c r="D42" s="40">
        <v>7.972836392270942</v>
      </c>
      <c r="E42" s="40">
        <v>8.2089651387144595</v>
      </c>
      <c r="F42" s="40">
        <v>8.3074262693437753</v>
      </c>
      <c r="G42" s="40">
        <v>8.4099163838453919</v>
      </c>
      <c r="H42" s="40">
        <v>8.2967941039308535</v>
      </c>
      <c r="I42" s="40">
        <v>8.516025999841812</v>
      </c>
      <c r="J42" s="40">
        <v>8.4322189827276421</v>
      </c>
      <c r="K42" s="40">
        <v>8.7413106054879339</v>
      </c>
      <c r="L42" s="40">
        <v>8.7431066020802461</v>
      </c>
      <c r="M42" s="40">
        <v>8.6986698673701746</v>
      </c>
      <c r="N42" s="40">
        <v>8.5576940668202361</v>
      </c>
      <c r="O42" s="40">
        <v>8.5559763322368454</v>
      </c>
      <c r="P42" s="40">
        <v>8.6590148985280901</v>
      </c>
      <c r="Q42" s="40">
        <v>8.6528433375553533</v>
      </c>
      <c r="R42" s="40">
        <v>8.6869121143042118</v>
      </c>
      <c r="S42" s="40">
        <v>8.7236055731023718</v>
      </c>
      <c r="T42" s="40">
        <v>8.751669865138771</v>
      </c>
      <c r="U42" s="40">
        <v>8.7731318284149218</v>
      </c>
      <c r="V42" s="40">
        <v>8.7985737382777458</v>
      </c>
      <c r="W42" s="40">
        <v>8.8173182078599357</v>
      </c>
      <c r="X42" s="40">
        <v>8.8310979674447481</v>
      </c>
      <c r="Y42" s="40">
        <v>8.854252480631807</v>
      </c>
      <c r="Z42" s="40">
        <v>8.8834826004664507</v>
      </c>
      <c r="AA42" s="40">
        <v>8.9108823874853496</v>
      </c>
      <c r="AB42" s="40">
        <v>8.9415010393252494</v>
      </c>
      <c r="AC42" s="40">
        <v>8.9804223368475515</v>
      </c>
      <c r="AD42" s="40">
        <v>9.0169275707939907</v>
      </c>
      <c r="AE42" s="40">
        <v>9.0524774518029627</v>
      </c>
      <c r="AF42" s="40">
        <v>9.0876738096756959</v>
      </c>
      <c r="AG42" s="40">
        <v>9.1221675306344263</v>
      </c>
      <c r="AH42" s="40">
        <v>9.1550468018198234</v>
      </c>
      <c r="AI42" s="40">
        <v>9.1762820869811961</v>
      </c>
      <c r="AJ42" s="40">
        <v>9.1968777765264775</v>
      </c>
      <c r="AK42" s="40">
        <v>9.2171019799560181</v>
      </c>
      <c r="AL42" s="40">
        <v>9.2352982219674296</v>
      </c>
      <c r="AM42" s="40">
        <v>9.2547323482032979</v>
      </c>
      <c r="AN42" s="40">
        <v>9.273594059236494</v>
      </c>
      <c r="AO42" s="40">
        <v>9.2916200543511156</v>
      </c>
      <c r="AP42" s="40">
        <v>9.3078702251012757</v>
      </c>
      <c r="AQ42" s="40">
        <v>9.3263878161005103</v>
      </c>
      <c r="AR42" s="40">
        <v>9.3431823349084233</v>
      </c>
      <c r="AS42" s="40">
        <v>9.3595688213850892</v>
      </c>
      <c r="AT42" s="40">
        <v>9.3767796603470153</v>
      </c>
      <c r="AU42" s="40">
        <v>9.3944227515393059</v>
      </c>
      <c r="AV42" s="40">
        <v>9.4116196013766213</v>
      </c>
      <c r="AW42" s="40">
        <v>9.4277470298269481</v>
      </c>
      <c r="AX42" s="40">
        <v>9.4443683540990353</v>
      </c>
      <c r="AY42" s="40">
        <v>9.4604229456658846</v>
      </c>
      <c r="AZ42" s="40">
        <v>9.4757264053768751</v>
      </c>
    </row>
    <row r="43" spans="1:52">
      <c r="A43" s="41" t="s">
        <v>49</v>
      </c>
      <c r="B43" s="42">
        <v>132.3440962908268</v>
      </c>
      <c r="C43" s="42">
        <v>133.17432410386974</v>
      </c>
      <c r="D43" s="42">
        <v>135.60286830089029</v>
      </c>
      <c r="E43" s="42">
        <v>134.27834207866624</v>
      </c>
      <c r="F43" s="42">
        <v>142.60561857345223</v>
      </c>
      <c r="G43" s="42">
        <v>143.10256467672431</v>
      </c>
      <c r="H43" s="42">
        <v>142.78935414763876</v>
      </c>
      <c r="I43" s="42">
        <v>143.53917648698567</v>
      </c>
      <c r="J43" s="42">
        <v>140.43651657259176</v>
      </c>
      <c r="K43" s="42">
        <v>132.20844003366315</v>
      </c>
      <c r="L43" s="42">
        <v>133.30938356484046</v>
      </c>
      <c r="M43" s="42">
        <v>130.26954644701698</v>
      </c>
      <c r="N43" s="42">
        <v>126.66628330735911</v>
      </c>
      <c r="O43" s="42">
        <v>128.30775706763001</v>
      </c>
      <c r="P43" s="42">
        <v>126.51884528464534</v>
      </c>
      <c r="Q43" s="42">
        <v>127.05713548890431</v>
      </c>
      <c r="R43" s="42">
        <v>131.0854938497632</v>
      </c>
      <c r="S43" s="42">
        <v>133.29629662506068</v>
      </c>
      <c r="T43" s="42">
        <v>134.31762106578574</v>
      </c>
      <c r="U43" s="42">
        <v>134.58063716879684</v>
      </c>
      <c r="V43" s="42">
        <v>134.38879036103162</v>
      </c>
      <c r="W43" s="42">
        <v>134.13008141107585</v>
      </c>
      <c r="X43" s="42">
        <v>133.7730350495618</v>
      </c>
      <c r="Y43" s="42">
        <v>133.47961463676364</v>
      </c>
      <c r="Z43" s="42">
        <v>133.11916554488289</v>
      </c>
      <c r="AA43" s="42">
        <v>132.75475616482859</v>
      </c>
      <c r="AB43" s="42">
        <v>132.41707640647638</v>
      </c>
      <c r="AC43" s="42">
        <v>132.08513908764584</v>
      </c>
      <c r="AD43" s="42">
        <v>131.75931336947122</v>
      </c>
      <c r="AE43" s="42">
        <v>131.4493423035008</v>
      </c>
      <c r="AF43" s="42">
        <v>131.15214834325383</v>
      </c>
      <c r="AG43" s="42">
        <v>130.82021642779011</v>
      </c>
      <c r="AH43" s="42">
        <v>130.55306918095306</v>
      </c>
      <c r="AI43" s="42">
        <v>130.15348662921866</v>
      </c>
      <c r="AJ43" s="42">
        <v>129.74870709748345</v>
      </c>
      <c r="AK43" s="42">
        <v>129.32779283913405</v>
      </c>
      <c r="AL43" s="42">
        <v>128.89367043854986</v>
      </c>
      <c r="AM43" s="42">
        <v>128.44041317743651</v>
      </c>
      <c r="AN43" s="42">
        <v>127.98998882350028</v>
      </c>
      <c r="AO43" s="42">
        <v>127.5006755986185</v>
      </c>
      <c r="AP43" s="42">
        <v>126.98019621241973</v>
      </c>
      <c r="AQ43" s="42">
        <v>126.47970758018496</v>
      </c>
      <c r="AR43" s="42">
        <v>125.98490911919409</v>
      </c>
      <c r="AS43" s="42">
        <v>125.46164326354453</v>
      </c>
      <c r="AT43" s="42">
        <v>124.95856739448512</v>
      </c>
      <c r="AU43" s="42">
        <v>124.41287998578933</v>
      </c>
      <c r="AV43" s="42">
        <v>123.83453226115007</v>
      </c>
      <c r="AW43" s="42">
        <v>123.25708149904455</v>
      </c>
      <c r="AX43" s="42">
        <v>122.69365986569484</v>
      </c>
      <c r="AY43" s="42">
        <v>122.12581473510386</v>
      </c>
      <c r="AZ43" s="42">
        <v>121.57834215945481</v>
      </c>
    </row>
    <row r="44" spans="1:52">
      <c r="A44" s="35" t="s">
        <v>50</v>
      </c>
      <c r="B44" s="42">
        <v>36.319926663388976</v>
      </c>
      <c r="C44" s="42">
        <v>34.010445649654599</v>
      </c>
      <c r="D44" s="42">
        <v>33.377530819770236</v>
      </c>
      <c r="E44" s="42">
        <v>33.66106371252576</v>
      </c>
      <c r="F44" s="42">
        <v>34.894256697172629</v>
      </c>
      <c r="G44" s="42">
        <v>33.904600197705548</v>
      </c>
      <c r="H44" s="42">
        <v>34.552351992793746</v>
      </c>
      <c r="I44" s="42">
        <v>34.578567225390124</v>
      </c>
      <c r="J44" s="42">
        <v>33.708153024358047</v>
      </c>
      <c r="K44" s="42">
        <v>28.938837291337318</v>
      </c>
      <c r="L44" s="42">
        <v>30.675182330690884</v>
      </c>
      <c r="M44" s="42">
        <v>32.352947696102071</v>
      </c>
      <c r="N44" s="42">
        <v>31.304684021844107</v>
      </c>
      <c r="O44" s="42">
        <v>31.228718188969644</v>
      </c>
      <c r="P44" s="42">
        <v>31.00299523695373</v>
      </c>
      <c r="Q44" s="42">
        <v>30.796342952118096</v>
      </c>
      <c r="R44" s="42">
        <v>29.947786077869281</v>
      </c>
      <c r="S44" s="42">
        <v>30.248369371664602</v>
      </c>
      <c r="T44" s="42">
        <v>30.462210452340173</v>
      </c>
      <c r="U44" s="42">
        <v>30.58988314028965</v>
      </c>
      <c r="V44" s="42">
        <v>30.684841217384651</v>
      </c>
      <c r="W44" s="42">
        <v>30.76072148713979</v>
      </c>
      <c r="X44" s="42">
        <v>30.818262424054563</v>
      </c>
      <c r="Y44" s="42">
        <v>30.84677341171653</v>
      </c>
      <c r="Z44" s="42">
        <v>30.872865016714467</v>
      </c>
      <c r="AA44" s="42">
        <v>30.913211048290673</v>
      </c>
      <c r="AB44" s="42">
        <v>30.927558911105088</v>
      </c>
      <c r="AC44" s="42">
        <v>30.93790297941197</v>
      </c>
      <c r="AD44" s="42">
        <v>30.941078936388379</v>
      </c>
      <c r="AE44" s="42">
        <v>30.941036502398752</v>
      </c>
      <c r="AF44" s="42">
        <v>30.932530391595233</v>
      </c>
      <c r="AG44" s="42">
        <v>30.883499296782272</v>
      </c>
      <c r="AH44" s="42">
        <v>30.818855223827207</v>
      </c>
      <c r="AI44" s="42">
        <v>30.757135999554038</v>
      </c>
      <c r="AJ44" s="42">
        <v>30.68687873946747</v>
      </c>
      <c r="AK44" s="42">
        <v>30.612053140764786</v>
      </c>
      <c r="AL44" s="42">
        <v>30.52652074818641</v>
      </c>
      <c r="AM44" s="42">
        <v>30.438616543428182</v>
      </c>
      <c r="AN44" s="42">
        <v>30.346433034897224</v>
      </c>
      <c r="AO44" s="42">
        <v>30.248660893964637</v>
      </c>
      <c r="AP44" s="42">
        <v>30.14324273669245</v>
      </c>
      <c r="AQ44" s="42">
        <v>30.029005910759796</v>
      </c>
      <c r="AR44" s="42">
        <v>29.91063886061437</v>
      </c>
      <c r="AS44" s="42">
        <v>29.788445668130077</v>
      </c>
      <c r="AT44" s="42">
        <v>29.654830586318877</v>
      </c>
      <c r="AU44" s="42">
        <v>29.514529786072398</v>
      </c>
      <c r="AV44" s="42">
        <v>29.364385402315524</v>
      </c>
      <c r="AW44" s="42">
        <v>29.22026927820281</v>
      </c>
      <c r="AX44" s="42">
        <v>29.070615156234602</v>
      </c>
      <c r="AY44" s="42">
        <v>28.918081958787489</v>
      </c>
      <c r="AZ44" s="42">
        <v>28.764616894371084</v>
      </c>
    </row>
    <row r="45" spans="1:52">
      <c r="A45" s="35" t="s">
        <v>47</v>
      </c>
      <c r="B45" s="36">
        <v>2.0447674465813339</v>
      </c>
      <c r="C45" s="36">
        <v>1.9769024883496837</v>
      </c>
      <c r="D45" s="36">
        <v>1.9885859061665041</v>
      </c>
      <c r="E45" s="36">
        <v>2.0531046016984269</v>
      </c>
      <c r="F45" s="36">
        <v>2.2072405438192977</v>
      </c>
      <c r="G45" s="36">
        <v>2.2589125602262885</v>
      </c>
      <c r="H45" s="36">
        <v>2.3601491194714033</v>
      </c>
      <c r="I45" s="36">
        <v>2.4542806501794141</v>
      </c>
      <c r="J45" s="36">
        <v>2.5203351749647234</v>
      </c>
      <c r="K45" s="36">
        <v>2.2965973056091666</v>
      </c>
      <c r="L45" s="36">
        <v>2.6851824463970604</v>
      </c>
      <c r="M45" s="36">
        <v>2.7063727481892617</v>
      </c>
      <c r="N45" s="36">
        <v>2.6368933451838235</v>
      </c>
      <c r="O45" s="36">
        <v>2.6267069691947031</v>
      </c>
      <c r="P45" s="36">
        <v>2.7161811750098543</v>
      </c>
      <c r="Q45" s="36">
        <v>2.7067882101083161</v>
      </c>
      <c r="R45" s="36">
        <v>2.764143980985168</v>
      </c>
      <c r="S45" s="36">
        <v>2.8423092660838032</v>
      </c>
      <c r="T45" s="36">
        <v>2.9235798614687085</v>
      </c>
      <c r="U45" s="36">
        <v>2.998544902409046</v>
      </c>
      <c r="V45" s="36">
        <v>3.0688669603058023</v>
      </c>
      <c r="W45" s="36">
        <v>3.1407861431107569</v>
      </c>
      <c r="X45" s="36">
        <v>3.2107617075764425</v>
      </c>
      <c r="Y45" s="36">
        <v>3.277026337518163</v>
      </c>
      <c r="Z45" s="36">
        <v>3.3411500952750517</v>
      </c>
      <c r="AA45" s="36">
        <v>3.3979466550776145</v>
      </c>
      <c r="AB45" s="36">
        <v>3.4522079762307114</v>
      </c>
      <c r="AC45" s="36">
        <v>3.5076864157011869</v>
      </c>
      <c r="AD45" s="36">
        <v>3.5665390363027054</v>
      </c>
      <c r="AE45" s="36">
        <v>3.636647888166439</v>
      </c>
      <c r="AF45" s="36">
        <v>3.6987746799728001</v>
      </c>
      <c r="AG45" s="36">
        <v>3.7620829860151694</v>
      </c>
      <c r="AH45" s="36">
        <v>3.8340750744991663</v>
      </c>
      <c r="AI45" s="36">
        <v>3.889168274274021</v>
      </c>
      <c r="AJ45" s="36">
        <v>3.9444058954513501</v>
      </c>
      <c r="AK45" s="36">
        <v>3.9954196484899369</v>
      </c>
      <c r="AL45" s="36">
        <v>4.0466987156504421</v>
      </c>
      <c r="AM45" s="36">
        <v>4.1095592946963304</v>
      </c>
      <c r="AN45" s="36">
        <v>4.1577148670713351</v>
      </c>
      <c r="AO45" s="36">
        <v>4.2064738442481504</v>
      </c>
      <c r="AP45" s="36">
        <v>4.2594327821044997</v>
      </c>
      <c r="AQ45" s="36">
        <v>4.3083423392595428</v>
      </c>
      <c r="AR45" s="36">
        <v>4.3621809518233157</v>
      </c>
      <c r="AS45" s="36">
        <v>4.406229345354955</v>
      </c>
      <c r="AT45" s="36">
        <v>4.4482913255805654</v>
      </c>
      <c r="AU45" s="36">
        <v>4.4847341472750157</v>
      </c>
      <c r="AV45" s="36">
        <v>4.5361423715438862</v>
      </c>
      <c r="AW45" s="36">
        <v>4.5744439227971991</v>
      </c>
      <c r="AX45" s="36">
        <v>4.5974047524997017</v>
      </c>
      <c r="AY45" s="36">
        <v>4.6350375302443334</v>
      </c>
      <c r="AZ45" s="36">
        <v>4.6526995797875399</v>
      </c>
    </row>
    <row r="46" spans="1:52">
      <c r="A46" s="37" t="s">
        <v>20</v>
      </c>
      <c r="B46" s="38">
        <v>0.19382489410364911</v>
      </c>
      <c r="C46" s="38">
        <v>0.19041983645605678</v>
      </c>
      <c r="D46" s="38">
        <v>0.1832937257665499</v>
      </c>
      <c r="E46" s="38">
        <v>0.18242488243482799</v>
      </c>
      <c r="F46" s="38">
        <v>0.18447012583089556</v>
      </c>
      <c r="G46" s="38">
        <v>0.18569931662450037</v>
      </c>
      <c r="H46" s="38">
        <v>0.18525596174507608</v>
      </c>
      <c r="I46" s="38">
        <v>0.1858026051367884</v>
      </c>
      <c r="J46" s="38">
        <v>0.18138565775489807</v>
      </c>
      <c r="K46" s="38">
        <v>0.17694916074703892</v>
      </c>
      <c r="L46" s="38">
        <v>0.18026911273943635</v>
      </c>
      <c r="M46" s="38">
        <v>0.1750419211513447</v>
      </c>
      <c r="N46" s="38">
        <v>0.17500234900824582</v>
      </c>
      <c r="O46" s="38">
        <v>0.17234710938887129</v>
      </c>
      <c r="P46" s="38">
        <v>0.19150119927614684</v>
      </c>
      <c r="Q46" s="38">
        <v>0.18877221222430815</v>
      </c>
      <c r="R46" s="38">
        <v>0.19486157247556055</v>
      </c>
      <c r="S46" s="38">
        <v>0.2054608707510179</v>
      </c>
      <c r="T46" s="38">
        <v>0.21662905401931976</v>
      </c>
      <c r="U46" s="38">
        <v>0.22702895224467759</v>
      </c>
      <c r="V46" s="38">
        <v>0.23672609996740976</v>
      </c>
      <c r="W46" s="38">
        <v>0.24622349879930977</v>
      </c>
      <c r="X46" s="38">
        <v>0.25638571852602809</v>
      </c>
      <c r="Y46" s="38">
        <v>0.26540308149959457</v>
      </c>
      <c r="Z46" s="38">
        <v>0.27478909609356533</v>
      </c>
      <c r="AA46" s="38">
        <v>0.28513123610529861</v>
      </c>
      <c r="AB46" s="38">
        <v>0.29640036646589257</v>
      </c>
      <c r="AC46" s="38">
        <v>0.30817142118970203</v>
      </c>
      <c r="AD46" s="38">
        <v>0.32035813682347231</v>
      </c>
      <c r="AE46" s="38">
        <v>0.33278533560320145</v>
      </c>
      <c r="AF46" s="38">
        <v>0.34431660908457601</v>
      </c>
      <c r="AG46" s="38">
        <v>0.35614078348452288</v>
      </c>
      <c r="AH46" s="38">
        <v>0.36892500300034914</v>
      </c>
      <c r="AI46" s="38">
        <v>0.38037439629174152</v>
      </c>
      <c r="AJ46" s="38">
        <v>0.39204297940495275</v>
      </c>
      <c r="AK46" s="38">
        <v>0.40309894959526082</v>
      </c>
      <c r="AL46" s="38">
        <v>0.41422644588544566</v>
      </c>
      <c r="AM46" s="38">
        <v>0.42643076705939409</v>
      </c>
      <c r="AN46" s="38">
        <v>0.43704880846098104</v>
      </c>
      <c r="AO46" s="38">
        <v>0.44770422044263303</v>
      </c>
      <c r="AP46" s="38">
        <v>0.45901317392321833</v>
      </c>
      <c r="AQ46" s="38">
        <v>0.47009228598456365</v>
      </c>
      <c r="AR46" s="38">
        <v>0.48158002000404865</v>
      </c>
      <c r="AS46" s="38">
        <v>0.49198718031829219</v>
      </c>
      <c r="AT46" s="38">
        <v>0.50201937044611544</v>
      </c>
      <c r="AU46" s="38">
        <v>0.51149576585905354</v>
      </c>
      <c r="AV46" s="38">
        <v>0.52236209667351752</v>
      </c>
      <c r="AW46" s="38">
        <v>0.53162678478555836</v>
      </c>
      <c r="AX46" s="38">
        <v>0.53877405977513437</v>
      </c>
      <c r="AY46" s="38">
        <v>0.54752401359786707</v>
      </c>
      <c r="AZ46" s="38">
        <v>0.55365081355628942</v>
      </c>
    </row>
    <row r="47" spans="1:52">
      <c r="A47" s="41" t="s">
        <v>18</v>
      </c>
      <c r="B47" s="42">
        <v>1.8509425524776848</v>
      </c>
      <c r="C47" s="42">
        <v>1.7864826518936272</v>
      </c>
      <c r="D47" s="42">
        <v>1.8052921803999542</v>
      </c>
      <c r="E47" s="42">
        <v>1.8706797192635993</v>
      </c>
      <c r="F47" s="42">
        <v>2.0227704179884021</v>
      </c>
      <c r="G47" s="42">
        <v>2.0732132436017885</v>
      </c>
      <c r="H47" s="42">
        <v>2.1748931577263271</v>
      </c>
      <c r="I47" s="42">
        <v>2.2684780450426261</v>
      </c>
      <c r="J47" s="42">
        <v>2.3389495172098256</v>
      </c>
      <c r="K47" s="42">
        <v>2.1196481448621274</v>
      </c>
      <c r="L47" s="42">
        <v>2.5049133336576244</v>
      </c>
      <c r="M47" s="42">
        <v>2.5313308270379165</v>
      </c>
      <c r="N47" s="42">
        <v>2.4618909961755779</v>
      </c>
      <c r="O47" s="42">
        <v>2.4543598598058316</v>
      </c>
      <c r="P47" s="42">
        <v>2.5246799757337075</v>
      </c>
      <c r="Q47" s="42">
        <v>2.518015997884008</v>
      </c>
      <c r="R47" s="42">
        <v>2.5692824085096078</v>
      </c>
      <c r="S47" s="42">
        <v>2.6368483953327848</v>
      </c>
      <c r="T47" s="42">
        <v>2.7069508074493895</v>
      </c>
      <c r="U47" s="42">
        <v>2.7715159501643685</v>
      </c>
      <c r="V47" s="42">
        <v>2.8321408603383924</v>
      </c>
      <c r="W47" s="42">
        <v>2.8945626443114474</v>
      </c>
      <c r="X47" s="42">
        <v>2.9543759890504147</v>
      </c>
      <c r="Y47" s="42">
        <v>3.0116232560185683</v>
      </c>
      <c r="Z47" s="42">
        <v>3.0663609991814864</v>
      </c>
      <c r="AA47" s="42">
        <v>3.1128154189723158</v>
      </c>
      <c r="AB47" s="42">
        <v>3.1558076097648184</v>
      </c>
      <c r="AC47" s="42">
        <v>3.1995149945114845</v>
      </c>
      <c r="AD47" s="42">
        <v>3.2461808994792327</v>
      </c>
      <c r="AE47" s="42">
        <v>3.3038625525632379</v>
      </c>
      <c r="AF47" s="42">
        <v>3.3544580708882243</v>
      </c>
      <c r="AG47" s="42">
        <v>3.4059422025306465</v>
      </c>
      <c r="AH47" s="42">
        <v>3.4651500714988166</v>
      </c>
      <c r="AI47" s="42">
        <v>3.5087938779822796</v>
      </c>
      <c r="AJ47" s="42">
        <v>3.5523629160463965</v>
      </c>
      <c r="AK47" s="42">
        <v>3.5923206988946763</v>
      </c>
      <c r="AL47" s="42">
        <v>3.6324722697649956</v>
      </c>
      <c r="AM47" s="42">
        <v>3.6831285276369359</v>
      </c>
      <c r="AN47" s="42">
        <v>3.7206660586103539</v>
      </c>
      <c r="AO47" s="42">
        <v>3.7587696238055175</v>
      </c>
      <c r="AP47" s="42">
        <v>3.800419608181282</v>
      </c>
      <c r="AQ47" s="42">
        <v>3.838250053274979</v>
      </c>
      <c r="AR47" s="42">
        <v>3.8806009318192678</v>
      </c>
      <c r="AS47" s="42">
        <v>3.9142421650366632</v>
      </c>
      <c r="AT47" s="42">
        <v>3.9462719551344501</v>
      </c>
      <c r="AU47" s="42">
        <v>3.9732383814159622</v>
      </c>
      <c r="AV47" s="42">
        <v>4.0137802748703688</v>
      </c>
      <c r="AW47" s="42">
        <v>4.0428171380116407</v>
      </c>
      <c r="AX47" s="42">
        <v>4.0586306927245683</v>
      </c>
      <c r="AY47" s="42">
        <v>4.0875135166464656</v>
      </c>
      <c r="AZ47" s="42">
        <v>4.0990487662312498</v>
      </c>
    </row>
    <row r="48" spans="1:52">
      <c r="A48" s="35" t="s">
        <v>51</v>
      </c>
      <c r="B48" s="36">
        <v>31.392811959164696</v>
      </c>
      <c r="C48" s="36">
        <v>30.613635179321896</v>
      </c>
      <c r="D48" s="36">
        <v>31.147079841037819</v>
      </c>
      <c r="E48" s="36">
        <v>29.396362055063037</v>
      </c>
      <c r="F48" s="36">
        <v>30.108169785837692</v>
      </c>
      <c r="G48" s="36">
        <v>30.491291155675139</v>
      </c>
      <c r="H48" s="36">
        <v>31.162918885909772</v>
      </c>
      <c r="I48" s="36">
        <v>30.200952617209623</v>
      </c>
      <c r="J48" s="36">
        <v>28.183945586986333</v>
      </c>
      <c r="K48" s="36">
        <v>27.628039597745627</v>
      </c>
      <c r="L48" s="36">
        <v>28.474638035198353</v>
      </c>
      <c r="M48" s="36">
        <v>26.220933232893088</v>
      </c>
      <c r="N48" s="36">
        <v>25.94164336873866</v>
      </c>
      <c r="O48" s="36">
        <v>24.971824987738398</v>
      </c>
      <c r="P48" s="36">
        <v>24.030940779107148</v>
      </c>
      <c r="Q48" s="36">
        <v>23.558091163344972</v>
      </c>
      <c r="R48" s="36">
        <v>23.45254258897485</v>
      </c>
      <c r="S48" s="36">
        <v>23.347239158565564</v>
      </c>
      <c r="T48" s="36">
        <v>23.223249595231461</v>
      </c>
      <c r="U48" s="36">
        <v>23.13005279817882</v>
      </c>
      <c r="V48" s="36">
        <v>23.034321539430909</v>
      </c>
      <c r="W48" s="36">
        <v>22.974684252088359</v>
      </c>
      <c r="X48" s="36">
        <v>22.913140157725273</v>
      </c>
      <c r="Y48" s="36">
        <v>22.891051376121279</v>
      </c>
      <c r="Z48" s="36">
        <v>22.866026508510856</v>
      </c>
      <c r="AA48" s="36">
        <v>22.837807900949343</v>
      </c>
      <c r="AB48" s="36">
        <v>22.814777362800033</v>
      </c>
      <c r="AC48" s="36">
        <v>22.792492639362958</v>
      </c>
      <c r="AD48" s="36">
        <v>22.76759754199912</v>
      </c>
      <c r="AE48" s="36">
        <v>22.741345272403102</v>
      </c>
      <c r="AF48" s="36">
        <v>22.713546637541125</v>
      </c>
      <c r="AG48" s="36">
        <v>22.68904790023495</v>
      </c>
      <c r="AH48" s="36">
        <v>22.665695368688763</v>
      </c>
      <c r="AI48" s="36">
        <v>22.631759678367072</v>
      </c>
      <c r="AJ48" s="36">
        <v>22.598112789369569</v>
      </c>
      <c r="AK48" s="36">
        <v>22.565589751721586</v>
      </c>
      <c r="AL48" s="36">
        <v>22.532369646453802</v>
      </c>
      <c r="AM48" s="36">
        <v>22.499761957228699</v>
      </c>
      <c r="AN48" s="36">
        <v>22.467877205539828</v>
      </c>
      <c r="AO48" s="36">
        <v>22.434939162181099</v>
      </c>
      <c r="AP48" s="36">
        <v>22.404551423220354</v>
      </c>
      <c r="AQ48" s="36">
        <v>22.374838491378135</v>
      </c>
      <c r="AR48" s="36">
        <v>22.336268983918099</v>
      </c>
      <c r="AS48" s="36">
        <v>22.299638332364417</v>
      </c>
      <c r="AT48" s="36">
        <v>22.265032209215676</v>
      </c>
      <c r="AU48" s="36">
        <v>22.231424322260903</v>
      </c>
      <c r="AV48" s="36">
        <v>22.199963889538108</v>
      </c>
      <c r="AW48" s="36">
        <v>22.169030075490774</v>
      </c>
      <c r="AX48" s="36">
        <v>22.139881529528317</v>
      </c>
      <c r="AY48" s="36">
        <v>22.109836318945352</v>
      </c>
      <c r="AZ48" s="36">
        <v>22.077987564101342</v>
      </c>
    </row>
    <row r="49" spans="1:52">
      <c r="A49" s="39" t="s">
        <v>33</v>
      </c>
      <c r="B49" s="40">
        <v>19.458218795984749</v>
      </c>
      <c r="C49" s="40">
        <v>19.060529101742073</v>
      </c>
      <c r="D49" s="40">
        <v>19.761644690508991</v>
      </c>
      <c r="E49" s="40">
        <v>18.924751744409789</v>
      </c>
      <c r="F49" s="40">
        <v>18.803728184960491</v>
      </c>
      <c r="G49" s="40">
        <v>19.270663807976362</v>
      </c>
      <c r="H49" s="40">
        <v>20.327108092856694</v>
      </c>
      <c r="I49" s="40">
        <v>19.168859647211704</v>
      </c>
      <c r="J49" s="40">
        <v>17.235493511196509</v>
      </c>
      <c r="K49" s="40">
        <v>17.516588982561004</v>
      </c>
      <c r="L49" s="40">
        <v>16.851413592756359</v>
      </c>
      <c r="M49" s="40">
        <v>15.693005344634216</v>
      </c>
      <c r="N49" s="40">
        <v>14.829762639617469</v>
      </c>
      <c r="O49" s="40">
        <v>13.676599094389296</v>
      </c>
      <c r="P49" s="40">
        <v>13.049442965211671</v>
      </c>
      <c r="Q49" s="40">
        <v>13.107588130000474</v>
      </c>
      <c r="R49" s="40">
        <v>13.009712506490866</v>
      </c>
      <c r="S49" s="40">
        <v>12.902707434460661</v>
      </c>
      <c r="T49" s="40">
        <v>12.792631161585236</v>
      </c>
      <c r="U49" s="40">
        <v>12.705171525361001</v>
      </c>
      <c r="V49" s="40">
        <v>12.606502980007631</v>
      </c>
      <c r="W49" s="40">
        <v>12.544807896865315</v>
      </c>
      <c r="X49" s="40">
        <v>12.486378679822801</v>
      </c>
      <c r="Y49" s="40">
        <v>12.443997239164524</v>
      </c>
      <c r="Z49" s="40">
        <v>12.405398451382146</v>
      </c>
      <c r="AA49" s="40">
        <v>12.366000564383308</v>
      </c>
      <c r="AB49" s="40">
        <v>12.339162820547399</v>
      </c>
      <c r="AC49" s="40">
        <v>12.314212593094014</v>
      </c>
      <c r="AD49" s="40">
        <v>12.287260950023864</v>
      </c>
      <c r="AE49" s="40">
        <v>12.259480110580785</v>
      </c>
      <c r="AF49" s="40">
        <v>12.232047489591997</v>
      </c>
      <c r="AG49" s="40">
        <v>12.20711674830253</v>
      </c>
      <c r="AH49" s="40">
        <v>12.185061436660947</v>
      </c>
      <c r="AI49" s="40">
        <v>12.15329403628772</v>
      </c>
      <c r="AJ49" s="40">
        <v>12.122141777958507</v>
      </c>
      <c r="AK49" s="40">
        <v>12.091867171905808</v>
      </c>
      <c r="AL49" s="40">
        <v>12.061271833307556</v>
      </c>
      <c r="AM49" s="40">
        <v>12.030460450161545</v>
      </c>
      <c r="AN49" s="40">
        <v>11.999303713897483</v>
      </c>
      <c r="AO49" s="40">
        <v>11.967019148656187</v>
      </c>
      <c r="AP49" s="40">
        <v>11.936056838732195</v>
      </c>
      <c r="AQ49" s="40">
        <v>11.907360337744079</v>
      </c>
      <c r="AR49" s="40">
        <v>11.872584255566938</v>
      </c>
      <c r="AS49" s="40">
        <v>11.840085557309184</v>
      </c>
      <c r="AT49" s="40">
        <v>11.809992800920522</v>
      </c>
      <c r="AU49" s="40">
        <v>11.783177021973303</v>
      </c>
      <c r="AV49" s="40">
        <v>11.760033569780633</v>
      </c>
      <c r="AW49" s="40">
        <v>11.737382060753859</v>
      </c>
      <c r="AX49" s="40">
        <v>11.71666558251337</v>
      </c>
      <c r="AY49" s="40">
        <v>11.696910019524973</v>
      </c>
      <c r="AZ49" s="40">
        <v>11.676199826444948</v>
      </c>
    </row>
    <row r="50" spans="1:52">
      <c r="A50" s="41" t="s">
        <v>34</v>
      </c>
      <c r="B50" s="42">
        <v>11.934593163179946</v>
      </c>
      <c r="C50" s="42">
        <v>11.553106077579818</v>
      </c>
      <c r="D50" s="42">
        <v>11.385435150528828</v>
      </c>
      <c r="E50" s="42">
        <v>10.471610310653242</v>
      </c>
      <c r="F50" s="42">
        <v>11.304441600877196</v>
      </c>
      <c r="G50" s="42">
        <v>11.220627347698773</v>
      </c>
      <c r="H50" s="42">
        <v>10.835810793053081</v>
      </c>
      <c r="I50" s="42">
        <v>11.032092969997917</v>
      </c>
      <c r="J50" s="42">
        <v>10.948452075789827</v>
      </c>
      <c r="K50" s="42">
        <v>10.111450615184619</v>
      </c>
      <c r="L50" s="42">
        <v>11.623224442441995</v>
      </c>
      <c r="M50" s="42">
        <v>10.527927888258873</v>
      </c>
      <c r="N50" s="42">
        <v>11.111880729121189</v>
      </c>
      <c r="O50" s="42">
        <v>11.295225893349098</v>
      </c>
      <c r="P50" s="42">
        <v>10.981497813895473</v>
      </c>
      <c r="Q50" s="42">
        <v>10.450503033344498</v>
      </c>
      <c r="R50" s="42">
        <v>10.442830082483985</v>
      </c>
      <c r="S50" s="42">
        <v>10.4445317241049</v>
      </c>
      <c r="T50" s="42">
        <v>10.430618433646224</v>
      </c>
      <c r="U50" s="42">
        <v>10.424881272817821</v>
      </c>
      <c r="V50" s="42">
        <v>10.427818559423278</v>
      </c>
      <c r="W50" s="42">
        <v>10.429876355223042</v>
      </c>
      <c r="X50" s="42">
        <v>10.426761477902476</v>
      </c>
      <c r="Y50" s="42">
        <v>10.447054136956755</v>
      </c>
      <c r="Z50" s="42">
        <v>10.460628057128707</v>
      </c>
      <c r="AA50" s="42">
        <v>10.471807336566037</v>
      </c>
      <c r="AB50" s="42">
        <v>10.475614542252632</v>
      </c>
      <c r="AC50" s="42">
        <v>10.478280046268946</v>
      </c>
      <c r="AD50" s="42">
        <v>10.480336591975252</v>
      </c>
      <c r="AE50" s="42">
        <v>10.481865161822311</v>
      </c>
      <c r="AF50" s="42">
        <v>10.481499147949133</v>
      </c>
      <c r="AG50" s="42">
        <v>10.48193115193242</v>
      </c>
      <c r="AH50" s="42">
        <v>10.480633932027819</v>
      </c>
      <c r="AI50" s="42">
        <v>10.478465642079348</v>
      </c>
      <c r="AJ50" s="42">
        <v>10.475971011411062</v>
      </c>
      <c r="AK50" s="42">
        <v>10.473722579815778</v>
      </c>
      <c r="AL50" s="42">
        <v>10.471097813146246</v>
      </c>
      <c r="AM50" s="42">
        <v>10.469301507067156</v>
      </c>
      <c r="AN50" s="42">
        <v>10.468573491642346</v>
      </c>
      <c r="AO50" s="42">
        <v>10.467920013524914</v>
      </c>
      <c r="AP50" s="42">
        <v>10.468494584488161</v>
      </c>
      <c r="AQ50" s="42">
        <v>10.467478153634058</v>
      </c>
      <c r="AR50" s="42">
        <v>10.463684728351161</v>
      </c>
      <c r="AS50" s="42">
        <v>10.459552775055233</v>
      </c>
      <c r="AT50" s="42">
        <v>10.455039408295152</v>
      </c>
      <c r="AU50" s="42">
        <v>10.448247300287598</v>
      </c>
      <c r="AV50" s="42">
        <v>10.439930319757474</v>
      </c>
      <c r="AW50" s="42">
        <v>10.431648014736915</v>
      </c>
      <c r="AX50" s="42">
        <v>10.423215947014945</v>
      </c>
      <c r="AY50" s="42">
        <v>10.412926299420379</v>
      </c>
      <c r="AZ50" s="42">
        <v>10.401787737656393</v>
      </c>
    </row>
    <row r="51" spans="1:5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9" t="s">
        <v>54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>
      <c r="A53" s="10" t="s">
        <v>21</v>
      </c>
      <c r="B53" s="12">
        <v>2554841.9250151776</v>
      </c>
      <c r="C53" s="12">
        <v>2631989.3803933235</v>
      </c>
      <c r="D53" s="12">
        <v>2678103.6060117437</v>
      </c>
      <c r="E53" s="12">
        <v>2692953.2361664311</v>
      </c>
      <c r="F53" s="12">
        <v>2761704.9599227598</v>
      </c>
      <c r="G53" s="12">
        <v>2746507.6010311334</v>
      </c>
      <c r="H53" s="12">
        <v>2803544.2702602921</v>
      </c>
      <c r="I53" s="12">
        <v>2845225.897740413</v>
      </c>
      <c r="J53" s="12">
        <v>2870001.3882830017</v>
      </c>
      <c r="K53" s="12">
        <v>2917573.122361233</v>
      </c>
      <c r="L53" s="12">
        <v>2894339.3331642468</v>
      </c>
      <c r="M53" s="12">
        <v>2896131.7410395001</v>
      </c>
      <c r="N53" s="12">
        <v>2862508.0820676065</v>
      </c>
      <c r="O53" s="12">
        <v>2877095.2098401617</v>
      </c>
      <c r="P53" s="12">
        <v>2981957.5080871629</v>
      </c>
      <c r="Q53" s="12">
        <v>3046963.9391840054</v>
      </c>
      <c r="R53" s="12">
        <v>3120844.012621324</v>
      </c>
      <c r="S53" s="12">
        <v>3176542.896243854</v>
      </c>
      <c r="T53" s="12">
        <v>3221146.3785389327</v>
      </c>
      <c r="U53" s="12">
        <v>3261484.4452883517</v>
      </c>
      <c r="V53" s="12">
        <v>3293304.2545326655</v>
      </c>
      <c r="W53" s="12">
        <v>3325970.7415741421</v>
      </c>
      <c r="X53" s="12">
        <v>3362835.4911982957</v>
      </c>
      <c r="Y53" s="12">
        <v>3396005.3144990373</v>
      </c>
      <c r="Z53" s="12">
        <v>3426764.2982363263</v>
      </c>
      <c r="AA53" s="12">
        <v>3456746.9510094649</v>
      </c>
      <c r="AB53" s="12">
        <v>3485845.3779166928</v>
      </c>
      <c r="AC53" s="12">
        <v>3514323.2280514892</v>
      </c>
      <c r="AD53" s="12">
        <v>3544012.3466009437</v>
      </c>
      <c r="AE53" s="12">
        <v>3570802.4023868893</v>
      </c>
      <c r="AF53" s="12">
        <v>3597344.7308593942</v>
      </c>
      <c r="AG53" s="12">
        <v>3622317.1180980685</v>
      </c>
      <c r="AH53" s="12">
        <v>3646434.6325454777</v>
      </c>
      <c r="AI53" s="12">
        <v>3669091.9534814982</v>
      </c>
      <c r="AJ53" s="12">
        <v>3690286.4045535014</v>
      </c>
      <c r="AK53" s="12">
        <v>3710779.6690960065</v>
      </c>
      <c r="AL53" s="12">
        <v>3730654.6412212877</v>
      </c>
      <c r="AM53" s="12">
        <v>3750157.3311952008</v>
      </c>
      <c r="AN53" s="12">
        <v>3769079.0770768253</v>
      </c>
      <c r="AO53" s="12">
        <v>3786891.092844774</v>
      </c>
      <c r="AP53" s="12">
        <v>3804716.7521400731</v>
      </c>
      <c r="AQ53" s="12">
        <v>3823982.0419327803</v>
      </c>
      <c r="AR53" s="12">
        <v>3842357.4314582427</v>
      </c>
      <c r="AS53" s="12">
        <v>3860179.0167964878</v>
      </c>
      <c r="AT53" s="12">
        <v>3877200.670596648</v>
      </c>
      <c r="AU53" s="12">
        <v>3895215.3604038232</v>
      </c>
      <c r="AV53" s="12">
        <v>3912932.400964261</v>
      </c>
      <c r="AW53" s="12">
        <v>3929710.4768215632</v>
      </c>
      <c r="AX53" s="12">
        <v>3945687.3439622824</v>
      </c>
      <c r="AY53" s="12">
        <v>3961703.7642759481</v>
      </c>
      <c r="AZ53" s="12">
        <v>3977049.9062012499</v>
      </c>
    </row>
    <row r="54" spans="1:52">
      <c r="A54" s="35" t="s">
        <v>45</v>
      </c>
      <c r="B54" s="36">
        <v>2540610.826931302</v>
      </c>
      <c r="C54" s="36">
        <v>2617703.6612328258</v>
      </c>
      <c r="D54" s="36">
        <v>2663819.4596795365</v>
      </c>
      <c r="E54" s="36">
        <v>2678270.6632488482</v>
      </c>
      <c r="F54" s="36">
        <v>2746135.2955632489</v>
      </c>
      <c r="G54" s="36">
        <v>2730281.2926492966</v>
      </c>
      <c r="H54" s="36">
        <v>2787045.7192448494</v>
      </c>
      <c r="I54" s="36">
        <v>2828070.3371363361</v>
      </c>
      <c r="J54" s="36">
        <v>2852813.6026541553</v>
      </c>
      <c r="K54" s="36">
        <v>2901587.4258453934</v>
      </c>
      <c r="L54" s="36">
        <v>2878394.5365234809</v>
      </c>
      <c r="M54" s="36">
        <v>2879732.2548360857</v>
      </c>
      <c r="N54" s="36">
        <v>2846302.7954215477</v>
      </c>
      <c r="O54" s="36">
        <v>2860872.2458437579</v>
      </c>
      <c r="P54" s="36">
        <v>2965582.2449815939</v>
      </c>
      <c r="Q54" s="36">
        <v>3030208.2761597848</v>
      </c>
      <c r="R54" s="36">
        <v>3103333.327720698</v>
      </c>
      <c r="S54" s="36">
        <v>3158346.0937614175</v>
      </c>
      <c r="T54" s="36">
        <v>3202334.6908243755</v>
      </c>
      <c r="U54" s="36">
        <v>3242129.5824498814</v>
      </c>
      <c r="V54" s="36">
        <v>3273482.5490962239</v>
      </c>
      <c r="W54" s="36">
        <v>3305693.571052304</v>
      </c>
      <c r="X54" s="36">
        <v>3342129.0615154351</v>
      </c>
      <c r="Y54" s="36">
        <v>3374901.264129471</v>
      </c>
      <c r="Z54" s="36">
        <v>3405331.9464736166</v>
      </c>
      <c r="AA54" s="36">
        <v>3434962.725676659</v>
      </c>
      <c r="AB54" s="36">
        <v>3463691.831822616</v>
      </c>
      <c r="AC54" s="36">
        <v>3491785.9084790675</v>
      </c>
      <c r="AD54" s="36">
        <v>3521080.0452726297</v>
      </c>
      <c r="AE54" s="36">
        <v>3547492.9085572255</v>
      </c>
      <c r="AF54" s="36">
        <v>3573666.2325202315</v>
      </c>
      <c r="AG54" s="36">
        <v>3598254.8548951386</v>
      </c>
      <c r="AH54" s="36">
        <v>3622042.5363255977</v>
      </c>
      <c r="AI54" s="36">
        <v>3644380.9861527421</v>
      </c>
      <c r="AJ54" s="36">
        <v>3665289.5069248509</v>
      </c>
      <c r="AK54" s="36">
        <v>3685500.0972256297</v>
      </c>
      <c r="AL54" s="36">
        <v>3705081.5954403188</v>
      </c>
      <c r="AM54" s="36">
        <v>3724306.8192942152</v>
      </c>
      <c r="AN54" s="36">
        <v>3742860.4887820985</v>
      </c>
      <c r="AO54" s="36">
        <v>3760396.7351675914</v>
      </c>
      <c r="AP54" s="36">
        <v>3777939.8758066427</v>
      </c>
      <c r="AQ54" s="36">
        <v>3796893.293865127</v>
      </c>
      <c r="AR54" s="36">
        <v>3814950.56671084</v>
      </c>
      <c r="AS54" s="36">
        <v>3832460.4542147839</v>
      </c>
      <c r="AT54" s="36">
        <v>3849180.5360284438</v>
      </c>
      <c r="AU54" s="36">
        <v>3866850.3471339298</v>
      </c>
      <c r="AV54" s="36">
        <v>3884235.7408412495</v>
      </c>
      <c r="AW54" s="36">
        <v>3900727.21303378</v>
      </c>
      <c r="AX54" s="36">
        <v>3916363.9095346057</v>
      </c>
      <c r="AY54" s="36">
        <v>3932055.1189229074</v>
      </c>
      <c r="AZ54" s="36">
        <v>3947071.3325205715</v>
      </c>
    </row>
    <row r="55" spans="1:52">
      <c r="A55" s="37" t="s">
        <v>29</v>
      </c>
      <c r="B55" s="38">
        <v>85766.492990319806</v>
      </c>
      <c r="C55" s="38">
        <v>88852.844518769212</v>
      </c>
      <c r="D55" s="38">
        <v>90571.028801681634</v>
      </c>
      <c r="E55" s="38">
        <v>93424.613586460444</v>
      </c>
      <c r="F55" s="38">
        <v>95720.328682600564</v>
      </c>
      <c r="G55" s="38">
        <v>98816.987236580884</v>
      </c>
      <c r="H55" s="38">
        <v>97738.168929600113</v>
      </c>
      <c r="I55" s="38">
        <v>95506.038784832621</v>
      </c>
      <c r="J55" s="38">
        <v>99019.464703554506</v>
      </c>
      <c r="K55" s="38">
        <v>98555.77331880627</v>
      </c>
      <c r="L55" s="38">
        <v>100547.04364139881</v>
      </c>
      <c r="M55" s="38">
        <v>101450.5622953428</v>
      </c>
      <c r="N55" s="38">
        <v>100223.95036497711</v>
      </c>
      <c r="O55" s="38">
        <v>99864.480968045347</v>
      </c>
      <c r="P55" s="38">
        <v>103525.91609964515</v>
      </c>
      <c r="Q55" s="38">
        <v>105129.0876757605</v>
      </c>
      <c r="R55" s="38">
        <v>108479.04055054234</v>
      </c>
      <c r="S55" s="38">
        <v>111514.87493822734</v>
      </c>
      <c r="T55" s="38">
        <v>114089.41780951696</v>
      </c>
      <c r="U55" s="38">
        <v>116557.09842193754</v>
      </c>
      <c r="V55" s="38">
        <v>118647.31888534986</v>
      </c>
      <c r="W55" s="38">
        <v>120351.54500952107</v>
      </c>
      <c r="X55" s="38">
        <v>121947.2541815023</v>
      </c>
      <c r="Y55" s="38">
        <v>123398.60025390088</v>
      </c>
      <c r="Z55" s="38">
        <v>124765.75105844477</v>
      </c>
      <c r="AA55" s="38">
        <v>126357.00031990671</v>
      </c>
      <c r="AB55" s="38">
        <v>128017.65602487647</v>
      </c>
      <c r="AC55" s="38">
        <v>129756.96883160334</v>
      </c>
      <c r="AD55" s="38">
        <v>131633.37149698247</v>
      </c>
      <c r="AE55" s="38">
        <v>133559.29843686236</v>
      </c>
      <c r="AF55" s="38">
        <v>135533.51665585014</v>
      </c>
      <c r="AG55" s="38">
        <v>137535.09934789847</v>
      </c>
      <c r="AH55" s="38">
        <v>139535.59400409646</v>
      </c>
      <c r="AI55" s="38">
        <v>141533.55666711461</v>
      </c>
      <c r="AJ55" s="38">
        <v>143525.93361394331</v>
      </c>
      <c r="AK55" s="38">
        <v>145519.10217515461</v>
      </c>
      <c r="AL55" s="38">
        <v>147560.99234514168</v>
      </c>
      <c r="AM55" s="38">
        <v>149666.29534745112</v>
      </c>
      <c r="AN55" s="38">
        <v>151808.34018156186</v>
      </c>
      <c r="AO55" s="38">
        <v>153939.7450588292</v>
      </c>
      <c r="AP55" s="38">
        <v>156031.27620891575</v>
      </c>
      <c r="AQ55" s="38">
        <v>158085.46450718454</v>
      </c>
      <c r="AR55" s="38">
        <v>160132.33430007088</v>
      </c>
      <c r="AS55" s="38">
        <v>162240.63365037009</v>
      </c>
      <c r="AT55" s="38">
        <v>164378.62795432014</v>
      </c>
      <c r="AU55" s="38">
        <v>166614.22573242034</v>
      </c>
      <c r="AV55" s="38">
        <v>168871.96540316264</v>
      </c>
      <c r="AW55" s="38">
        <v>171146.23266822376</v>
      </c>
      <c r="AX55" s="38">
        <v>173447.6321312614</v>
      </c>
      <c r="AY55" s="38">
        <v>175768.41453260768</v>
      </c>
      <c r="AZ55" s="38">
        <v>178164.05744717125</v>
      </c>
    </row>
    <row r="56" spans="1:52">
      <c r="A56" s="39" t="s">
        <v>30</v>
      </c>
      <c r="B56" s="40">
        <v>2429093.063899497</v>
      </c>
      <c r="C56" s="40">
        <v>2502828.3244145913</v>
      </c>
      <c r="D56" s="40">
        <v>2547181.1316573778</v>
      </c>
      <c r="E56" s="40">
        <v>2558692.7686035233</v>
      </c>
      <c r="F56" s="40">
        <v>2623986.2730129622</v>
      </c>
      <c r="G56" s="40">
        <v>2605128.1966435844</v>
      </c>
      <c r="H56" s="40">
        <v>2662579.2723662476</v>
      </c>
      <c r="I56" s="40">
        <v>2705518.1373993303</v>
      </c>
      <c r="J56" s="40">
        <v>2726528.3998482106</v>
      </c>
      <c r="K56" s="40">
        <v>2775997.5777758677</v>
      </c>
      <c r="L56" s="40">
        <v>2750785.2900261222</v>
      </c>
      <c r="M56" s="40">
        <v>2751131.5715609002</v>
      </c>
      <c r="N56" s="40">
        <v>2719465.9947247817</v>
      </c>
      <c r="O56" s="40">
        <v>2734146.1598321586</v>
      </c>
      <c r="P56" s="40">
        <v>2834766.1246541403</v>
      </c>
      <c r="Q56" s="40">
        <v>2896900.983536006</v>
      </c>
      <c r="R56" s="40">
        <v>2966379.8027281575</v>
      </c>
      <c r="S56" s="40">
        <v>3017587.4923290014</v>
      </c>
      <c r="T56" s="40">
        <v>3058403.3683762914</v>
      </c>
      <c r="U56" s="40">
        <v>3095255.5582646304</v>
      </c>
      <c r="V56" s="40">
        <v>3124142.1611647778</v>
      </c>
      <c r="W56" s="40">
        <v>3154333.8272135649</v>
      </c>
      <c r="X56" s="40">
        <v>3188941.8258126271</v>
      </c>
      <c r="Y56" s="40">
        <v>3220035.2666124944</v>
      </c>
      <c r="Z56" s="40">
        <v>3248884.6002779058</v>
      </c>
      <c r="AA56" s="40">
        <v>3276726.3272419251</v>
      </c>
      <c r="AB56" s="40">
        <v>3303600.1780755655</v>
      </c>
      <c r="AC56" s="40">
        <v>3329764.0868283459</v>
      </c>
      <c r="AD56" s="40">
        <v>3356968.116427823</v>
      </c>
      <c r="AE56" s="40">
        <v>3381236.8376376186</v>
      </c>
      <c r="AF56" s="40">
        <v>3405211.4820715105</v>
      </c>
      <c r="AG56" s="40">
        <v>3427577.7417772496</v>
      </c>
      <c r="AH56" s="40">
        <v>3449141.6982756522</v>
      </c>
      <c r="AI56" s="40">
        <v>3469246.6981379497</v>
      </c>
      <c r="AJ56" s="40">
        <v>3487880.4344971366</v>
      </c>
      <c r="AK56" s="40">
        <v>3505822.1112478599</v>
      </c>
      <c r="AL56" s="40">
        <v>3523092.4050622182</v>
      </c>
      <c r="AM56" s="40">
        <v>3539935.1165954717</v>
      </c>
      <c r="AN56" s="40">
        <v>3556076.4585423116</v>
      </c>
      <c r="AO56" s="40">
        <v>3571209.5604050723</v>
      </c>
      <c r="AP56" s="40">
        <v>3586351.8658034527</v>
      </c>
      <c r="AQ56" s="40">
        <v>3602934.3704420002</v>
      </c>
      <c r="AR56" s="40">
        <v>3618630.5666656373</v>
      </c>
      <c r="AS56" s="40">
        <v>3633714.6478686668</v>
      </c>
      <c r="AT56" s="40">
        <v>3647973.1563096484</v>
      </c>
      <c r="AU56" s="40">
        <v>3663073.9450251991</v>
      </c>
      <c r="AV56" s="40">
        <v>3677863.8210340776</v>
      </c>
      <c r="AW56" s="40">
        <v>3691728.3197193113</v>
      </c>
      <c r="AX56" s="40">
        <v>3704704.8425885295</v>
      </c>
      <c r="AY56" s="40">
        <v>3717706.3604240995</v>
      </c>
      <c r="AZ56" s="40">
        <v>3729954.3919009119</v>
      </c>
    </row>
    <row r="57" spans="1:52">
      <c r="A57" s="39" t="s">
        <v>31</v>
      </c>
      <c r="B57" s="40">
        <v>25751.270041485091</v>
      </c>
      <c r="C57" s="40">
        <v>26022.492299465401</v>
      </c>
      <c r="D57" s="40">
        <v>26067.299220477085</v>
      </c>
      <c r="E57" s="40">
        <v>26153.281058864806</v>
      </c>
      <c r="F57" s="40">
        <v>26428.693867686354</v>
      </c>
      <c r="G57" s="40">
        <v>26336.108769131301</v>
      </c>
      <c r="H57" s="40">
        <v>26728.277949001495</v>
      </c>
      <c r="I57" s="40">
        <v>27046.160952173279</v>
      </c>
      <c r="J57" s="40">
        <v>27265.738102390347</v>
      </c>
      <c r="K57" s="40">
        <v>27034.074750719523</v>
      </c>
      <c r="L57" s="40">
        <v>27062.202855960131</v>
      </c>
      <c r="M57" s="40">
        <v>27150.120979842934</v>
      </c>
      <c r="N57" s="40">
        <v>26612.850331788817</v>
      </c>
      <c r="O57" s="40">
        <v>26861.605043553671</v>
      </c>
      <c r="P57" s="40">
        <v>27290.204227808594</v>
      </c>
      <c r="Q57" s="40">
        <v>28178.204948018072</v>
      </c>
      <c r="R57" s="40">
        <v>28474.484441997945</v>
      </c>
      <c r="S57" s="40">
        <v>29243.726494188671</v>
      </c>
      <c r="T57" s="40">
        <v>29841.904638566873</v>
      </c>
      <c r="U57" s="40">
        <v>30316.925763313629</v>
      </c>
      <c r="V57" s="40">
        <v>30693.069046096203</v>
      </c>
      <c r="W57" s="40">
        <v>31008.198829218098</v>
      </c>
      <c r="X57" s="40">
        <v>31239.981521305541</v>
      </c>
      <c r="Y57" s="40">
        <v>31467.397263075614</v>
      </c>
      <c r="Z57" s="40">
        <v>31681.595137265904</v>
      </c>
      <c r="AA57" s="40">
        <v>31879.39811482768</v>
      </c>
      <c r="AB57" s="40">
        <v>32073.997722174132</v>
      </c>
      <c r="AC57" s="40">
        <v>32264.8528191183</v>
      </c>
      <c r="AD57" s="40">
        <v>32478.557347824139</v>
      </c>
      <c r="AE57" s="40">
        <v>32696.772482744647</v>
      </c>
      <c r="AF57" s="40">
        <v>32921.233792870727</v>
      </c>
      <c r="AG57" s="40">
        <v>33142.013769990714</v>
      </c>
      <c r="AH57" s="40">
        <v>33365.244045848769</v>
      </c>
      <c r="AI57" s="40">
        <v>33600.73134767764</v>
      </c>
      <c r="AJ57" s="40">
        <v>33883.138813770718</v>
      </c>
      <c r="AK57" s="40">
        <v>34158.88380261491</v>
      </c>
      <c r="AL57" s="40">
        <v>34428.198032959008</v>
      </c>
      <c r="AM57" s="40">
        <v>34705.407351292153</v>
      </c>
      <c r="AN57" s="40">
        <v>34975.69005822546</v>
      </c>
      <c r="AO57" s="40">
        <v>35247.429703689864</v>
      </c>
      <c r="AP57" s="40">
        <v>35556.73379427426</v>
      </c>
      <c r="AQ57" s="40">
        <v>35873.458915942509</v>
      </c>
      <c r="AR57" s="40">
        <v>36187.66574513146</v>
      </c>
      <c r="AS57" s="40">
        <v>36505.172695746965</v>
      </c>
      <c r="AT57" s="40">
        <v>36828.751764475383</v>
      </c>
      <c r="AU57" s="40">
        <v>37162.176376310097</v>
      </c>
      <c r="AV57" s="40">
        <v>37499.954404008895</v>
      </c>
      <c r="AW57" s="40">
        <v>37852.660646244978</v>
      </c>
      <c r="AX57" s="40">
        <v>38211.434814814762</v>
      </c>
      <c r="AY57" s="40">
        <v>38580.343966199995</v>
      </c>
      <c r="AZ57" s="40">
        <v>38952.883172488408</v>
      </c>
    </row>
    <row r="58" spans="1:52">
      <c r="A58" s="35" t="s">
        <v>46</v>
      </c>
      <c r="B58" s="36">
        <v>3874.7597451760926</v>
      </c>
      <c r="C58" s="36">
        <v>3852.7850647205701</v>
      </c>
      <c r="D58" s="36">
        <v>3948.4934725471603</v>
      </c>
      <c r="E58" s="36">
        <v>4044.314637954511</v>
      </c>
      <c r="F58" s="36">
        <v>3981.9124465952009</v>
      </c>
      <c r="G58" s="36">
        <v>4111.9081166013602</v>
      </c>
      <c r="H58" s="36">
        <v>4057.8995003270575</v>
      </c>
      <c r="I58" s="36">
        <v>4163.2407397679253</v>
      </c>
      <c r="J58" s="36">
        <v>4266.5782563944804</v>
      </c>
      <c r="K58" s="36">
        <v>4318.1852765793228</v>
      </c>
      <c r="L58" s="36">
        <v>4395.9133636874867</v>
      </c>
      <c r="M58" s="36">
        <v>4456.6112821630868</v>
      </c>
      <c r="N58" s="36">
        <v>4589.1677008216666</v>
      </c>
      <c r="O58" s="36">
        <v>4635.0644992660127</v>
      </c>
      <c r="P58" s="36">
        <v>4609.3364998567176</v>
      </c>
      <c r="Q58" s="36">
        <v>4726.9442936360874</v>
      </c>
      <c r="R58" s="36">
        <v>4830.4484109213163</v>
      </c>
      <c r="S58" s="36">
        <v>4969.7258525282778</v>
      </c>
      <c r="T58" s="36">
        <v>5089.1038554955239</v>
      </c>
      <c r="U58" s="36">
        <v>5189.136785777031</v>
      </c>
      <c r="V58" s="36">
        <v>5269.8405099725414</v>
      </c>
      <c r="W58" s="36">
        <v>5346.2159902316489</v>
      </c>
      <c r="X58" s="36">
        <v>5415.2156721481133</v>
      </c>
      <c r="Y58" s="36">
        <v>5480.3086634363353</v>
      </c>
      <c r="Z58" s="36">
        <v>5540.4758254241824</v>
      </c>
      <c r="AA58" s="36">
        <v>5604.5674364748029</v>
      </c>
      <c r="AB58" s="36">
        <v>5674.8278253256449</v>
      </c>
      <c r="AC58" s="36">
        <v>5749.3767141972457</v>
      </c>
      <c r="AD58" s="36">
        <v>5814.2120182242888</v>
      </c>
      <c r="AE58" s="36">
        <v>5878.163749189318</v>
      </c>
      <c r="AF58" s="36">
        <v>5935.4124993783216</v>
      </c>
      <c r="AG58" s="36">
        <v>6001.2181808786827</v>
      </c>
      <c r="AH58" s="36">
        <v>6055.3922060301702</v>
      </c>
      <c r="AI58" s="36">
        <v>6102.6787943706004</v>
      </c>
      <c r="AJ58" s="36">
        <v>6146.1383629296506</v>
      </c>
      <c r="AK58" s="36">
        <v>6189.3084373755382</v>
      </c>
      <c r="AL58" s="36">
        <v>6231.1887824957003</v>
      </c>
      <c r="AM58" s="36">
        <v>6273.6303722853854</v>
      </c>
      <c r="AN58" s="36">
        <v>6315.3178688841681</v>
      </c>
      <c r="AO58" s="36">
        <v>6359.3128281639274</v>
      </c>
      <c r="AP58" s="36">
        <v>6403.8607110619932</v>
      </c>
      <c r="AQ58" s="36">
        <v>6449.5557019757425</v>
      </c>
      <c r="AR58" s="36">
        <v>6494.3773033625475</v>
      </c>
      <c r="AS58" s="36">
        <v>6538.2232286565104</v>
      </c>
      <c r="AT58" s="36">
        <v>6582.4600315766947</v>
      </c>
      <c r="AU58" s="36">
        <v>6625.9141794832813</v>
      </c>
      <c r="AV58" s="36">
        <v>6668.7870050446672</v>
      </c>
      <c r="AW58" s="36">
        <v>6714.8037499377351</v>
      </c>
      <c r="AX58" s="36">
        <v>6761.9385331277072</v>
      </c>
      <c r="AY58" s="36">
        <v>6814.7332664304995</v>
      </c>
      <c r="AZ58" s="36">
        <v>6876.0246021527109</v>
      </c>
    </row>
    <row r="59" spans="1:52">
      <c r="A59" s="37" t="s">
        <v>24</v>
      </c>
      <c r="B59" s="38">
        <v>2599.2504572165071</v>
      </c>
      <c r="C59" s="38">
        <v>2546.1066495338528</v>
      </c>
      <c r="D59" s="38">
        <v>2609.083713370474</v>
      </c>
      <c r="E59" s="38">
        <v>2684.0829835335198</v>
      </c>
      <c r="F59" s="38">
        <v>2559.8529302241805</v>
      </c>
      <c r="G59" s="38">
        <v>2665.6975340992262</v>
      </c>
      <c r="H59" s="38">
        <v>2584.4447750046056</v>
      </c>
      <c r="I59" s="38">
        <v>2647.7015771888564</v>
      </c>
      <c r="J59" s="38">
        <v>2669.8498264199075</v>
      </c>
      <c r="K59" s="38">
        <v>2688.8980867790078</v>
      </c>
      <c r="L59" s="38">
        <v>2729.5287198947617</v>
      </c>
      <c r="M59" s="38">
        <v>2772.4924701926266</v>
      </c>
      <c r="N59" s="38">
        <v>2873.910280647252</v>
      </c>
      <c r="O59" s="38">
        <v>2916.5764495678472</v>
      </c>
      <c r="P59" s="38">
        <v>2890.6871127130044</v>
      </c>
      <c r="Q59" s="38">
        <v>2980.6222212716484</v>
      </c>
      <c r="R59" s="38">
        <v>3033.5830108251453</v>
      </c>
      <c r="S59" s="38">
        <v>3106.9479334490297</v>
      </c>
      <c r="T59" s="38">
        <v>3165.7292233764342</v>
      </c>
      <c r="U59" s="38">
        <v>3212.052269347434</v>
      </c>
      <c r="V59" s="38">
        <v>3246.7710043248589</v>
      </c>
      <c r="W59" s="38">
        <v>3279.9022955834835</v>
      </c>
      <c r="X59" s="38">
        <v>3305.9077380157132</v>
      </c>
      <c r="Y59" s="38">
        <v>3331.0467394280172</v>
      </c>
      <c r="Z59" s="38">
        <v>3354.8450003033931</v>
      </c>
      <c r="AA59" s="38">
        <v>3377.4129077031503</v>
      </c>
      <c r="AB59" s="38">
        <v>3404.1458684172912</v>
      </c>
      <c r="AC59" s="38">
        <v>3431.4589526473328</v>
      </c>
      <c r="AD59" s="38">
        <v>3452.30851424821</v>
      </c>
      <c r="AE59" s="38">
        <v>3474.5251825986124</v>
      </c>
      <c r="AF59" s="38">
        <v>3494.4004373588077</v>
      </c>
      <c r="AG59" s="38">
        <v>3520.0188169796324</v>
      </c>
      <c r="AH59" s="38">
        <v>3533.887926389179</v>
      </c>
      <c r="AI59" s="38">
        <v>3546.4992832218632</v>
      </c>
      <c r="AJ59" s="38">
        <v>3558.0443280492545</v>
      </c>
      <c r="AK59" s="38">
        <v>3568.0704904447985</v>
      </c>
      <c r="AL59" s="38">
        <v>3578.850522439634</v>
      </c>
      <c r="AM59" s="38">
        <v>3589.9235470100666</v>
      </c>
      <c r="AN59" s="38">
        <v>3600.3117931787601</v>
      </c>
      <c r="AO59" s="38">
        <v>3612.8129809677903</v>
      </c>
      <c r="AP59" s="38">
        <v>3625.3746152300109</v>
      </c>
      <c r="AQ59" s="38">
        <v>3637.9123699880465</v>
      </c>
      <c r="AR59" s="38">
        <v>3649.4259009958114</v>
      </c>
      <c r="AS59" s="38">
        <v>3659.4750679096896</v>
      </c>
      <c r="AT59" s="38">
        <v>3669.2530267865473</v>
      </c>
      <c r="AU59" s="38">
        <v>3677.5580707766831</v>
      </c>
      <c r="AV59" s="38">
        <v>3683.5779586816325</v>
      </c>
      <c r="AW59" s="38">
        <v>3692.4363693158684</v>
      </c>
      <c r="AX59" s="38">
        <v>3703.6769128169558</v>
      </c>
      <c r="AY59" s="38">
        <v>3719.0980077353265</v>
      </c>
      <c r="AZ59" s="38">
        <v>3740.4970962559937</v>
      </c>
    </row>
    <row r="60" spans="1:52">
      <c r="A60" s="39" t="s">
        <v>25</v>
      </c>
      <c r="B60" s="40">
        <v>211.70449069638823</v>
      </c>
      <c r="C60" s="40">
        <v>233.84753213961901</v>
      </c>
      <c r="D60" s="40">
        <v>245.38510040813159</v>
      </c>
      <c r="E60" s="40">
        <v>257.62163406195504</v>
      </c>
      <c r="F60" s="40">
        <v>277.65209875080131</v>
      </c>
      <c r="G60" s="40">
        <v>293.16092715747988</v>
      </c>
      <c r="H60" s="40">
        <v>303.89921821079963</v>
      </c>
      <c r="I60" s="40">
        <v>318.00893929617257</v>
      </c>
      <c r="J60" s="40">
        <v>349.11882981637717</v>
      </c>
      <c r="K60" s="40">
        <v>372.20111273990807</v>
      </c>
      <c r="L60" s="40">
        <v>378.5776819641556</v>
      </c>
      <c r="M60" s="40">
        <v>384.50747104388074</v>
      </c>
      <c r="N60" s="40">
        <v>390.35400594804156</v>
      </c>
      <c r="O60" s="40">
        <v>396.91049612152852</v>
      </c>
      <c r="P60" s="40">
        <v>390.35719303515577</v>
      </c>
      <c r="Q60" s="40">
        <v>401.71254623354372</v>
      </c>
      <c r="R60" s="40">
        <v>401.93292599163118</v>
      </c>
      <c r="S60" s="40">
        <v>417.92361554622994</v>
      </c>
      <c r="T60" s="40">
        <v>432.86042176149857</v>
      </c>
      <c r="U60" s="40">
        <v>449.13770784168815</v>
      </c>
      <c r="V60" s="40">
        <v>465.59106416953813</v>
      </c>
      <c r="W60" s="40">
        <v>481.49011593596134</v>
      </c>
      <c r="X60" s="40">
        <v>501.37972176895681</v>
      </c>
      <c r="Y60" s="40">
        <v>518.57033895257439</v>
      </c>
      <c r="Z60" s="40">
        <v>531.4390876738031</v>
      </c>
      <c r="AA60" s="40">
        <v>550.11475030622785</v>
      </c>
      <c r="AB60" s="40">
        <v>571.25904783550141</v>
      </c>
      <c r="AC60" s="40">
        <v>596.40525829965645</v>
      </c>
      <c r="AD60" s="40">
        <v>618.82470857148974</v>
      </c>
      <c r="AE60" s="40">
        <v>639.45165668830464</v>
      </c>
      <c r="AF60" s="40">
        <v>656.90863500703017</v>
      </c>
      <c r="AG60" s="40">
        <v>675.88795731673997</v>
      </c>
      <c r="AH60" s="40">
        <v>696.29945349597074</v>
      </c>
      <c r="AI60" s="40">
        <v>711.71404617004794</v>
      </c>
      <c r="AJ60" s="40">
        <v>724.55288184046606</v>
      </c>
      <c r="AK60" s="40">
        <v>738.21020444894009</v>
      </c>
      <c r="AL60" s="40">
        <v>749.55609116166227</v>
      </c>
      <c r="AM60" s="40">
        <v>760.42005362635643</v>
      </c>
      <c r="AN60" s="40">
        <v>771.01602753158761</v>
      </c>
      <c r="AO60" s="40">
        <v>780.75896005292702</v>
      </c>
      <c r="AP60" s="40">
        <v>790.06475347881394</v>
      </c>
      <c r="AQ60" s="40">
        <v>799.52506301472692</v>
      </c>
      <c r="AR60" s="40">
        <v>808.61235230698105</v>
      </c>
      <c r="AS60" s="40">
        <v>817.57468111033495</v>
      </c>
      <c r="AT60" s="40">
        <v>826.339114141496</v>
      </c>
      <c r="AU60" s="40">
        <v>834.58050846964943</v>
      </c>
      <c r="AV60" s="40">
        <v>843.279354937687</v>
      </c>
      <c r="AW60" s="40">
        <v>851.69120206923481</v>
      </c>
      <c r="AX60" s="40">
        <v>858.40869430270493</v>
      </c>
      <c r="AY60" s="40">
        <v>865.71365474174047</v>
      </c>
      <c r="AZ60" s="40">
        <v>874.99130201706237</v>
      </c>
    </row>
    <row r="61" spans="1:52">
      <c r="A61" s="39" t="s">
        <v>23</v>
      </c>
      <c r="B61" s="40">
        <v>1063.8047972631971</v>
      </c>
      <c r="C61" s="40">
        <v>1072.8308830470983</v>
      </c>
      <c r="D61" s="40">
        <v>1094.0246587685549</v>
      </c>
      <c r="E61" s="40">
        <v>1102.6100203590363</v>
      </c>
      <c r="F61" s="40">
        <v>1144.4074176202191</v>
      </c>
      <c r="G61" s="40">
        <v>1153.0496553446542</v>
      </c>
      <c r="H61" s="40">
        <v>1169.5555071116523</v>
      </c>
      <c r="I61" s="40">
        <v>1197.5302232828958</v>
      </c>
      <c r="J61" s="40">
        <v>1247.6096001581957</v>
      </c>
      <c r="K61" s="40">
        <v>1257.0860770604072</v>
      </c>
      <c r="L61" s="40">
        <v>1287.8069618285695</v>
      </c>
      <c r="M61" s="40">
        <v>1299.611340926579</v>
      </c>
      <c r="N61" s="40">
        <v>1324.9034142263731</v>
      </c>
      <c r="O61" s="40">
        <v>1321.5775535766368</v>
      </c>
      <c r="P61" s="40">
        <v>1328.2921941085576</v>
      </c>
      <c r="Q61" s="40">
        <v>1344.6095261308949</v>
      </c>
      <c r="R61" s="40">
        <v>1394.9324741045396</v>
      </c>
      <c r="S61" s="40">
        <v>1444.8543035330185</v>
      </c>
      <c r="T61" s="40">
        <v>1490.5142103575915</v>
      </c>
      <c r="U61" s="40">
        <v>1527.9468085879084</v>
      </c>
      <c r="V61" s="40">
        <v>1557.4784414781445</v>
      </c>
      <c r="W61" s="40">
        <v>1584.8235787122037</v>
      </c>
      <c r="X61" s="40">
        <v>1607.9282123634434</v>
      </c>
      <c r="Y61" s="40">
        <v>1630.6915850557441</v>
      </c>
      <c r="Z61" s="40">
        <v>1654.1917374469865</v>
      </c>
      <c r="AA61" s="40">
        <v>1677.0397784654249</v>
      </c>
      <c r="AB61" s="40">
        <v>1699.4229090728518</v>
      </c>
      <c r="AC61" s="40">
        <v>1721.5125032502567</v>
      </c>
      <c r="AD61" s="40">
        <v>1743.0787954045895</v>
      </c>
      <c r="AE61" s="40">
        <v>1764.1869099024002</v>
      </c>
      <c r="AF61" s="40">
        <v>1784.1034270124835</v>
      </c>
      <c r="AG61" s="40">
        <v>1805.3114065823104</v>
      </c>
      <c r="AH61" s="40">
        <v>1825.2048261450198</v>
      </c>
      <c r="AI61" s="40">
        <v>1844.4654649786892</v>
      </c>
      <c r="AJ61" s="40">
        <v>1863.5411530399299</v>
      </c>
      <c r="AK61" s="40">
        <v>1883.0277424817998</v>
      </c>
      <c r="AL61" s="40">
        <v>1902.7821688944043</v>
      </c>
      <c r="AM61" s="40">
        <v>1923.2867716489629</v>
      </c>
      <c r="AN61" s="40">
        <v>1943.9900481738202</v>
      </c>
      <c r="AO61" s="40">
        <v>1965.7408871432101</v>
      </c>
      <c r="AP61" s="40">
        <v>1988.4213423531685</v>
      </c>
      <c r="AQ61" s="40">
        <v>2012.1182689729692</v>
      </c>
      <c r="AR61" s="40">
        <v>2036.339050059755</v>
      </c>
      <c r="AS61" s="40">
        <v>2061.1734796364849</v>
      </c>
      <c r="AT61" s="40">
        <v>2086.8678906486512</v>
      </c>
      <c r="AU61" s="40">
        <v>2113.7756002369492</v>
      </c>
      <c r="AV61" s="40">
        <v>2141.9296914253487</v>
      </c>
      <c r="AW61" s="40">
        <v>2170.6761785526323</v>
      </c>
      <c r="AX61" s="40">
        <v>2199.8529260080468</v>
      </c>
      <c r="AY61" s="40">
        <v>2229.9216039534317</v>
      </c>
      <c r="AZ61" s="40">
        <v>2260.5362038796552</v>
      </c>
    </row>
    <row r="62" spans="1:52">
      <c r="A62" s="35" t="s">
        <v>47</v>
      </c>
      <c r="B62" s="36">
        <v>10356.33833869965</v>
      </c>
      <c r="C62" s="36">
        <v>10432.934095777149</v>
      </c>
      <c r="D62" s="36">
        <v>10335.652859659811</v>
      </c>
      <c r="E62" s="36">
        <v>10638.258279628732</v>
      </c>
      <c r="F62" s="36">
        <v>11587.751912915381</v>
      </c>
      <c r="G62" s="36">
        <v>12114.400265235266</v>
      </c>
      <c r="H62" s="36">
        <v>12440.651515115751</v>
      </c>
      <c r="I62" s="36">
        <v>12992.319864309127</v>
      </c>
      <c r="J62" s="36">
        <v>12921.207372452016</v>
      </c>
      <c r="K62" s="36">
        <v>11667.511239260552</v>
      </c>
      <c r="L62" s="36">
        <v>11548.883277078126</v>
      </c>
      <c r="M62" s="36">
        <v>11942.874921251121</v>
      </c>
      <c r="N62" s="36">
        <v>11616.118945237196</v>
      </c>
      <c r="O62" s="36">
        <v>11587.89949713782</v>
      </c>
      <c r="P62" s="36">
        <v>11765.926605711942</v>
      </c>
      <c r="Q62" s="36">
        <v>12028.718730584736</v>
      </c>
      <c r="R62" s="36">
        <v>12680.236489705032</v>
      </c>
      <c r="S62" s="36">
        <v>13227.076629908417</v>
      </c>
      <c r="T62" s="36">
        <v>13722.583859061966</v>
      </c>
      <c r="U62" s="36">
        <v>14165.726052693453</v>
      </c>
      <c r="V62" s="36">
        <v>14551.864926469261</v>
      </c>
      <c r="W62" s="36">
        <v>14930.954531606247</v>
      </c>
      <c r="X62" s="36">
        <v>15291.21401071254</v>
      </c>
      <c r="Y62" s="36">
        <v>15623.741706130073</v>
      </c>
      <c r="Z62" s="36">
        <v>15891.875937285497</v>
      </c>
      <c r="AA62" s="36">
        <v>16179.657896331073</v>
      </c>
      <c r="AB62" s="36">
        <v>16478.718268751159</v>
      </c>
      <c r="AC62" s="36">
        <v>16787.942858224429</v>
      </c>
      <c r="AD62" s="36">
        <v>17118.089310089676</v>
      </c>
      <c r="AE62" s="36">
        <v>17431.330080474829</v>
      </c>
      <c r="AF62" s="36">
        <v>17743.085839784431</v>
      </c>
      <c r="AG62" s="36">
        <v>18061.045022051192</v>
      </c>
      <c r="AH62" s="36">
        <v>18336.704013850183</v>
      </c>
      <c r="AI62" s="36">
        <v>18608.288534385778</v>
      </c>
      <c r="AJ62" s="36">
        <v>18850.759265720953</v>
      </c>
      <c r="AK62" s="36">
        <v>19090.263433001623</v>
      </c>
      <c r="AL62" s="36">
        <v>19341.856998473078</v>
      </c>
      <c r="AM62" s="36">
        <v>19576.881528700236</v>
      </c>
      <c r="AN62" s="36">
        <v>19903.270425842635</v>
      </c>
      <c r="AO62" s="36">
        <v>20135.044849018363</v>
      </c>
      <c r="AP62" s="36">
        <v>20373.015622368526</v>
      </c>
      <c r="AQ62" s="36">
        <v>20639.192365677365</v>
      </c>
      <c r="AR62" s="36">
        <v>20912.487444040438</v>
      </c>
      <c r="AS62" s="36">
        <v>21180.33935304734</v>
      </c>
      <c r="AT62" s="36">
        <v>21437.674536627128</v>
      </c>
      <c r="AU62" s="36">
        <v>21739.09909040972</v>
      </c>
      <c r="AV62" s="36">
        <v>22027.873117966858</v>
      </c>
      <c r="AW62" s="36">
        <v>22268.460037845456</v>
      </c>
      <c r="AX62" s="36">
        <v>22561.495894548832</v>
      </c>
      <c r="AY62" s="36">
        <v>22833.912086610395</v>
      </c>
      <c r="AZ62" s="36">
        <v>23102.549078525706</v>
      </c>
    </row>
    <row r="63" spans="1:52">
      <c r="A63" s="37" t="s">
        <v>16</v>
      </c>
      <c r="B63" s="38">
        <v>1334.1831510209322</v>
      </c>
      <c r="C63" s="38">
        <v>1336.1224498017318</v>
      </c>
      <c r="D63" s="38">
        <v>1350.7540829879299</v>
      </c>
      <c r="E63" s="38">
        <v>1405.7105081570778</v>
      </c>
      <c r="F63" s="38">
        <v>1489.2530689617374</v>
      </c>
      <c r="G63" s="38">
        <v>1491.102108549135</v>
      </c>
      <c r="H63" s="38">
        <v>1505.611298448355</v>
      </c>
      <c r="I63" s="38">
        <v>1544.144163545503</v>
      </c>
      <c r="J63" s="38">
        <v>1493.1296093237588</v>
      </c>
      <c r="K63" s="38">
        <v>1371.4010912007375</v>
      </c>
      <c r="L63" s="38">
        <v>1380.3147858440664</v>
      </c>
      <c r="M63" s="38">
        <v>1417.9517233640413</v>
      </c>
      <c r="N63" s="38">
        <v>1310.6542545879454</v>
      </c>
      <c r="O63" s="38">
        <v>1213.1880839885634</v>
      </c>
      <c r="P63" s="38">
        <v>1147.6299551139505</v>
      </c>
      <c r="Q63" s="38">
        <v>1155.7282160193108</v>
      </c>
      <c r="R63" s="38">
        <v>1225.5775676005794</v>
      </c>
      <c r="S63" s="38">
        <v>1264.3517859152871</v>
      </c>
      <c r="T63" s="38">
        <v>1286.9139155567332</v>
      </c>
      <c r="U63" s="38">
        <v>1304.8411852623765</v>
      </c>
      <c r="V63" s="38">
        <v>1319.0036797630198</v>
      </c>
      <c r="W63" s="38">
        <v>1332.6521100214566</v>
      </c>
      <c r="X63" s="38">
        <v>1345.0350363098271</v>
      </c>
      <c r="Y63" s="38">
        <v>1353.4377391338612</v>
      </c>
      <c r="Z63" s="38">
        <v>1365.5058284965489</v>
      </c>
      <c r="AA63" s="38">
        <v>1380.9340147239791</v>
      </c>
      <c r="AB63" s="38">
        <v>1392.702301589808</v>
      </c>
      <c r="AC63" s="38">
        <v>1402.4767036888752</v>
      </c>
      <c r="AD63" s="38">
        <v>1416.8553729585346</v>
      </c>
      <c r="AE63" s="38">
        <v>1432.147602146176</v>
      </c>
      <c r="AF63" s="38">
        <v>1447.9996429988889</v>
      </c>
      <c r="AG63" s="38">
        <v>1463.7046139785236</v>
      </c>
      <c r="AH63" s="38">
        <v>1478.4024530130494</v>
      </c>
      <c r="AI63" s="38">
        <v>1495.8519371122889</v>
      </c>
      <c r="AJ63" s="38">
        <v>1511.7716836324037</v>
      </c>
      <c r="AK63" s="38">
        <v>1528.5165147409341</v>
      </c>
      <c r="AL63" s="38">
        <v>1546.7848005480121</v>
      </c>
      <c r="AM63" s="38">
        <v>1563.9238987767146</v>
      </c>
      <c r="AN63" s="38">
        <v>1591.7841841987783</v>
      </c>
      <c r="AO63" s="38">
        <v>1608.7596351693726</v>
      </c>
      <c r="AP63" s="38">
        <v>1627.928642945705</v>
      </c>
      <c r="AQ63" s="38">
        <v>1648.1933529504718</v>
      </c>
      <c r="AR63" s="38">
        <v>1667.2338709026453</v>
      </c>
      <c r="AS63" s="38">
        <v>1687.6365666419501</v>
      </c>
      <c r="AT63" s="38">
        <v>1707.3542906537346</v>
      </c>
      <c r="AU63" s="38">
        <v>1730.1641074159122</v>
      </c>
      <c r="AV63" s="38">
        <v>1752.2857256028367</v>
      </c>
      <c r="AW63" s="38">
        <v>1771.587132518071</v>
      </c>
      <c r="AX63" s="38">
        <v>1795.1323085758263</v>
      </c>
      <c r="AY63" s="38">
        <v>1816.5137370525053</v>
      </c>
      <c r="AZ63" s="38">
        <v>1837.3668338424545</v>
      </c>
    </row>
    <row r="64" spans="1:52">
      <c r="A64" s="39" t="s">
        <v>17</v>
      </c>
      <c r="B64" s="40">
        <v>3954.0667332723615</v>
      </c>
      <c r="C64" s="40">
        <v>3917.9828513453813</v>
      </c>
      <c r="D64" s="40">
        <v>3785.0518303804192</v>
      </c>
      <c r="E64" s="40">
        <v>3909.019533820278</v>
      </c>
      <c r="F64" s="40">
        <v>4165.0015670255889</v>
      </c>
      <c r="G64" s="40">
        <v>4329.3900372817498</v>
      </c>
      <c r="H64" s="40">
        <v>4424.1372245843668</v>
      </c>
      <c r="I64" s="40">
        <v>4501.0134668169376</v>
      </c>
      <c r="J64" s="40">
        <v>4440.368945073933</v>
      </c>
      <c r="K64" s="40">
        <v>4043.95130660116</v>
      </c>
      <c r="L64" s="40">
        <v>4078.3118982764922</v>
      </c>
      <c r="M64" s="40">
        <v>4298.4490682884516</v>
      </c>
      <c r="N64" s="40">
        <v>4179.1829042761792</v>
      </c>
      <c r="O64" s="40">
        <v>4180.982421299479</v>
      </c>
      <c r="P64" s="40">
        <v>4291.111424393961</v>
      </c>
      <c r="Q64" s="40">
        <v>4464.6861833988078</v>
      </c>
      <c r="R64" s="40">
        <v>4889.9523253329335</v>
      </c>
      <c r="S64" s="40">
        <v>5062.0317317888621</v>
      </c>
      <c r="T64" s="40">
        <v>5222.8006540939932</v>
      </c>
      <c r="U64" s="40">
        <v>5362.8711480156162</v>
      </c>
      <c r="V64" s="40">
        <v>5484.3398700691478</v>
      </c>
      <c r="W64" s="40">
        <v>5610.4634130738823</v>
      </c>
      <c r="X64" s="40">
        <v>5728.906809942705</v>
      </c>
      <c r="Y64" s="40">
        <v>5836.9678104788882</v>
      </c>
      <c r="Z64" s="40">
        <v>5947.8867124247208</v>
      </c>
      <c r="AA64" s="40">
        <v>6068.6478322918856</v>
      </c>
      <c r="AB64" s="40">
        <v>6189.6977000137167</v>
      </c>
      <c r="AC64" s="40">
        <v>6314.6138919057994</v>
      </c>
      <c r="AD64" s="40">
        <v>6448.3086980196849</v>
      </c>
      <c r="AE64" s="40">
        <v>6574.4318100615146</v>
      </c>
      <c r="AF64" s="40">
        <v>6699.1255696073122</v>
      </c>
      <c r="AG64" s="40">
        <v>6825.8672427145057</v>
      </c>
      <c r="AH64" s="40">
        <v>6935.5970973570684</v>
      </c>
      <c r="AI64" s="40">
        <v>7040.8489338446216</v>
      </c>
      <c r="AJ64" s="40">
        <v>7132.9566218578284</v>
      </c>
      <c r="AK64" s="40">
        <v>7222.1836298219714</v>
      </c>
      <c r="AL64" s="40">
        <v>7316.738342910734</v>
      </c>
      <c r="AM64" s="40">
        <v>7406.2727949101427</v>
      </c>
      <c r="AN64" s="40">
        <v>7529.8108137249865</v>
      </c>
      <c r="AO64" s="40">
        <v>7619.7014584391582</v>
      </c>
      <c r="AP64" s="40">
        <v>7711.0077023568465</v>
      </c>
      <c r="AQ64" s="40">
        <v>7815.559430494066</v>
      </c>
      <c r="AR64" s="40">
        <v>7922.4047480967056</v>
      </c>
      <c r="AS64" s="40">
        <v>8030.31702448536</v>
      </c>
      <c r="AT64" s="40">
        <v>8139.1396930892106</v>
      </c>
      <c r="AU64" s="40">
        <v>8260.9793240876807</v>
      </c>
      <c r="AV64" s="40">
        <v>8376.8162151320557</v>
      </c>
      <c r="AW64" s="40">
        <v>8479.3959460036585</v>
      </c>
      <c r="AX64" s="40">
        <v>8595.507197895522</v>
      </c>
      <c r="AY64" s="40">
        <v>8707.0582246872218</v>
      </c>
      <c r="AZ64" s="40">
        <v>8813.9544470264773</v>
      </c>
    </row>
    <row r="65" spans="1:52">
      <c r="A65" s="39" t="s">
        <v>18</v>
      </c>
      <c r="B65" s="40">
        <v>5068.0884544063565</v>
      </c>
      <c r="C65" s="40">
        <v>5178.8287946300361</v>
      </c>
      <c r="D65" s="40">
        <v>5199.8469462914609</v>
      </c>
      <c r="E65" s="40">
        <v>5323.5282376513769</v>
      </c>
      <c r="F65" s="40">
        <v>5933.497276928053</v>
      </c>
      <c r="G65" s="40">
        <v>6293.908119404382</v>
      </c>
      <c r="H65" s="40">
        <v>6510.9029920830299</v>
      </c>
      <c r="I65" s="40">
        <v>6947.1622339466858</v>
      </c>
      <c r="J65" s="40">
        <v>6987.7088180543251</v>
      </c>
      <c r="K65" s="40">
        <v>6252.158841458654</v>
      </c>
      <c r="L65" s="40">
        <v>6090.2565929575676</v>
      </c>
      <c r="M65" s="40">
        <v>6226.4741295986269</v>
      </c>
      <c r="N65" s="40">
        <v>6126.2817863730716</v>
      </c>
      <c r="O65" s="40">
        <v>6193.7289918497781</v>
      </c>
      <c r="P65" s="40">
        <v>6327.1852262040311</v>
      </c>
      <c r="Q65" s="40">
        <v>6408.3043311666179</v>
      </c>
      <c r="R65" s="40">
        <v>6564.706596771518</v>
      </c>
      <c r="S65" s="40">
        <v>6900.6931122042679</v>
      </c>
      <c r="T65" s="40">
        <v>7212.8692894112392</v>
      </c>
      <c r="U65" s="40">
        <v>7498.0137194154604</v>
      </c>
      <c r="V65" s="40">
        <v>7748.5213766370925</v>
      </c>
      <c r="W65" s="40">
        <v>7987.8390085109077</v>
      </c>
      <c r="X65" s="40">
        <v>8217.2721644600078</v>
      </c>
      <c r="Y65" s="40">
        <v>8433.3361565173236</v>
      </c>
      <c r="Z65" s="40">
        <v>8578.4833963642268</v>
      </c>
      <c r="AA65" s="40">
        <v>8730.0760493152084</v>
      </c>
      <c r="AB65" s="40">
        <v>8896.3182671476352</v>
      </c>
      <c r="AC65" s="40">
        <v>9070.8522626297527</v>
      </c>
      <c r="AD65" s="40">
        <v>9252.9252391114569</v>
      </c>
      <c r="AE65" s="40">
        <v>9424.7506682671374</v>
      </c>
      <c r="AF65" s="40">
        <v>9595.9606271782304</v>
      </c>
      <c r="AG65" s="40">
        <v>9771.4731653581621</v>
      </c>
      <c r="AH65" s="40">
        <v>9922.7044634800677</v>
      </c>
      <c r="AI65" s="40">
        <v>10071.587663428865</v>
      </c>
      <c r="AJ65" s="40">
        <v>10206.030960230721</v>
      </c>
      <c r="AK65" s="40">
        <v>10339.56328843872</v>
      </c>
      <c r="AL65" s="40">
        <v>10478.333855014334</v>
      </c>
      <c r="AM65" s="40">
        <v>10606.684835013379</v>
      </c>
      <c r="AN65" s="40">
        <v>10781.67542791887</v>
      </c>
      <c r="AO65" s="40">
        <v>10906.583755409833</v>
      </c>
      <c r="AP65" s="40">
        <v>11034.079277065974</v>
      </c>
      <c r="AQ65" s="40">
        <v>11175.43958223283</v>
      </c>
      <c r="AR65" s="40">
        <v>11322.848825041086</v>
      </c>
      <c r="AS65" s="40">
        <v>11462.385761920032</v>
      </c>
      <c r="AT65" s="40">
        <v>11591.180552884183</v>
      </c>
      <c r="AU65" s="40">
        <v>11747.955658906129</v>
      </c>
      <c r="AV65" s="40">
        <v>11898.771177231965</v>
      </c>
      <c r="AW65" s="40">
        <v>12017.476959323725</v>
      </c>
      <c r="AX65" s="40">
        <v>12170.856388077485</v>
      </c>
      <c r="AY65" s="40">
        <v>12310.340124870669</v>
      </c>
      <c r="AZ65" s="40">
        <v>12451.227797656773</v>
      </c>
    </row>
    <row r="66" spans="1:52">
      <c r="A66" s="10" t="s">
        <v>22</v>
      </c>
      <c r="B66" s="12">
        <v>478818.00526178989</v>
      </c>
      <c r="C66" s="12">
        <v>495611.70831662795</v>
      </c>
      <c r="D66" s="12">
        <v>506255.86836621549</v>
      </c>
      <c r="E66" s="12">
        <v>525320.29830322438</v>
      </c>
      <c r="F66" s="12">
        <v>552339.2977090585</v>
      </c>
      <c r="G66" s="12">
        <v>570727.81554310862</v>
      </c>
      <c r="H66" s="12">
        <v>577211.89716537355</v>
      </c>
      <c r="I66" s="12">
        <v>605794.4928622524</v>
      </c>
      <c r="J66" s="12">
        <v>600871.94253962289</v>
      </c>
      <c r="K66" s="12">
        <v>584845.65007434413</v>
      </c>
      <c r="L66" s="12">
        <v>598643.0903581148</v>
      </c>
      <c r="M66" s="12">
        <v>603923.27145604405</v>
      </c>
      <c r="N66" s="12">
        <v>584789.42511809117</v>
      </c>
      <c r="O66" s="12">
        <v>583569.73036870384</v>
      </c>
      <c r="P66" s="12">
        <v>598378.84807007783</v>
      </c>
      <c r="Q66" s="12">
        <v>608196.09177203081</v>
      </c>
      <c r="R66" s="12">
        <v>624543.84340033971</v>
      </c>
      <c r="S66" s="12">
        <v>641324.23122676113</v>
      </c>
      <c r="T66" s="12">
        <v>656613.20381181221</v>
      </c>
      <c r="U66" s="12">
        <v>669180.95507424849</v>
      </c>
      <c r="V66" s="12">
        <v>679316.00926849293</v>
      </c>
      <c r="W66" s="12">
        <v>688397.26150602987</v>
      </c>
      <c r="X66" s="12">
        <v>696673.55198783753</v>
      </c>
      <c r="Y66" s="12">
        <v>704975.32626033109</v>
      </c>
      <c r="Z66" s="12">
        <v>713424.72398790298</v>
      </c>
      <c r="AA66" s="12">
        <v>722049.24898691347</v>
      </c>
      <c r="AB66" s="12">
        <v>731115.51810998621</v>
      </c>
      <c r="AC66" s="12">
        <v>740289.36453023611</v>
      </c>
      <c r="AD66" s="12">
        <v>749581.11617647845</v>
      </c>
      <c r="AE66" s="12">
        <v>758849.21108274884</v>
      </c>
      <c r="AF66" s="12">
        <v>768420.26799777208</v>
      </c>
      <c r="AG66" s="12">
        <v>777976.74305360252</v>
      </c>
      <c r="AH66" s="12">
        <v>787522.08238355874</v>
      </c>
      <c r="AI66" s="12">
        <v>796159.37262731558</v>
      </c>
      <c r="AJ66" s="12">
        <v>804773.94745074422</v>
      </c>
      <c r="AK66" s="12">
        <v>813481.75426428986</v>
      </c>
      <c r="AL66" s="12">
        <v>822348.47002287023</v>
      </c>
      <c r="AM66" s="12">
        <v>831373.12781917222</v>
      </c>
      <c r="AN66" s="12">
        <v>840563.37189667823</v>
      </c>
      <c r="AO66" s="12">
        <v>849985.63737733162</v>
      </c>
      <c r="AP66" s="12">
        <v>859665.76132151391</v>
      </c>
      <c r="AQ66" s="12">
        <v>869808.43176942284</v>
      </c>
      <c r="AR66" s="12">
        <v>880252.95339237479</v>
      </c>
      <c r="AS66" s="12">
        <v>890909.74850235926</v>
      </c>
      <c r="AT66" s="12">
        <v>901815.67198657396</v>
      </c>
      <c r="AU66" s="12">
        <v>913134.73378697212</v>
      </c>
      <c r="AV66" s="12">
        <v>924730.52411803009</v>
      </c>
      <c r="AW66" s="12">
        <v>936365.75699756469</v>
      </c>
      <c r="AX66" s="12">
        <v>948234.80731579149</v>
      </c>
      <c r="AY66" s="12">
        <v>960618.48032494704</v>
      </c>
      <c r="AZ66" s="12">
        <v>973673.52490168274</v>
      </c>
    </row>
    <row r="67" spans="1:52">
      <c r="A67" s="35" t="s">
        <v>45</v>
      </c>
      <c r="B67" s="36">
        <v>477282.82409059221</v>
      </c>
      <c r="C67" s="36">
        <v>494123.38331126026</v>
      </c>
      <c r="D67" s="36">
        <v>504755.79722918803</v>
      </c>
      <c r="E67" s="36">
        <v>523738.65982970875</v>
      </c>
      <c r="F67" s="36">
        <v>550686.06356606772</v>
      </c>
      <c r="G67" s="36">
        <v>569072.0730382686</v>
      </c>
      <c r="H67" s="36">
        <v>575442.38536692876</v>
      </c>
      <c r="I67" s="36">
        <v>603955.90897333692</v>
      </c>
      <c r="J67" s="36">
        <v>599095.33263801981</v>
      </c>
      <c r="K67" s="36">
        <v>583247.6813537007</v>
      </c>
      <c r="L67" s="36">
        <v>596916.98220466997</v>
      </c>
      <c r="M67" s="36">
        <v>602166.76328096481</v>
      </c>
      <c r="N67" s="36">
        <v>583062.73187620018</v>
      </c>
      <c r="O67" s="36">
        <v>581852.1423494193</v>
      </c>
      <c r="P67" s="36">
        <v>596676.04564748844</v>
      </c>
      <c r="Q67" s="36">
        <v>606408.52948686841</v>
      </c>
      <c r="R67" s="36">
        <v>622718.51433752372</v>
      </c>
      <c r="S67" s="36">
        <v>639425.64234556374</v>
      </c>
      <c r="T67" s="36">
        <v>654640.89770360407</v>
      </c>
      <c r="U67" s="36">
        <v>667141.99962557713</v>
      </c>
      <c r="V67" s="36">
        <v>677216.07473954535</v>
      </c>
      <c r="W67" s="36">
        <v>686237.81733829482</v>
      </c>
      <c r="X67" s="36">
        <v>694458.05524102179</v>
      </c>
      <c r="Y67" s="36">
        <v>702706.59644900402</v>
      </c>
      <c r="Z67" s="36">
        <v>711113.620056869</v>
      </c>
      <c r="AA67" s="36">
        <v>719692.29362551414</v>
      </c>
      <c r="AB67" s="36">
        <v>728709.68364219018</v>
      </c>
      <c r="AC67" s="36">
        <v>737831.94246000994</v>
      </c>
      <c r="AD67" s="36">
        <v>747069.46559891512</v>
      </c>
      <c r="AE67" s="36">
        <v>756284.8394657122</v>
      </c>
      <c r="AF67" s="36">
        <v>765802.33915492776</v>
      </c>
      <c r="AG67" s="36">
        <v>775305.97758817917</v>
      </c>
      <c r="AH67" s="36">
        <v>784801.40396133973</v>
      </c>
      <c r="AI67" s="36">
        <v>793391.72020066495</v>
      </c>
      <c r="AJ67" s="36">
        <v>801959.36772114807</v>
      </c>
      <c r="AK67" s="36">
        <v>810624.20562521089</v>
      </c>
      <c r="AL67" s="36">
        <v>819443.84390558593</v>
      </c>
      <c r="AM67" s="36">
        <v>828420.53304984048</v>
      </c>
      <c r="AN67" s="36">
        <v>837547.77653883467</v>
      </c>
      <c r="AO67" s="36">
        <v>846912.61284900224</v>
      </c>
      <c r="AP67" s="36">
        <v>856532.02197937388</v>
      </c>
      <c r="AQ67" s="36">
        <v>866608.87247108971</v>
      </c>
      <c r="AR67" s="36">
        <v>876985.90728845075</v>
      </c>
      <c r="AS67" s="36">
        <v>887577.79157902731</v>
      </c>
      <c r="AT67" s="36">
        <v>898419.63841029175</v>
      </c>
      <c r="AU67" s="36">
        <v>909667.17470796476</v>
      </c>
      <c r="AV67" s="36">
        <v>921192.22264666902</v>
      </c>
      <c r="AW67" s="36">
        <v>932761.67853067559</v>
      </c>
      <c r="AX67" s="36">
        <v>944557.11216433614</v>
      </c>
      <c r="AY67" s="36">
        <v>956872.09298458521</v>
      </c>
      <c r="AZ67" s="36">
        <v>969860.24896259105</v>
      </c>
    </row>
    <row r="68" spans="1:52">
      <c r="A68" s="39" t="s">
        <v>48</v>
      </c>
      <c r="B68" s="40">
        <v>343624.21424186835</v>
      </c>
      <c r="C68" s="40">
        <v>355951.39009645442</v>
      </c>
      <c r="D68" s="40">
        <v>363177.93821002881</v>
      </c>
      <c r="E68" s="40">
        <v>379610.64453431033</v>
      </c>
      <c r="F68" s="40">
        <v>393465.19092956616</v>
      </c>
      <c r="G68" s="40">
        <v>407892.89094396087</v>
      </c>
      <c r="H68" s="40">
        <v>411142.47249734908</v>
      </c>
      <c r="I68" s="40">
        <v>433560.59176220268</v>
      </c>
      <c r="J68" s="40">
        <v>431827.28616576624</v>
      </c>
      <c r="K68" s="40">
        <v>429771.00669860997</v>
      </c>
      <c r="L68" s="40">
        <v>442590.89308626129</v>
      </c>
      <c r="M68" s="40">
        <v>447755.49541339686</v>
      </c>
      <c r="N68" s="40">
        <v>434469.19838365237</v>
      </c>
      <c r="O68" s="40">
        <v>431301.4247732152</v>
      </c>
      <c r="P68" s="40">
        <v>444394.68455953785</v>
      </c>
      <c r="Q68" s="40">
        <v>450004.70075862866</v>
      </c>
      <c r="R68" s="40">
        <v>458090.1443278488</v>
      </c>
      <c r="S68" s="40">
        <v>468472.25279365375</v>
      </c>
      <c r="T68" s="40">
        <v>478512.49707017548</v>
      </c>
      <c r="U68" s="40">
        <v>487199.68193886697</v>
      </c>
      <c r="V68" s="40">
        <v>494303.9540793036</v>
      </c>
      <c r="W68" s="40">
        <v>500708.26538373798</v>
      </c>
      <c r="X68" s="40">
        <v>506590.78199284006</v>
      </c>
      <c r="Y68" s="40">
        <v>512600.6605063859</v>
      </c>
      <c r="Z68" s="40">
        <v>518800.55884816276</v>
      </c>
      <c r="AA68" s="40">
        <v>525191.6932503432</v>
      </c>
      <c r="AB68" s="40">
        <v>531949.26465631044</v>
      </c>
      <c r="AC68" s="40">
        <v>538772.58780241676</v>
      </c>
      <c r="AD68" s="40">
        <v>545677.54065453832</v>
      </c>
      <c r="AE68" s="40">
        <v>552578.7108841344</v>
      </c>
      <c r="AF68" s="40">
        <v>559764.39164996101</v>
      </c>
      <c r="AG68" s="40">
        <v>566958.19406291028</v>
      </c>
      <c r="AH68" s="40">
        <v>574030.53632257995</v>
      </c>
      <c r="AI68" s="40">
        <v>580384.68604624679</v>
      </c>
      <c r="AJ68" s="40">
        <v>586706.90175035922</v>
      </c>
      <c r="AK68" s="40">
        <v>593108.98017236602</v>
      </c>
      <c r="AL68" s="40">
        <v>599627.30122955563</v>
      </c>
      <c r="AM68" s="40">
        <v>606262.92280274525</v>
      </c>
      <c r="AN68" s="40">
        <v>613005.85186277342</v>
      </c>
      <c r="AO68" s="40">
        <v>619947.77603560023</v>
      </c>
      <c r="AP68" s="40">
        <v>627109.42524804373</v>
      </c>
      <c r="AQ68" s="40">
        <v>634622.53669241082</v>
      </c>
      <c r="AR68" s="40">
        <v>642393.43197294464</v>
      </c>
      <c r="AS68" s="40">
        <v>650332.71128854563</v>
      </c>
      <c r="AT68" s="40">
        <v>658485.70198725257</v>
      </c>
      <c r="AU68" s="40">
        <v>666960.30060202733</v>
      </c>
      <c r="AV68" s="40">
        <v>675713.74374077551</v>
      </c>
      <c r="AW68" s="40">
        <v>684492.94575184106</v>
      </c>
      <c r="AX68" s="40">
        <v>693481.00415975403</v>
      </c>
      <c r="AY68" s="40">
        <v>702957.32278822665</v>
      </c>
      <c r="AZ68" s="40">
        <v>713072.17417385499</v>
      </c>
    </row>
    <row r="69" spans="1:52">
      <c r="A69" s="41" t="s">
        <v>49</v>
      </c>
      <c r="B69" s="42">
        <v>133658.60984872386</v>
      </c>
      <c r="C69" s="42">
        <v>138171.99321480584</v>
      </c>
      <c r="D69" s="42">
        <v>141577.85901915922</v>
      </c>
      <c r="E69" s="42">
        <v>144128.01529539839</v>
      </c>
      <c r="F69" s="42">
        <v>157220.8726365015</v>
      </c>
      <c r="G69" s="42">
        <v>161179.18209430776</v>
      </c>
      <c r="H69" s="42">
        <v>164299.91286957968</v>
      </c>
      <c r="I69" s="42">
        <v>170395.31721113424</v>
      </c>
      <c r="J69" s="42">
        <v>167268.0464722536</v>
      </c>
      <c r="K69" s="42">
        <v>153476.6746550907</v>
      </c>
      <c r="L69" s="42">
        <v>154326.08911840865</v>
      </c>
      <c r="M69" s="42">
        <v>154411.26786756792</v>
      </c>
      <c r="N69" s="42">
        <v>148593.53349254781</v>
      </c>
      <c r="O69" s="42">
        <v>150550.71757620413</v>
      </c>
      <c r="P69" s="42">
        <v>152281.36108795053</v>
      </c>
      <c r="Q69" s="42">
        <v>156403.82872823975</v>
      </c>
      <c r="R69" s="42">
        <v>164628.37000967492</v>
      </c>
      <c r="S69" s="42">
        <v>170953.38955191005</v>
      </c>
      <c r="T69" s="42">
        <v>176128.40063342857</v>
      </c>
      <c r="U69" s="42">
        <v>179942.3176867101</v>
      </c>
      <c r="V69" s="42">
        <v>182912.12066024181</v>
      </c>
      <c r="W69" s="42">
        <v>185529.55195455678</v>
      </c>
      <c r="X69" s="42">
        <v>187867.27324818174</v>
      </c>
      <c r="Y69" s="42">
        <v>190105.93594261812</v>
      </c>
      <c r="Z69" s="42">
        <v>192313.06120870623</v>
      </c>
      <c r="AA69" s="42">
        <v>194500.60037517096</v>
      </c>
      <c r="AB69" s="42">
        <v>196760.41898587981</v>
      </c>
      <c r="AC69" s="42">
        <v>199059.35465759318</v>
      </c>
      <c r="AD69" s="42">
        <v>201391.92494437681</v>
      </c>
      <c r="AE69" s="42">
        <v>203706.1285815778</v>
      </c>
      <c r="AF69" s="42">
        <v>206037.94750496675</v>
      </c>
      <c r="AG69" s="42">
        <v>208347.78352526887</v>
      </c>
      <c r="AH69" s="42">
        <v>210770.86763875978</v>
      </c>
      <c r="AI69" s="42">
        <v>213007.03415441816</v>
      </c>
      <c r="AJ69" s="42">
        <v>215252.46597078891</v>
      </c>
      <c r="AK69" s="42">
        <v>217515.22545284481</v>
      </c>
      <c r="AL69" s="42">
        <v>219816.54267603034</v>
      </c>
      <c r="AM69" s="42">
        <v>222157.61024709523</v>
      </c>
      <c r="AN69" s="42">
        <v>224541.92467606126</v>
      </c>
      <c r="AO69" s="42">
        <v>226964.83681340201</v>
      </c>
      <c r="AP69" s="42">
        <v>229422.59673133012</v>
      </c>
      <c r="AQ69" s="42">
        <v>231986.33577867888</v>
      </c>
      <c r="AR69" s="42">
        <v>234592.47531550605</v>
      </c>
      <c r="AS69" s="42">
        <v>237245.08029048171</v>
      </c>
      <c r="AT69" s="42">
        <v>239933.93642303921</v>
      </c>
      <c r="AU69" s="42">
        <v>242706.87410593749</v>
      </c>
      <c r="AV69" s="42">
        <v>245478.47890589345</v>
      </c>
      <c r="AW69" s="42">
        <v>248268.73277883453</v>
      </c>
      <c r="AX69" s="42">
        <v>251076.10800458214</v>
      </c>
      <c r="AY69" s="42">
        <v>253914.77019635856</v>
      </c>
      <c r="AZ69" s="42">
        <v>256788.07478873603</v>
      </c>
    </row>
    <row r="70" spans="1:52">
      <c r="A70" s="35" t="s">
        <v>50</v>
      </c>
      <c r="B70" s="42">
        <v>767.37346962560878</v>
      </c>
      <c r="C70" s="42">
        <v>738.27499577975834</v>
      </c>
      <c r="D70" s="42">
        <v>749.44741150938751</v>
      </c>
      <c r="E70" s="42">
        <v>768.06394949129333</v>
      </c>
      <c r="F70" s="42">
        <v>806.93828949908061</v>
      </c>
      <c r="G70" s="42">
        <v>773.46789705864148</v>
      </c>
      <c r="H70" s="42">
        <v>815.06469431438541</v>
      </c>
      <c r="I70" s="42">
        <v>843.32917388757778</v>
      </c>
      <c r="J70" s="42">
        <v>794.36375638162906</v>
      </c>
      <c r="K70" s="42">
        <v>699.99063408125289</v>
      </c>
      <c r="L70" s="42">
        <v>742.09294642495274</v>
      </c>
      <c r="M70" s="42">
        <v>762.64951679311287</v>
      </c>
      <c r="N70" s="42">
        <v>740.17757644954258</v>
      </c>
      <c r="O70" s="42">
        <v>722.87891501862771</v>
      </c>
      <c r="P70" s="42">
        <v>709.05453588751186</v>
      </c>
      <c r="Q70" s="42">
        <v>726.57849940559049</v>
      </c>
      <c r="R70" s="42">
        <v>725.00467650015094</v>
      </c>
      <c r="S70" s="42">
        <v>749.26675300006968</v>
      </c>
      <c r="T70" s="42">
        <v>771.93625749551529</v>
      </c>
      <c r="U70" s="42">
        <v>790.61360123978693</v>
      </c>
      <c r="V70" s="42">
        <v>806.9208124342922</v>
      </c>
      <c r="W70" s="42">
        <v>822.34659174652484</v>
      </c>
      <c r="X70" s="42">
        <v>836.28214697555052</v>
      </c>
      <c r="Y70" s="42">
        <v>847.69758526229316</v>
      </c>
      <c r="Z70" s="42">
        <v>858.93311247667509</v>
      </c>
      <c r="AA70" s="42">
        <v>870.05957725447445</v>
      </c>
      <c r="AB70" s="42">
        <v>881.13017391756819</v>
      </c>
      <c r="AC70" s="42">
        <v>892.29636131205461</v>
      </c>
      <c r="AD70" s="42">
        <v>903.38948969108355</v>
      </c>
      <c r="AE70" s="42">
        <v>914.47777620638351</v>
      </c>
      <c r="AF70" s="42">
        <v>925.3477835235135</v>
      </c>
      <c r="AG70" s="42">
        <v>935.29345327256067</v>
      </c>
      <c r="AH70" s="42">
        <v>945.00976122542511</v>
      </c>
      <c r="AI70" s="42">
        <v>953.8781259753282</v>
      </c>
      <c r="AJ70" s="42">
        <v>963.28138784415182</v>
      </c>
      <c r="AK70" s="42">
        <v>972.69025888636429</v>
      </c>
      <c r="AL70" s="42">
        <v>981.97755798163234</v>
      </c>
      <c r="AM70" s="42">
        <v>992.08325037864256</v>
      </c>
      <c r="AN70" s="42">
        <v>1002.288418943966</v>
      </c>
      <c r="AO70" s="42">
        <v>1012.7133330328339</v>
      </c>
      <c r="AP70" s="42">
        <v>1023.8720503903694</v>
      </c>
      <c r="AQ70" s="42">
        <v>1035.5096931862436</v>
      </c>
      <c r="AR70" s="42">
        <v>1046.8227020838499</v>
      </c>
      <c r="AS70" s="42">
        <v>1058.6764951040852</v>
      </c>
      <c r="AT70" s="42">
        <v>1070.2391427681553</v>
      </c>
      <c r="AU70" s="42">
        <v>1082.7008575087389</v>
      </c>
      <c r="AV70" s="42">
        <v>1094.5796571443616</v>
      </c>
      <c r="AW70" s="42">
        <v>1107.9675111976189</v>
      </c>
      <c r="AX70" s="42">
        <v>1121.5996678290558</v>
      </c>
      <c r="AY70" s="42">
        <v>1135.2872015298153</v>
      </c>
      <c r="AZ70" s="42">
        <v>1148.8440827283343</v>
      </c>
    </row>
    <row r="71" spans="1:52">
      <c r="A71" s="35" t="s">
        <v>47</v>
      </c>
      <c r="B71" s="36">
        <v>490.74858576630095</v>
      </c>
      <c r="C71" s="36">
        <v>484.72939900385552</v>
      </c>
      <c r="D71" s="36">
        <v>485.42777799623138</v>
      </c>
      <c r="E71" s="36">
        <v>507.19438828002933</v>
      </c>
      <c r="F71" s="36">
        <v>547.77769451847291</v>
      </c>
      <c r="G71" s="36">
        <v>567.60160163893352</v>
      </c>
      <c r="H71" s="36">
        <v>618.92058432967178</v>
      </c>
      <c r="I71" s="36">
        <v>661.57515240141061</v>
      </c>
      <c r="J71" s="36">
        <v>685.13610328746279</v>
      </c>
      <c r="K71" s="36">
        <v>605.37398071741211</v>
      </c>
      <c r="L71" s="36">
        <v>693.19362463062839</v>
      </c>
      <c r="M71" s="36">
        <v>714.47586504133199</v>
      </c>
      <c r="N71" s="36">
        <v>710.08482903128993</v>
      </c>
      <c r="O71" s="36">
        <v>735.31992758313834</v>
      </c>
      <c r="P71" s="36">
        <v>738.73539365097145</v>
      </c>
      <c r="Q71" s="36">
        <v>780.91679469349322</v>
      </c>
      <c r="R71" s="36">
        <v>815.93993254833788</v>
      </c>
      <c r="S71" s="36">
        <v>859.8866340154276</v>
      </c>
      <c r="T71" s="36">
        <v>905.88945678260802</v>
      </c>
      <c r="U71" s="36">
        <v>949.26924575889382</v>
      </c>
      <c r="V71" s="36">
        <v>989.67459269099709</v>
      </c>
      <c r="W71" s="36">
        <v>1029.7407013654013</v>
      </c>
      <c r="X71" s="36">
        <v>1067.9988761628013</v>
      </c>
      <c r="Y71" s="36">
        <v>1105.5510848641316</v>
      </c>
      <c r="Z71" s="36">
        <v>1132.5809735829407</v>
      </c>
      <c r="AA71" s="36">
        <v>1163.2131952850505</v>
      </c>
      <c r="AB71" s="36">
        <v>1196.8762298413217</v>
      </c>
      <c r="AC71" s="36">
        <v>1233.1406588995746</v>
      </c>
      <c r="AD71" s="36">
        <v>1272.0535310581404</v>
      </c>
      <c r="AE71" s="36">
        <v>1309.5060441820249</v>
      </c>
      <c r="AF71" s="36">
        <v>1347.9201232730456</v>
      </c>
      <c r="AG71" s="36">
        <v>1386.5775522946435</v>
      </c>
      <c r="AH71" s="36">
        <v>1422.5507726701219</v>
      </c>
      <c r="AI71" s="36">
        <v>1457.0398321483035</v>
      </c>
      <c r="AJ71" s="36">
        <v>1490.8940518600311</v>
      </c>
      <c r="AK71" s="36">
        <v>1520.7652244194446</v>
      </c>
      <c r="AL71" s="36">
        <v>1554.8089616151633</v>
      </c>
      <c r="AM71" s="36">
        <v>1588.8695528320302</v>
      </c>
      <c r="AN71" s="36">
        <v>1637.5649077997482</v>
      </c>
      <c r="AO71" s="36">
        <v>1680.6404201770611</v>
      </c>
      <c r="AP71" s="36">
        <v>1726.0707547888919</v>
      </c>
      <c r="AQ71" s="36">
        <v>1775.9176676635693</v>
      </c>
      <c r="AR71" s="36">
        <v>1827.7581549519673</v>
      </c>
      <c r="AS71" s="36">
        <v>1876.3237858833322</v>
      </c>
      <c r="AT71" s="36">
        <v>1924.3318112503184</v>
      </c>
      <c r="AU71" s="36">
        <v>1978.6083885216972</v>
      </c>
      <c r="AV71" s="36">
        <v>2032.5982315150447</v>
      </c>
      <c r="AW71" s="36">
        <v>2080.0673107046478</v>
      </c>
      <c r="AX71" s="36">
        <v>2135.1452604842375</v>
      </c>
      <c r="AY71" s="36">
        <v>2185.1869300584431</v>
      </c>
      <c r="AZ71" s="36">
        <v>2233.5636917925217</v>
      </c>
    </row>
    <row r="72" spans="1:52">
      <c r="A72" s="37" t="s">
        <v>20</v>
      </c>
      <c r="B72" s="38">
        <v>105.84300757747529</v>
      </c>
      <c r="C72" s="38">
        <v>103.63493567955098</v>
      </c>
      <c r="D72" s="38">
        <v>99.566037000313955</v>
      </c>
      <c r="E72" s="38">
        <v>98.99327303062033</v>
      </c>
      <c r="F72" s="38">
        <v>101.37170971552855</v>
      </c>
      <c r="G72" s="38">
        <v>105.29510056608824</v>
      </c>
      <c r="H72" s="38">
        <v>113.05237737922127</v>
      </c>
      <c r="I72" s="38">
        <v>118.19846348253799</v>
      </c>
      <c r="J72" s="38">
        <v>118.67423505329771</v>
      </c>
      <c r="K72" s="38">
        <v>109.07331774626635</v>
      </c>
      <c r="L72" s="38">
        <v>109.29624559864773</v>
      </c>
      <c r="M72" s="38">
        <v>104.10050007801065</v>
      </c>
      <c r="N72" s="38">
        <v>104.52767774357092</v>
      </c>
      <c r="O72" s="38">
        <v>102.03337923592311</v>
      </c>
      <c r="P72" s="38">
        <v>106.83166049009358</v>
      </c>
      <c r="Q72" s="38">
        <v>109.1739795059098</v>
      </c>
      <c r="R72" s="38">
        <v>115.58223673246073</v>
      </c>
      <c r="S72" s="38">
        <v>124.48842162485843</v>
      </c>
      <c r="T72" s="38">
        <v>133.5418615088501</v>
      </c>
      <c r="U72" s="38">
        <v>142.01561553306533</v>
      </c>
      <c r="V72" s="38">
        <v>149.88779201851588</v>
      </c>
      <c r="W72" s="38">
        <v>157.92187269368085</v>
      </c>
      <c r="X72" s="38">
        <v>165.3491092965908</v>
      </c>
      <c r="Y72" s="38">
        <v>172.67134098190817</v>
      </c>
      <c r="Z72" s="38">
        <v>180.07459189115391</v>
      </c>
      <c r="AA72" s="38">
        <v>187.82888013795036</v>
      </c>
      <c r="AB72" s="38">
        <v>196.35373182926466</v>
      </c>
      <c r="AC72" s="38">
        <v>205.47707043837156</v>
      </c>
      <c r="AD72" s="38">
        <v>214.98679429867201</v>
      </c>
      <c r="AE72" s="38">
        <v>224.65770686175009</v>
      </c>
      <c r="AF72" s="38">
        <v>234.63955645884542</v>
      </c>
      <c r="AG72" s="38">
        <v>244.99739741543564</v>
      </c>
      <c r="AH72" s="38">
        <v>254.6206500417214</v>
      </c>
      <c r="AI72" s="38">
        <v>264.38259327885351</v>
      </c>
      <c r="AJ72" s="38">
        <v>274.36985424524266</v>
      </c>
      <c r="AK72" s="38">
        <v>284.17145587143261</v>
      </c>
      <c r="AL72" s="38">
        <v>294.69019281816537</v>
      </c>
      <c r="AM72" s="38">
        <v>305.67528307116282</v>
      </c>
      <c r="AN72" s="38">
        <v>319.72335930387283</v>
      </c>
      <c r="AO72" s="38">
        <v>332.63773042770225</v>
      </c>
      <c r="AP72" s="38">
        <v>345.09956980235586</v>
      </c>
      <c r="AQ72" s="38">
        <v>357.89087911922451</v>
      </c>
      <c r="AR72" s="38">
        <v>370.7505070901463</v>
      </c>
      <c r="AS72" s="38">
        <v>383.80835407972648</v>
      </c>
      <c r="AT72" s="38">
        <v>396.36625001544922</v>
      </c>
      <c r="AU72" s="38">
        <v>410.69167446972727</v>
      </c>
      <c r="AV72" s="38">
        <v>424.65893138785322</v>
      </c>
      <c r="AW72" s="38">
        <v>437.32621439077053</v>
      </c>
      <c r="AX72" s="38">
        <v>451.11853819111082</v>
      </c>
      <c r="AY72" s="38">
        <v>463.71301146974628</v>
      </c>
      <c r="AZ72" s="38">
        <v>475.68721389524904</v>
      </c>
    </row>
    <row r="73" spans="1:52">
      <c r="A73" s="41" t="s">
        <v>18</v>
      </c>
      <c r="B73" s="42">
        <v>384.90557818882564</v>
      </c>
      <c r="C73" s="42">
        <v>381.09446332430457</v>
      </c>
      <c r="D73" s="42">
        <v>385.86174099591744</v>
      </c>
      <c r="E73" s="42">
        <v>408.20111524940899</v>
      </c>
      <c r="F73" s="42">
        <v>446.40598480294437</v>
      </c>
      <c r="G73" s="42">
        <v>462.30650107284526</v>
      </c>
      <c r="H73" s="42">
        <v>505.86820695045054</v>
      </c>
      <c r="I73" s="42">
        <v>543.37668891887256</v>
      </c>
      <c r="J73" s="42">
        <v>566.46186823416508</v>
      </c>
      <c r="K73" s="42">
        <v>496.30066297114575</v>
      </c>
      <c r="L73" s="42">
        <v>583.89737903198068</v>
      </c>
      <c r="M73" s="42">
        <v>610.37536496332132</v>
      </c>
      <c r="N73" s="42">
        <v>605.55715128771897</v>
      </c>
      <c r="O73" s="42">
        <v>633.28654834721522</v>
      </c>
      <c r="P73" s="42">
        <v>631.90373316087789</v>
      </c>
      <c r="Q73" s="42">
        <v>671.74281518758346</v>
      </c>
      <c r="R73" s="42">
        <v>700.35769581587715</v>
      </c>
      <c r="S73" s="42">
        <v>735.39821239056914</v>
      </c>
      <c r="T73" s="42">
        <v>772.34759527375797</v>
      </c>
      <c r="U73" s="42">
        <v>807.25363022582849</v>
      </c>
      <c r="V73" s="42">
        <v>839.78680067248126</v>
      </c>
      <c r="W73" s="42">
        <v>871.81882867172044</v>
      </c>
      <c r="X73" s="42">
        <v>902.64976686621037</v>
      </c>
      <c r="Y73" s="42">
        <v>932.87974388222347</v>
      </c>
      <c r="Z73" s="42">
        <v>952.50638169178683</v>
      </c>
      <c r="AA73" s="42">
        <v>975.38431514709998</v>
      </c>
      <c r="AB73" s="42">
        <v>1000.5224980120571</v>
      </c>
      <c r="AC73" s="42">
        <v>1027.6635884612031</v>
      </c>
      <c r="AD73" s="42">
        <v>1057.0667367594683</v>
      </c>
      <c r="AE73" s="42">
        <v>1084.8483373202748</v>
      </c>
      <c r="AF73" s="42">
        <v>1113.2805668142003</v>
      </c>
      <c r="AG73" s="42">
        <v>1141.5801548792078</v>
      </c>
      <c r="AH73" s="42">
        <v>1167.9301226284006</v>
      </c>
      <c r="AI73" s="42">
        <v>1192.6572388694501</v>
      </c>
      <c r="AJ73" s="42">
        <v>1216.5241976147886</v>
      </c>
      <c r="AK73" s="42">
        <v>1236.5937685480119</v>
      </c>
      <c r="AL73" s="42">
        <v>1260.118768796998</v>
      </c>
      <c r="AM73" s="42">
        <v>1283.1942697608674</v>
      </c>
      <c r="AN73" s="42">
        <v>1317.8415484958753</v>
      </c>
      <c r="AO73" s="42">
        <v>1348.0026897493588</v>
      </c>
      <c r="AP73" s="42">
        <v>1380.9711849865359</v>
      </c>
      <c r="AQ73" s="42">
        <v>1418.0267885443448</v>
      </c>
      <c r="AR73" s="42">
        <v>1457.0076478618209</v>
      </c>
      <c r="AS73" s="42">
        <v>1492.5154318036057</v>
      </c>
      <c r="AT73" s="42">
        <v>1527.9655612348693</v>
      </c>
      <c r="AU73" s="42">
        <v>1567.9167140519698</v>
      </c>
      <c r="AV73" s="42">
        <v>1607.9393001271915</v>
      </c>
      <c r="AW73" s="42">
        <v>1642.7410963138773</v>
      </c>
      <c r="AX73" s="42">
        <v>1684.0267222931268</v>
      </c>
      <c r="AY73" s="42">
        <v>1721.473918588697</v>
      </c>
      <c r="AZ73" s="42">
        <v>1757.8764778972727</v>
      </c>
    </row>
    <row r="74" spans="1:52">
      <c r="A74" s="35" t="s">
        <v>51</v>
      </c>
      <c r="B74" s="36">
        <v>277.05911580578299</v>
      </c>
      <c r="C74" s="36">
        <v>265.32061058409425</v>
      </c>
      <c r="D74" s="36">
        <v>265.19594752182161</v>
      </c>
      <c r="E74" s="36">
        <v>306.38013574429203</v>
      </c>
      <c r="F74" s="36">
        <v>298.51815897328515</v>
      </c>
      <c r="G74" s="36">
        <v>314.67300614237126</v>
      </c>
      <c r="H74" s="36">
        <v>335.52651980074131</v>
      </c>
      <c r="I74" s="36">
        <v>333.67956262637449</v>
      </c>
      <c r="J74" s="36">
        <v>297.11004193400402</v>
      </c>
      <c r="K74" s="36">
        <v>292.6041058447621</v>
      </c>
      <c r="L74" s="36">
        <v>290.82158238928832</v>
      </c>
      <c r="M74" s="36">
        <v>279.38279324481999</v>
      </c>
      <c r="N74" s="36">
        <v>276.43083641012186</v>
      </c>
      <c r="O74" s="36">
        <v>259.38917668280686</v>
      </c>
      <c r="P74" s="36">
        <v>255.01249305088299</v>
      </c>
      <c r="Q74" s="36">
        <v>280.06699106328944</v>
      </c>
      <c r="R74" s="36">
        <v>284.38445376761916</v>
      </c>
      <c r="S74" s="36">
        <v>289.43549418181817</v>
      </c>
      <c r="T74" s="36">
        <v>294.48039393001602</v>
      </c>
      <c r="U74" s="36">
        <v>299.07260167276905</v>
      </c>
      <c r="V74" s="36">
        <v>303.33912382233569</v>
      </c>
      <c r="W74" s="36">
        <v>307.35687462310852</v>
      </c>
      <c r="X74" s="36">
        <v>311.21572367740379</v>
      </c>
      <c r="Y74" s="36">
        <v>315.48114120065304</v>
      </c>
      <c r="Z74" s="36">
        <v>319.58984497438274</v>
      </c>
      <c r="AA74" s="36">
        <v>323.68258885978912</v>
      </c>
      <c r="AB74" s="36">
        <v>327.82806403715165</v>
      </c>
      <c r="AC74" s="36">
        <v>331.98505001462388</v>
      </c>
      <c r="AD74" s="36">
        <v>336.20755681409526</v>
      </c>
      <c r="AE74" s="36">
        <v>340.38779664827484</v>
      </c>
      <c r="AF74" s="36">
        <v>344.66093604774102</v>
      </c>
      <c r="AG74" s="36">
        <v>348.89445985621199</v>
      </c>
      <c r="AH74" s="36">
        <v>353.11788832353852</v>
      </c>
      <c r="AI74" s="36">
        <v>356.7344685268647</v>
      </c>
      <c r="AJ74" s="36">
        <v>360.40428989194606</v>
      </c>
      <c r="AK74" s="36">
        <v>364.09315577327447</v>
      </c>
      <c r="AL74" s="36">
        <v>367.83959768744984</v>
      </c>
      <c r="AM74" s="36">
        <v>371.64196612119702</v>
      </c>
      <c r="AN74" s="36">
        <v>375.7420310998379</v>
      </c>
      <c r="AO74" s="36">
        <v>379.67077511961554</v>
      </c>
      <c r="AP74" s="36">
        <v>383.79653696073672</v>
      </c>
      <c r="AQ74" s="36">
        <v>388.1319374833343</v>
      </c>
      <c r="AR74" s="36">
        <v>392.46524688820318</v>
      </c>
      <c r="AS74" s="36">
        <v>396.95664234449475</v>
      </c>
      <c r="AT74" s="36">
        <v>401.46262226368208</v>
      </c>
      <c r="AU74" s="36">
        <v>406.24983297691244</v>
      </c>
      <c r="AV74" s="36">
        <v>411.12358270168727</v>
      </c>
      <c r="AW74" s="36">
        <v>416.04364498685391</v>
      </c>
      <c r="AX74" s="36">
        <v>420.95022314208222</v>
      </c>
      <c r="AY74" s="36">
        <v>425.91320877361875</v>
      </c>
      <c r="AZ74" s="36">
        <v>430.86816457078226</v>
      </c>
    </row>
    <row r="75" spans="1:52">
      <c r="A75" s="39" t="s">
        <v>33</v>
      </c>
      <c r="B75" s="40">
        <v>146.23591077988064</v>
      </c>
      <c r="C75" s="40">
        <v>139.30091793997951</v>
      </c>
      <c r="D75" s="40">
        <v>140.62678254837792</v>
      </c>
      <c r="E75" s="40">
        <v>173.56906477876117</v>
      </c>
      <c r="F75" s="40">
        <v>176.09744087179061</v>
      </c>
      <c r="G75" s="40">
        <v>181.86218480190345</v>
      </c>
      <c r="H75" s="40">
        <v>210.58571608204812</v>
      </c>
      <c r="I75" s="40">
        <v>195.80581876524371</v>
      </c>
      <c r="J75" s="40">
        <v>163.47337873869856</v>
      </c>
      <c r="K75" s="40">
        <v>159.29109175631072</v>
      </c>
      <c r="L75" s="40">
        <v>152.99345933743524</v>
      </c>
      <c r="M75" s="40">
        <v>135.25241069481791</v>
      </c>
      <c r="N75" s="40">
        <v>131.2772465063064</v>
      </c>
      <c r="O75" s="40">
        <v>112.28262952733292</v>
      </c>
      <c r="P75" s="40">
        <v>102.3709978257023</v>
      </c>
      <c r="Q75" s="40">
        <v>111.21391444611658</v>
      </c>
      <c r="R75" s="40">
        <v>112.34657369872853</v>
      </c>
      <c r="S75" s="40">
        <v>113.5422644268412</v>
      </c>
      <c r="T75" s="40">
        <v>114.76158503525124</v>
      </c>
      <c r="U75" s="40">
        <v>115.81758657484666</v>
      </c>
      <c r="V75" s="40">
        <v>116.69362941267148</v>
      </c>
      <c r="W75" s="40">
        <v>117.46388501311597</v>
      </c>
      <c r="X75" s="40">
        <v>118.21830175337469</v>
      </c>
      <c r="Y75" s="40">
        <v>119.0624150471873</v>
      </c>
      <c r="Z75" s="40">
        <v>119.89475425229871</v>
      </c>
      <c r="AA75" s="40">
        <v>120.81571326017325</v>
      </c>
      <c r="AB75" s="40">
        <v>121.79399563297916</v>
      </c>
      <c r="AC75" s="40">
        <v>122.78376132237655</v>
      </c>
      <c r="AD75" s="40">
        <v>123.79230556298177</v>
      </c>
      <c r="AE75" s="40">
        <v>124.7590062511627</v>
      </c>
      <c r="AF75" s="40">
        <v>125.79336991561335</v>
      </c>
      <c r="AG75" s="40">
        <v>126.80417855360797</v>
      </c>
      <c r="AH75" s="40">
        <v>127.85757023642037</v>
      </c>
      <c r="AI75" s="40">
        <v>128.85220955235084</v>
      </c>
      <c r="AJ75" s="40">
        <v>129.84600626845776</v>
      </c>
      <c r="AK75" s="40">
        <v>130.85090118962117</v>
      </c>
      <c r="AL75" s="40">
        <v>131.87774702636642</v>
      </c>
      <c r="AM75" s="40">
        <v>132.91097360958551</v>
      </c>
      <c r="AN75" s="40">
        <v>134.07640304385498</v>
      </c>
      <c r="AO75" s="40">
        <v>135.14774538709949</v>
      </c>
      <c r="AP75" s="40">
        <v>136.30296833740053</v>
      </c>
      <c r="AQ75" s="40">
        <v>137.54374344888862</v>
      </c>
      <c r="AR75" s="40">
        <v>138.75285820833571</v>
      </c>
      <c r="AS75" s="40">
        <v>140.04476443090945</v>
      </c>
      <c r="AT75" s="40">
        <v>141.36085709424853</v>
      </c>
      <c r="AU75" s="40">
        <v>142.83330751855542</v>
      </c>
      <c r="AV75" s="40">
        <v>144.34682726533762</v>
      </c>
      <c r="AW75" s="40">
        <v>145.88670405379582</v>
      </c>
      <c r="AX75" s="40">
        <v>147.44029941157513</v>
      </c>
      <c r="AY75" s="40">
        <v>149.02299562070954</v>
      </c>
      <c r="AZ75" s="40">
        <v>150.64110354673338</v>
      </c>
    </row>
    <row r="76" spans="1:52">
      <c r="A76" s="41" t="s">
        <v>34</v>
      </c>
      <c r="B76" s="42">
        <v>130.82320502590235</v>
      </c>
      <c r="C76" s="42">
        <v>126.01969264411474</v>
      </c>
      <c r="D76" s="42">
        <v>124.5691649734437</v>
      </c>
      <c r="E76" s="42">
        <v>132.81107096553086</v>
      </c>
      <c r="F76" s="42">
        <v>122.42071810149453</v>
      </c>
      <c r="G76" s="42">
        <v>132.81082134046781</v>
      </c>
      <c r="H76" s="42">
        <v>124.9408037186932</v>
      </c>
      <c r="I76" s="42">
        <v>137.87374386113078</v>
      </c>
      <c r="J76" s="42">
        <v>133.63666319530546</v>
      </c>
      <c r="K76" s="42">
        <v>133.31301408845141</v>
      </c>
      <c r="L76" s="42">
        <v>137.82812305185311</v>
      </c>
      <c r="M76" s="42">
        <v>144.13038255000208</v>
      </c>
      <c r="N76" s="42">
        <v>145.15358990381543</v>
      </c>
      <c r="O76" s="42">
        <v>147.10654715547395</v>
      </c>
      <c r="P76" s="42">
        <v>152.64149522518071</v>
      </c>
      <c r="Q76" s="42">
        <v>168.85307661717286</v>
      </c>
      <c r="R76" s="42">
        <v>172.03788006889064</v>
      </c>
      <c r="S76" s="42">
        <v>175.89322975497697</v>
      </c>
      <c r="T76" s="42">
        <v>179.71880889476478</v>
      </c>
      <c r="U76" s="42">
        <v>183.25501509792241</v>
      </c>
      <c r="V76" s="42">
        <v>186.64549440966422</v>
      </c>
      <c r="W76" s="42">
        <v>189.89298960999258</v>
      </c>
      <c r="X76" s="42">
        <v>192.99742192402911</v>
      </c>
      <c r="Y76" s="42">
        <v>196.41872615346577</v>
      </c>
      <c r="Z76" s="42">
        <v>199.69509072208405</v>
      </c>
      <c r="AA76" s="42">
        <v>202.86687559961584</v>
      </c>
      <c r="AB76" s="42">
        <v>206.03406840417247</v>
      </c>
      <c r="AC76" s="42">
        <v>209.20128869224735</v>
      </c>
      <c r="AD76" s="42">
        <v>212.41525125111346</v>
      </c>
      <c r="AE76" s="42">
        <v>215.62879039711211</v>
      </c>
      <c r="AF76" s="42">
        <v>218.86756613212765</v>
      </c>
      <c r="AG76" s="42">
        <v>222.09028130260404</v>
      </c>
      <c r="AH76" s="42">
        <v>225.26031808711815</v>
      </c>
      <c r="AI76" s="42">
        <v>227.88225897451386</v>
      </c>
      <c r="AJ76" s="42">
        <v>230.55828362348828</v>
      </c>
      <c r="AK76" s="42">
        <v>233.24225458365331</v>
      </c>
      <c r="AL76" s="42">
        <v>235.96185066108342</v>
      </c>
      <c r="AM76" s="42">
        <v>238.7309925116115</v>
      </c>
      <c r="AN76" s="42">
        <v>241.66562805598292</v>
      </c>
      <c r="AO76" s="42">
        <v>244.52302973251605</v>
      </c>
      <c r="AP76" s="42">
        <v>247.49356862333619</v>
      </c>
      <c r="AQ76" s="42">
        <v>250.58819403444568</v>
      </c>
      <c r="AR76" s="42">
        <v>253.7123886798675</v>
      </c>
      <c r="AS76" s="42">
        <v>256.91187791358527</v>
      </c>
      <c r="AT76" s="42">
        <v>260.10176516943352</v>
      </c>
      <c r="AU76" s="42">
        <v>263.41652545835706</v>
      </c>
      <c r="AV76" s="42">
        <v>266.77675543634962</v>
      </c>
      <c r="AW76" s="42">
        <v>270.15694093305808</v>
      </c>
      <c r="AX76" s="42">
        <v>273.50992373050713</v>
      </c>
      <c r="AY76" s="42">
        <v>276.89021315290921</v>
      </c>
      <c r="AZ76" s="42">
        <v>280.22706102404885</v>
      </c>
    </row>
    <row r="77" spans="1:52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</row>
    <row r="78" spans="1:52">
      <c r="A78" s="9" t="s">
        <v>26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</row>
    <row r="79" spans="1:52">
      <c r="A79" s="10" t="s">
        <v>27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>
      <c r="A80" s="35" t="s">
        <v>45</v>
      </c>
      <c r="B80" s="43">
        <v>1.9508047391729844</v>
      </c>
      <c r="C80" s="43">
        <v>1.9277174523025939</v>
      </c>
      <c r="D80" s="43">
        <v>1.9203153123695182</v>
      </c>
      <c r="E80" s="43">
        <v>1.9256726019269654</v>
      </c>
      <c r="F80" s="43">
        <v>1.9003985270525743</v>
      </c>
      <c r="G80" s="43">
        <v>1.8961519649169927</v>
      </c>
      <c r="H80" s="43">
        <v>1.8712081493966419</v>
      </c>
      <c r="I80" s="43">
        <v>1.8638315817716755</v>
      </c>
      <c r="J80" s="43">
        <v>1.8551842257014122</v>
      </c>
      <c r="K80" s="43">
        <v>1.8404760743823787</v>
      </c>
      <c r="L80" s="43">
        <v>1.8367279223998709</v>
      </c>
      <c r="M80" s="43">
        <v>1.825572016239335</v>
      </c>
      <c r="N80" s="43">
        <v>1.8124300590261477</v>
      </c>
      <c r="O80" s="43">
        <v>1.82030251760504</v>
      </c>
      <c r="P80" s="43">
        <v>1.7778752727985123</v>
      </c>
      <c r="Q80" s="43">
        <v>1.7780577172314371</v>
      </c>
      <c r="R80" s="43">
        <v>1.7788211035539001</v>
      </c>
      <c r="S80" s="43">
        <v>1.7897454471211571</v>
      </c>
      <c r="T80" s="43">
        <v>1.7952866868468627</v>
      </c>
      <c r="U80" s="43">
        <v>1.7972735383868268</v>
      </c>
      <c r="V80" s="43">
        <v>1.7977435416956742</v>
      </c>
      <c r="W80" s="43">
        <v>1.7947481914386578</v>
      </c>
      <c r="X80" s="43">
        <v>1.7864580167900459</v>
      </c>
      <c r="Y80" s="43">
        <v>1.7790895229507171</v>
      </c>
      <c r="Z80" s="43">
        <v>1.7727495273971101</v>
      </c>
      <c r="AA80" s="43">
        <v>1.7676545157556656</v>
      </c>
      <c r="AB80" s="43">
        <v>1.7621487625864503</v>
      </c>
      <c r="AC80" s="43">
        <v>1.7575234135094351</v>
      </c>
      <c r="AD80" s="43">
        <v>1.7524537102993036</v>
      </c>
      <c r="AE80" s="43">
        <v>1.7487923307616564</v>
      </c>
      <c r="AF80" s="43">
        <v>1.7455144564600289</v>
      </c>
      <c r="AG80" s="43">
        <v>1.7429553184857995</v>
      </c>
      <c r="AH80" s="43">
        <v>1.7401175277619887</v>
      </c>
      <c r="AI80" s="43">
        <v>1.7374833664463718</v>
      </c>
      <c r="AJ80" s="43">
        <v>1.7353067707698369</v>
      </c>
      <c r="AK80" s="43">
        <v>1.7329293850129357</v>
      </c>
      <c r="AL80" s="43">
        <v>1.7304324512831488</v>
      </c>
      <c r="AM80" s="43">
        <v>1.7277844432766556</v>
      </c>
      <c r="AN80" s="43">
        <v>1.7253863334277271</v>
      </c>
      <c r="AO80" s="43">
        <v>1.7245747637483764</v>
      </c>
      <c r="AP80" s="43">
        <v>1.7243134696129456</v>
      </c>
      <c r="AQ80" s="43">
        <v>1.7233644110720352</v>
      </c>
      <c r="AR80" s="43">
        <v>1.7226926956339286</v>
      </c>
      <c r="AS80" s="43">
        <v>1.7224720692235516</v>
      </c>
      <c r="AT80" s="43">
        <v>1.7226389573674823</v>
      </c>
      <c r="AU80" s="43">
        <v>1.7225025702614276</v>
      </c>
      <c r="AV80" s="43">
        <v>1.7223156252393896</v>
      </c>
      <c r="AW80" s="43">
        <v>1.7230432128286626</v>
      </c>
      <c r="AX80" s="43">
        <v>1.7246573882614376</v>
      </c>
      <c r="AY80" s="43">
        <v>1.7262996029955744</v>
      </c>
      <c r="AZ80" s="43">
        <v>1.728563792806179</v>
      </c>
    </row>
    <row r="81" spans="1:52">
      <c r="A81" s="37" t="s">
        <v>29</v>
      </c>
      <c r="B81" s="44">
        <v>1.2143498204081258</v>
      </c>
      <c r="C81" s="44">
        <v>1.2200815994230816</v>
      </c>
      <c r="D81" s="44">
        <v>1.2149558758991883</v>
      </c>
      <c r="E81" s="44">
        <v>1.2106843167682995</v>
      </c>
      <c r="F81" s="44">
        <v>1.2235616660547091</v>
      </c>
      <c r="G81" s="44">
        <v>1.2154266451719098</v>
      </c>
      <c r="H81" s="44">
        <v>1.2235637593739808</v>
      </c>
      <c r="I81" s="44">
        <v>1.20797732928223</v>
      </c>
      <c r="J81" s="44">
        <v>1.2174531855143549</v>
      </c>
      <c r="K81" s="44">
        <v>1.1952320355529915</v>
      </c>
      <c r="L81" s="44">
        <v>1.1885219337730977</v>
      </c>
      <c r="M81" s="44">
        <v>1.2050299564543561</v>
      </c>
      <c r="N81" s="44">
        <v>1.2217795379984915</v>
      </c>
      <c r="O81" s="44">
        <v>1.2224905393202263</v>
      </c>
      <c r="P81" s="44">
        <v>1.203684835424178</v>
      </c>
      <c r="Q81" s="44">
        <v>1.1849439476365546</v>
      </c>
      <c r="R81" s="44">
        <v>1.1879718914033652</v>
      </c>
      <c r="S81" s="44">
        <v>1.1921938070858527</v>
      </c>
      <c r="T81" s="44">
        <v>1.1966877145508257</v>
      </c>
      <c r="U81" s="44">
        <v>1.2007452882753455</v>
      </c>
      <c r="V81" s="44">
        <v>1.2045541258133292</v>
      </c>
      <c r="W81" s="44">
        <v>1.2080347816698565</v>
      </c>
      <c r="X81" s="44">
        <v>1.2103822258756223</v>
      </c>
      <c r="Y81" s="44">
        <v>1.2123663998649992</v>
      </c>
      <c r="Z81" s="44">
        <v>1.2138455575114893</v>
      </c>
      <c r="AA81" s="44">
        <v>1.2143168903052186</v>
      </c>
      <c r="AB81" s="44">
        <v>1.2129697367758527</v>
      </c>
      <c r="AC81" s="44">
        <v>1.2104782122581292</v>
      </c>
      <c r="AD81" s="44">
        <v>1.2065890820707099</v>
      </c>
      <c r="AE81" s="44">
        <v>1.2022332378280087</v>
      </c>
      <c r="AF81" s="44">
        <v>1.1976015240275211</v>
      </c>
      <c r="AG81" s="44">
        <v>1.1927205503114637</v>
      </c>
      <c r="AH81" s="44">
        <v>1.1875427566975418</v>
      </c>
      <c r="AI81" s="44">
        <v>1.1820264552185948</v>
      </c>
      <c r="AJ81" s="44">
        <v>1.1762709278386025</v>
      </c>
      <c r="AK81" s="44">
        <v>1.1702889659722058</v>
      </c>
      <c r="AL81" s="44">
        <v>1.1641253126913278</v>
      </c>
      <c r="AM81" s="44">
        <v>1.1578175586814785</v>
      </c>
      <c r="AN81" s="44">
        <v>1.1513643356847774</v>
      </c>
      <c r="AO81" s="44">
        <v>1.1447605429853367</v>
      </c>
      <c r="AP81" s="44">
        <v>1.137976001791914</v>
      </c>
      <c r="AQ81" s="44">
        <v>1.1309861507566996</v>
      </c>
      <c r="AR81" s="44">
        <v>1.1238212369056797</v>
      </c>
      <c r="AS81" s="44">
        <v>1.1165368409943865</v>
      </c>
      <c r="AT81" s="44">
        <v>1.1091483820217283</v>
      </c>
      <c r="AU81" s="44">
        <v>1.1016746040238414</v>
      </c>
      <c r="AV81" s="44">
        <v>1.0941115020268224</v>
      </c>
      <c r="AW81" s="44">
        <v>1.0865030844728361</v>
      </c>
      <c r="AX81" s="44">
        <v>1.0788764464069225</v>
      </c>
      <c r="AY81" s="44">
        <v>1.0712453627749392</v>
      </c>
      <c r="AZ81" s="44">
        <v>1.0636472401651822</v>
      </c>
    </row>
    <row r="82" spans="1:52">
      <c r="A82" s="39" t="s">
        <v>30</v>
      </c>
      <c r="B82" s="45">
        <v>1.7705606878855802</v>
      </c>
      <c r="C82" s="45">
        <v>1.7529683560937876</v>
      </c>
      <c r="D82" s="45">
        <v>1.7523298290325084</v>
      </c>
      <c r="E82" s="45">
        <v>1.7570621587026147</v>
      </c>
      <c r="F82" s="45">
        <v>1.7347447082078442</v>
      </c>
      <c r="G82" s="45">
        <v>1.7305711469829905</v>
      </c>
      <c r="H82" s="45">
        <v>1.7085844682380311</v>
      </c>
      <c r="I82" s="45">
        <v>1.6990961993720939</v>
      </c>
      <c r="J82" s="45">
        <v>1.6881362030408915</v>
      </c>
      <c r="K82" s="45">
        <v>1.6842500473991437</v>
      </c>
      <c r="L82" s="45">
        <v>1.6813352091001097</v>
      </c>
      <c r="M82" s="45">
        <v>1.6686260144220431</v>
      </c>
      <c r="N82" s="45">
        <v>1.6533944223131387</v>
      </c>
      <c r="O82" s="45">
        <v>1.6635939853920256</v>
      </c>
      <c r="P82" s="45">
        <v>1.6281660824534905</v>
      </c>
      <c r="Q82" s="45">
        <v>1.6292668452964092</v>
      </c>
      <c r="R82" s="45">
        <v>1.6336911010277897</v>
      </c>
      <c r="S82" s="45">
        <v>1.6445114436091914</v>
      </c>
      <c r="T82" s="45">
        <v>1.6498833818629179</v>
      </c>
      <c r="U82" s="45">
        <v>1.6517809122101763</v>
      </c>
      <c r="V82" s="45">
        <v>1.6520610886504383</v>
      </c>
      <c r="W82" s="45">
        <v>1.64902456760469</v>
      </c>
      <c r="X82" s="45">
        <v>1.6410507931744633</v>
      </c>
      <c r="Y82" s="45">
        <v>1.6338421301245492</v>
      </c>
      <c r="Z82" s="45">
        <v>1.627654544062684</v>
      </c>
      <c r="AA82" s="45">
        <v>1.6227354737373585</v>
      </c>
      <c r="AB82" s="45">
        <v>1.6176198549421017</v>
      </c>
      <c r="AC82" s="45">
        <v>1.6134459805645043</v>
      </c>
      <c r="AD82" s="45">
        <v>1.6087885199761263</v>
      </c>
      <c r="AE82" s="45">
        <v>1.6054459773928693</v>
      </c>
      <c r="AF82" s="45">
        <v>1.6024573058731546</v>
      </c>
      <c r="AG82" s="45">
        <v>1.6002003332649544</v>
      </c>
      <c r="AH82" s="45">
        <v>1.5976835316584386</v>
      </c>
      <c r="AI82" s="45">
        <v>1.5951697896654746</v>
      </c>
      <c r="AJ82" s="45">
        <v>1.592901926234654</v>
      </c>
      <c r="AK82" s="45">
        <v>1.5903931038927381</v>
      </c>
      <c r="AL82" s="45">
        <v>1.5878257311722765</v>
      </c>
      <c r="AM82" s="45">
        <v>1.5851394050616425</v>
      </c>
      <c r="AN82" s="45">
        <v>1.5827808115459321</v>
      </c>
      <c r="AO82" s="45">
        <v>1.5820628359153606</v>
      </c>
      <c r="AP82" s="45">
        <v>1.5816997551320069</v>
      </c>
      <c r="AQ82" s="45">
        <v>1.5806454235668104</v>
      </c>
      <c r="AR82" s="45">
        <v>1.5798385204982452</v>
      </c>
      <c r="AS82" s="45">
        <v>1.5794604590435513</v>
      </c>
      <c r="AT82" s="45">
        <v>1.5794111393973349</v>
      </c>
      <c r="AU82" s="45">
        <v>1.5790424459845296</v>
      </c>
      <c r="AV82" s="45">
        <v>1.5786136146347278</v>
      </c>
      <c r="AW82" s="45">
        <v>1.5790426870865386</v>
      </c>
      <c r="AX82" s="45">
        <v>1.5802572322275483</v>
      </c>
      <c r="AY82" s="45">
        <v>1.5815002959988498</v>
      </c>
      <c r="AZ82" s="45">
        <v>1.5833211540231116</v>
      </c>
    </row>
    <row r="83" spans="1:52">
      <c r="A83" s="39" t="s">
        <v>31</v>
      </c>
      <c r="B83" s="45">
        <v>21.405873542079252</v>
      </c>
      <c r="C83" s="45">
        <v>21.151181535308123</v>
      </c>
      <c r="D83" s="45">
        <v>20.785890116458045</v>
      </c>
      <c r="E83" s="45">
        <v>20.975665791217455</v>
      </c>
      <c r="F83" s="45">
        <v>20.798812350319082</v>
      </c>
      <c r="G83" s="45">
        <v>20.829339370358095</v>
      </c>
      <c r="H83" s="45">
        <v>20.43948330704475</v>
      </c>
      <c r="I83" s="45">
        <v>20.65883200818487</v>
      </c>
      <c r="J83" s="45">
        <v>20.875720629265487</v>
      </c>
      <c r="K83" s="45">
        <v>20.234876559790258</v>
      </c>
      <c r="L83" s="45">
        <v>20.040241818564692</v>
      </c>
      <c r="M83" s="45">
        <v>20.0477170258401</v>
      </c>
      <c r="N83" s="45">
        <v>20.288066015451218</v>
      </c>
      <c r="O83" s="45">
        <v>19.993610244359498</v>
      </c>
      <c r="P83" s="45">
        <v>19.507098855935922</v>
      </c>
      <c r="Q83" s="45">
        <v>19.287545409771848</v>
      </c>
      <c r="R83" s="45">
        <v>19.148949961021962</v>
      </c>
      <c r="S83" s="45">
        <v>19.054720516785295</v>
      </c>
      <c r="T83" s="45">
        <v>18.985736565960501</v>
      </c>
      <c r="U83" s="45">
        <v>18.945003683525531</v>
      </c>
      <c r="V83" s="45">
        <v>18.919297163358557</v>
      </c>
      <c r="W83" s="45">
        <v>18.895800217957792</v>
      </c>
      <c r="X83" s="45">
        <v>18.878210702409383</v>
      </c>
      <c r="Y83" s="45">
        <v>18.864537134308964</v>
      </c>
      <c r="Z83" s="45">
        <v>18.852979489322625</v>
      </c>
      <c r="AA83" s="45">
        <v>18.856374975717468</v>
      </c>
      <c r="AB83" s="45">
        <v>18.840479359166181</v>
      </c>
      <c r="AC83" s="45">
        <v>18.82646193178352</v>
      </c>
      <c r="AD83" s="45">
        <v>18.813970908114182</v>
      </c>
      <c r="AE83" s="45">
        <v>18.805094137075429</v>
      </c>
      <c r="AF83" s="45">
        <v>18.798350989160998</v>
      </c>
      <c r="AG83" s="45">
        <v>18.790211628777065</v>
      </c>
      <c r="AH83" s="45">
        <v>18.77517602587772</v>
      </c>
      <c r="AI83" s="45">
        <v>18.770942925602146</v>
      </c>
      <c r="AJ83" s="45">
        <v>18.762277485707305</v>
      </c>
      <c r="AK83" s="45">
        <v>18.758713306792298</v>
      </c>
      <c r="AL83" s="45">
        <v>18.750826470023792</v>
      </c>
      <c r="AM83" s="45">
        <v>18.735480278650293</v>
      </c>
      <c r="AN83" s="45">
        <v>18.715972221447871</v>
      </c>
      <c r="AO83" s="45">
        <v>18.695923242305604</v>
      </c>
      <c r="AP83" s="45">
        <v>18.681718722290807</v>
      </c>
      <c r="AQ83" s="45">
        <v>18.667744914425963</v>
      </c>
      <c r="AR83" s="45">
        <v>18.657611175035491</v>
      </c>
      <c r="AS83" s="45">
        <v>18.650777086592473</v>
      </c>
      <c r="AT83" s="45">
        <v>18.647892851837156</v>
      </c>
      <c r="AU83" s="45">
        <v>18.646802372504084</v>
      </c>
      <c r="AV83" s="45">
        <v>18.645069288805907</v>
      </c>
      <c r="AW83" s="45">
        <v>18.645295253002214</v>
      </c>
      <c r="AX83" s="45">
        <v>18.655953889030826</v>
      </c>
      <c r="AY83" s="45">
        <v>18.663918158591127</v>
      </c>
      <c r="AZ83" s="45">
        <v>18.677569759295977</v>
      </c>
    </row>
    <row r="84" spans="1:52">
      <c r="A84" s="35" t="s">
        <v>46</v>
      </c>
      <c r="B84" s="43">
        <v>116.5497490253112</v>
      </c>
      <c r="C84" s="43">
        <v>117.96402691290656</v>
      </c>
      <c r="D84" s="43">
        <v>113.41031234606054</v>
      </c>
      <c r="E84" s="43">
        <v>109.91463917651096</v>
      </c>
      <c r="F84" s="43">
        <v>114.05516402139352</v>
      </c>
      <c r="G84" s="43">
        <v>112.71767005435069</v>
      </c>
      <c r="H84" s="43">
        <v>117.60124338674366</v>
      </c>
      <c r="I84" s="43">
        <v>116.82386568258127</v>
      </c>
      <c r="J84" s="43">
        <v>118.43717803866313</v>
      </c>
      <c r="K84" s="43">
        <v>115.37124251081678</v>
      </c>
      <c r="L84" s="43">
        <v>114.40102631868322</v>
      </c>
      <c r="M84" s="43">
        <v>114.99275351978643</v>
      </c>
      <c r="N84" s="43">
        <v>113.26529394987492</v>
      </c>
      <c r="O84" s="43">
        <v>113.46894900494767</v>
      </c>
      <c r="P84" s="43">
        <v>115.93427619611145</v>
      </c>
      <c r="Q84" s="43">
        <v>115.14023755209702</v>
      </c>
      <c r="R84" s="43">
        <v>115.05907499535519</v>
      </c>
      <c r="S84" s="43">
        <v>115.35965542796666</v>
      </c>
      <c r="T84" s="43">
        <v>115.86439452038559</v>
      </c>
      <c r="U84" s="43">
        <v>116.65093329881103</v>
      </c>
      <c r="V84" s="43">
        <v>117.45446916935273</v>
      </c>
      <c r="W84" s="43">
        <v>118.02332310147543</v>
      </c>
      <c r="X84" s="43">
        <v>118.6731579000395</v>
      </c>
      <c r="Y84" s="43">
        <v>119.49347016193697</v>
      </c>
      <c r="Z84" s="43">
        <v>120.12241123004479</v>
      </c>
      <c r="AA84" s="43">
        <v>121.18645305533794</v>
      </c>
      <c r="AB84" s="43">
        <v>122.10821336489984</v>
      </c>
      <c r="AC84" s="43">
        <v>123.05612477050168</v>
      </c>
      <c r="AD84" s="43">
        <v>123.8505984980474</v>
      </c>
      <c r="AE84" s="43">
        <v>124.58542245826165</v>
      </c>
      <c r="AF84" s="43">
        <v>125.41588614021528</v>
      </c>
      <c r="AG84" s="43">
        <v>126.09618243043765</v>
      </c>
      <c r="AH84" s="43">
        <v>126.9563474671487</v>
      </c>
      <c r="AI84" s="43">
        <v>127.98372489385828</v>
      </c>
      <c r="AJ84" s="43">
        <v>128.93338057115346</v>
      </c>
      <c r="AK84" s="43">
        <v>129.93911954835613</v>
      </c>
      <c r="AL84" s="43">
        <v>130.83011340867066</v>
      </c>
      <c r="AM84" s="43">
        <v>131.60456104687117</v>
      </c>
      <c r="AN84" s="43">
        <v>132.453624845636</v>
      </c>
      <c r="AO84" s="43">
        <v>133.26420033471447</v>
      </c>
      <c r="AP84" s="43">
        <v>134.00778253408274</v>
      </c>
      <c r="AQ84" s="43">
        <v>134.73537490489616</v>
      </c>
      <c r="AR84" s="43">
        <v>135.44050227972835</v>
      </c>
      <c r="AS84" s="43">
        <v>136.20380546785472</v>
      </c>
      <c r="AT84" s="43">
        <v>136.9083797811081</v>
      </c>
      <c r="AU84" s="43">
        <v>137.66934387331474</v>
      </c>
      <c r="AV84" s="43">
        <v>138.3250226114092</v>
      </c>
      <c r="AW84" s="43">
        <v>138.99158676797697</v>
      </c>
      <c r="AX84" s="43">
        <v>139.675536890964</v>
      </c>
      <c r="AY84" s="43">
        <v>140.25255338938331</v>
      </c>
      <c r="AZ84" s="43">
        <v>140.98291166139717</v>
      </c>
    </row>
    <row r="85" spans="1:52">
      <c r="A85" s="37" t="s">
        <v>24</v>
      </c>
      <c r="B85" s="44">
        <v>120.30921925807338</v>
      </c>
      <c r="C85" s="44">
        <v>121.15316777320258</v>
      </c>
      <c r="D85" s="44">
        <v>114.26367187876917</v>
      </c>
      <c r="E85" s="44">
        <v>108.70689026439022</v>
      </c>
      <c r="F85" s="44">
        <v>114.34506112558817</v>
      </c>
      <c r="G85" s="44">
        <v>111.52296954892782</v>
      </c>
      <c r="H85" s="44">
        <v>118.0291804128244</v>
      </c>
      <c r="I85" s="44">
        <v>116.21342059466254</v>
      </c>
      <c r="J85" s="44">
        <v>117.6751356331108</v>
      </c>
      <c r="K85" s="44">
        <v>111.8065499830992</v>
      </c>
      <c r="L85" s="44">
        <v>110.24107832578645</v>
      </c>
      <c r="M85" s="44">
        <v>110.51210684517835</v>
      </c>
      <c r="N85" s="44">
        <v>108.23822889682931</v>
      </c>
      <c r="O85" s="44">
        <v>107.9746201750544</v>
      </c>
      <c r="P85" s="44">
        <v>111.74279110272897</v>
      </c>
      <c r="Q85" s="44">
        <v>110.11963991790941</v>
      </c>
      <c r="R85" s="44">
        <v>110.55288680337516</v>
      </c>
      <c r="S85" s="44">
        <v>110.72239474145228</v>
      </c>
      <c r="T85" s="44">
        <v>111.24333052453923</v>
      </c>
      <c r="U85" s="44">
        <v>111.86806469885234</v>
      </c>
      <c r="V85" s="44">
        <v>112.42980708983015</v>
      </c>
      <c r="W85" s="44">
        <v>112.67720181374472</v>
      </c>
      <c r="X85" s="44">
        <v>112.86807012302015</v>
      </c>
      <c r="Y85" s="44">
        <v>113.28632981639315</v>
      </c>
      <c r="Z85" s="44">
        <v>113.62536014943207</v>
      </c>
      <c r="AA85" s="44">
        <v>114.29387315483488</v>
      </c>
      <c r="AB85" s="44">
        <v>114.67198205218679</v>
      </c>
      <c r="AC85" s="44">
        <v>114.93267132329449</v>
      </c>
      <c r="AD85" s="44">
        <v>115.12464344758251</v>
      </c>
      <c r="AE85" s="44">
        <v>115.31245222837427</v>
      </c>
      <c r="AF85" s="44">
        <v>115.68824937682717</v>
      </c>
      <c r="AG85" s="44">
        <v>115.85120599680317</v>
      </c>
      <c r="AH85" s="44">
        <v>116.14121731751862</v>
      </c>
      <c r="AI85" s="44">
        <v>116.81478331562595</v>
      </c>
      <c r="AJ85" s="44">
        <v>117.42369661808189</v>
      </c>
      <c r="AK85" s="44">
        <v>118.09824867847043</v>
      </c>
      <c r="AL85" s="44">
        <v>118.65850054991449</v>
      </c>
      <c r="AM85" s="44">
        <v>119.04370122081764</v>
      </c>
      <c r="AN85" s="44">
        <v>119.58808635154089</v>
      </c>
      <c r="AO85" s="44">
        <v>120.1083867912008</v>
      </c>
      <c r="AP85" s="44">
        <v>120.54822713887781</v>
      </c>
      <c r="AQ85" s="44">
        <v>120.99618508002391</v>
      </c>
      <c r="AR85" s="44">
        <v>121.3860452290987</v>
      </c>
      <c r="AS85" s="44">
        <v>121.866260681364</v>
      </c>
      <c r="AT85" s="44">
        <v>122.26573769163096</v>
      </c>
      <c r="AU85" s="44">
        <v>122.76330579396723</v>
      </c>
      <c r="AV85" s="44">
        <v>123.14161953818437</v>
      </c>
      <c r="AW85" s="44">
        <v>123.57122477366023</v>
      </c>
      <c r="AX85" s="44">
        <v>124.08572672752267</v>
      </c>
      <c r="AY85" s="44">
        <v>124.38678414162993</v>
      </c>
      <c r="AZ85" s="44">
        <v>124.87896258477144</v>
      </c>
    </row>
    <row r="86" spans="1:52">
      <c r="A86" s="39" t="s">
        <v>25</v>
      </c>
      <c r="B86" s="45">
        <v>277.72674923708212</v>
      </c>
      <c r="C86" s="45">
        <v>278.49770063477268</v>
      </c>
      <c r="D86" s="45">
        <v>277.13581585390523</v>
      </c>
      <c r="E86" s="45">
        <v>274.28208914708944</v>
      </c>
      <c r="F86" s="45">
        <v>274.12362572598903</v>
      </c>
      <c r="G86" s="45">
        <v>273.27311581657329</v>
      </c>
      <c r="H86" s="45">
        <v>277.44395163766075</v>
      </c>
      <c r="I86" s="45">
        <v>278.90725397940878</v>
      </c>
      <c r="J86" s="45">
        <v>279.56956676136713</v>
      </c>
      <c r="K86" s="45">
        <v>279.68750344049738</v>
      </c>
      <c r="L86" s="45">
        <v>279.65034228684902</v>
      </c>
      <c r="M86" s="45">
        <v>282.79814617071668</v>
      </c>
      <c r="N86" s="45">
        <v>281.29338581609323</v>
      </c>
      <c r="O86" s="45">
        <v>281.34302592443618</v>
      </c>
      <c r="P86" s="45">
        <v>283.68889308522796</v>
      </c>
      <c r="Q86" s="45">
        <v>282.97099770917754</v>
      </c>
      <c r="R86" s="45">
        <v>285.03000622749283</v>
      </c>
      <c r="S86" s="45">
        <v>286.57649570205041</v>
      </c>
      <c r="T86" s="45">
        <v>287.87973122440366</v>
      </c>
      <c r="U86" s="45">
        <v>289.73387165467165</v>
      </c>
      <c r="V86" s="45">
        <v>291.21644022001453</v>
      </c>
      <c r="W86" s="45">
        <v>292.78807950551487</v>
      </c>
      <c r="X86" s="45">
        <v>293.92444145772185</v>
      </c>
      <c r="Y86" s="45">
        <v>295.96388121993346</v>
      </c>
      <c r="Z86" s="45">
        <v>298.07297381738499</v>
      </c>
      <c r="AA86" s="45">
        <v>300.08723909468171</v>
      </c>
      <c r="AB86" s="45">
        <v>302.16925776855192</v>
      </c>
      <c r="AC86" s="45">
        <v>304.25498527203791</v>
      </c>
      <c r="AD86" s="45">
        <v>306.02117316012317</v>
      </c>
      <c r="AE86" s="45">
        <v>307.83077352325216</v>
      </c>
      <c r="AF86" s="45">
        <v>310.08241150465625</v>
      </c>
      <c r="AG86" s="45">
        <v>312.03296860538353</v>
      </c>
      <c r="AH86" s="45">
        <v>314.05295711574314</v>
      </c>
      <c r="AI86" s="45">
        <v>316.55708391214358</v>
      </c>
      <c r="AJ86" s="45">
        <v>319.29194140842537</v>
      </c>
      <c r="AK86" s="45">
        <v>321.91852022520447</v>
      </c>
      <c r="AL86" s="45">
        <v>324.74712019908429</v>
      </c>
      <c r="AM86" s="45">
        <v>327.65277559451965</v>
      </c>
      <c r="AN86" s="45">
        <v>330.49065604416461</v>
      </c>
      <c r="AO86" s="45">
        <v>333.51587631491765</v>
      </c>
      <c r="AP86" s="45">
        <v>336.58729726665553</v>
      </c>
      <c r="AQ86" s="45">
        <v>339.55934804377193</v>
      </c>
      <c r="AR86" s="45">
        <v>342.72757947591549</v>
      </c>
      <c r="AS86" s="45">
        <v>345.95970159669452</v>
      </c>
      <c r="AT86" s="45">
        <v>349.17804075476522</v>
      </c>
      <c r="AU86" s="45">
        <v>352.57805522457795</v>
      </c>
      <c r="AV86" s="45">
        <v>355.61768462535457</v>
      </c>
      <c r="AW86" s="45">
        <v>358.5757193303362</v>
      </c>
      <c r="AX86" s="45">
        <v>361.85299212423433</v>
      </c>
      <c r="AY86" s="45">
        <v>365.20030374074042</v>
      </c>
      <c r="AZ86" s="45">
        <v>368.53708469251336</v>
      </c>
    </row>
    <row r="87" spans="1:52">
      <c r="A87" s="39" t="s">
        <v>23</v>
      </c>
      <c r="B87" s="45">
        <v>75.288702284286032</v>
      </c>
      <c r="C87" s="45">
        <v>75.403454787895825</v>
      </c>
      <c r="D87" s="45">
        <v>74.652241185386359</v>
      </c>
      <c r="E87" s="45">
        <v>74.450683632301491</v>
      </c>
      <c r="F87" s="45">
        <v>74.571464779307234</v>
      </c>
      <c r="G87" s="45">
        <v>74.658707940160014</v>
      </c>
      <c r="H87" s="45">
        <v>75.121811343427154</v>
      </c>
      <c r="I87" s="45">
        <v>75.13164865371759</v>
      </c>
      <c r="J87" s="45">
        <v>74.978220841376029</v>
      </c>
      <c r="K87" s="45">
        <v>74.344934780041754</v>
      </c>
      <c r="L87" s="45">
        <v>74.639628078683216</v>
      </c>
      <c r="M87" s="45">
        <v>74.903946698783642</v>
      </c>
      <c r="N87" s="45">
        <v>74.663910418671136</v>
      </c>
      <c r="O87" s="45">
        <v>75.176566580888291</v>
      </c>
      <c r="P87" s="45">
        <v>75.756407454836292</v>
      </c>
      <c r="Q87" s="45">
        <v>76.128750494268431</v>
      </c>
      <c r="R87" s="45">
        <v>75.883689236296163</v>
      </c>
      <c r="S87" s="45">
        <v>75.806993762928258</v>
      </c>
      <c r="T87" s="45">
        <v>75.724157382995116</v>
      </c>
      <c r="U87" s="45">
        <v>75.828013345980239</v>
      </c>
      <c r="V87" s="45">
        <v>75.98481402211911</v>
      </c>
      <c r="W87" s="45">
        <v>75.99167476334722</v>
      </c>
      <c r="X87" s="45">
        <v>75.962074992333399</v>
      </c>
      <c r="Y87" s="45">
        <v>76.054203707496981</v>
      </c>
      <c r="Z87" s="45">
        <v>76.129152377076423</v>
      </c>
      <c r="AA87" s="45">
        <v>76.383178927254278</v>
      </c>
      <c r="AB87" s="45">
        <v>76.47655554475422</v>
      </c>
      <c r="AC87" s="45">
        <v>76.473450528064532</v>
      </c>
      <c r="AD87" s="45">
        <v>76.459187348031875</v>
      </c>
      <c r="AE87" s="45">
        <v>76.428747980721639</v>
      </c>
      <c r="AF87" s="45">
        <v>76.474341818197729</v>
      </c>
      <c r="AG87" s="45">
        <v>76.459358309572792</v>
      </c>
      <c r="AH87" s="45">
        <v>76.520468779719906</v>
      </c>
      <c r="AI87" s="45">
        <v>76.695334386462093</v>
      </c>
      <c r="AJ87" s="45">
        <v>76.896494789160016</v>
      </c>
      <c r="AK87" s="45">
        <v>77.11350872621712</v>
      </c>
      <c r="AL87" s="45">
        <v>77.334084149449396</v>
      </c>
      <c r="AM87" s="45">
        <v>77.537497885885855</v>
      </c>
      <c r="AN87" s="45">
        <v>77.736382217323069</v>
      </c>
      <c r="AO87" s="45">
        <v>77.906550171520138</v>
      </c>
      <c r="AP87" s="45">
        <v>78.056359394896916</v>
      </c>
      <c r="AQ87" s="45">
        <v>78.188037122736105</v>
      </c>
      <c r="AR87" s="45">
        <v>78.316325681517355</v>
      </c>
      <c r="AS87" s="45">
        <v>78.458436927435486</v>
      </c>
      <c r="AT87" s="45">
        <v>78.601303733615509</v>
      </c>
      <c r="AU87" s="45">
        <v>78.750695679000927</v>
      </c>
      <c r="AV87" s="45">
        <v>78.888353206642222</v>
      </c>
      <c r="AW87" s="45">
        <v>79.065942562368562</v>
      </c>
      <c r="AX87" s="45">
        <v>79.226296080096247</v>
      </c>
      <c r="AY87" s="45">
        <v>79.383154195503593</v>
      </c>
      <c r="AZ87" s="45">
        <v>79.550076769303303</v>
      </c>
    </row>
    <row r="88" spans="1:52">
      <c r="A88" s="35" t="s">
        <v>47</v>
      </c>
      <c r="B88" s="43">
        <v>109.20439566974201</v>
      </c>
      <c r="C88" s="43">
        <v>105.61923875952478</v>
      </c>
      <c r="D88" s="43">
        <v>105.0679594630294</v>
      </c>
      <c r="E88" s="43">
        <v>104.23149311687764</v>
      </c>
      <c r="F88" s="43">
        <v>107.5480335081196</v>
      </c>
      <c r="G88" s="43">
        <v>110.82884272512233</v>
      </c>
      <c r="H88" s="43">
        <v>111.96836182258724</v>
      </c>
      <c r="I88" s="43">
        <v>116.86683992853685</v>
      </c>
      <c r="J88" s="43">
        <v>117.26577949157705</v>
      </c>
      <c r="K88" s="43">
        <v>123.25987948882263</v>
      </c>
      <c r="L88" s="43">
        <v>123.44442366758517</v>
      </c>
      <c r="M88" s="43">
        <v>125.78492724858505</v>
      </c>
      <c r="N88" s="43">
        <v>130.60152803483629</v>
      </c>
      <c r="O88" s="43">
        <v>134.33667543210655</v>
      </c>
      <c r="P88" s="43">
        <v>137.96758205967427</v>
      </c>
      <c r="Q88" s="43">
        <v>140.99530972657087</v>
      </c>
      <c r="R88" s="43">
        <v>140.92049398342832</v>
      </c>
      <c r="S88" s="43">
        <v>142.2800720645551</v>
      </c>
      <c r="T88" s="43">
        <v>143.65225062010734</v>
      </c>
      <c r="U88" s="43">
        <v>144.98768935042804</v>
      </c>
      <c r="V88" s="43">
        <v>146.22884820266566</v>
      </c>
      <c r="W88" s="43">
        <v>147.25755605036261</v>
      </c>
      <c r="X88" s="43">
        <v>148.30056133283978</v>
      </c>
      <c r="Y88" s="43">
        <v>149.22171292864309</v>
      </c>
      <c r="Z88" s="43">
        <v>150.61556190242089</v>
      </c>
      <c r="AA88" s="43">
        <v>151.56858796900906</v>
      </c>
      <c r="AB88" s="43">
        <v>152.20618623916062</v>
      </c>
      <c r="AC88" s="43">
        <v>152.65210148993901</v>
      </c>
      <c r="AD88" s="43">
        <v>153.0688411244623</v>
      </c>
      <c r="AE88" s="43">
        <v>153.79981153494103</v>
      </c>
      <c r="AF88" s="43">
        <v>154.22363932288945</v>
      </c>
      <c r="AG88" s="43">
        <v>154.5644554875179</v>
      </c>
      <c r="AH88" s="43">
        <v>155.41873568180517</v>
      </c>
      <c r="AI88" s="43">
        <v>155.79548972908682</v>
      </c>
      <c r="AJ88" s="43">
        <v>156.55811801821983</v>
      </c>
      <c r="AK88" s="43">
        <v>157.15956507743638</v>
      </c>
      <c r="AL88" s="43">
        <v>157.81764149327958</v>
      </c>
      <c r="AM88" s="43">
        <v>158.86086018509428</v>
      </c>
      <c r="AN88" s="43">
        <v>158.82815601016515</v>
      </c>
      <c r="AO88" s="43">
        <v>159.58766692273673</v>
      </c>
      <c r="AP88" s="43">
        <v>160.44491254724699</v>
      </c>
      <c r="AQ88" s="43">
        <v>161.07476472947636</v>
      </c>
      <c r="AR88" s="43">
        <v>161.86726875331877</v>
      </c>
      <c r="AS88" s="43">
        <v>162.56302282391701</v>
      </c>
      <c r="AT88" s="43">
        <v>163.33967279821292</v>
      </c>
      <c r="AU88" s="43">
        <v>163.64894572173495</v>
      </c>
      <c r="AV88" s="43">
        <v>164.36630611852925</v>
      </c>
      <c r="AW88" s="43">
        <v>165.22756918340022</v>
      </c>
      <c r="AX88" s="43">
        <v>165.28670524541113</v>
      </c>
      <c r="AY88" s="43">
        <v>166.05777069200593</v>
      </c>
      <c r="AZ88" s="43">
        <v>166.32564334788893</v>
      </c>
    </row>
    <row r="89" spans="1:52">
      <c r="A89" s="37" t="s">
        <v>16</v>
      </c>
      <c r="B89" s="44">
        <v>69.174346074356563</v>
      </c>
      <c r="C89" s="44">
        <v>68.250751581111146</v>
      </c>
      <c r="D89" s="44">
        <v>67.107046303589939</v>
      </c>
      <c r="E89" s="44">
        <v>66.269318588875265</v>
      </c>
      <c r="F89" s="44">
        <v>65.720906609586407</v>
      </c>
      <c r="G89" s="44">
        <v>68.414613313757016</v>
      </c>
      <c r="H89" s="44">
        <v>69.948564950595127</v>
      </c>
      <c r="I89" s="44">
        <v>71.442525034103198</v>
      </c>
      <c r="J89" s="44">
        <v>70.779739702438604</v>
      </c>
      <c r="K89" s="44">
        <v>73.083922963025387</v>
      </c>
      <c r="L89" s="44">
        <v>73.531596982506002</v>
      </c>
      <c r="M89" s="44">
        <v>72.744764962887999</v>
      </c>
      <c r="N89" s="44">
        <v>74.687831960080644</v>
      </c>
      <c r="O89" s="44">
        <v>76.1579921857644</v>
      </c>
      <c r="P89" s="44">
        <v>80.828847758373669</v>
      </c>
      <c r="Q89" s="44">
        <v>84.100982800394604</v>
      </c>
      <c r="R89" s="44">
        <v>83.574453256895666</v>
      </c>
      <c r="S89" s="44">
        <v>83.555428487638352</v>
      </c>
      <c r="T89" s="44">
        <v>84.537069835799755</v>
      </c>
      <c r="U89" s="44">
        <v>85.573898943384492</v>
      </c>
      <c r="V89" s="44">
        <v>86.62484366021107</v>
      </c>
      <c r="W89" s="44">
        <v>87.680472911902584</v>
      </c>
      <c r="X89" s="44">
        <v>88.761558606918655</v>
      </c>
      <c r="Y89" s="44">
        <v>89.84865680824565</v>
      </c>
      <c r="Z89" s="44">
        <v>90.865428299986107</v>
      </c>
      <c r="AA89" s="44">
        <v>91.901345565541291</v>
      </c>
      <c r="AB89" s="44">
        <v>92.899070671708714</v>
      </c>
      <c r="AC89" s="44">
        <v>93.806285537066415</v>
      </c>
      <c r="AD89" s="44">
        <v>94.542770323759584</v>
      </c>
      <c r="AE89" s="44">
        <v>95.21859453816181</v>
      </c>
      <c r="AF89" s="44">
        <v>95.858630444793263</v>
      </c>
      <c r="AG89" s="44">
        <v>96.47389395125883</v>
      </c>
      <c r="AH89" s="44">
        <v>97.192952163676352</v>
      </c>
      <c r="AI89" s="44">
        <v>97.760957335296439</v>
      </c>
      <c r="AJ89" s="44">
        <v>98.515713763717685</v>
      </c>
      <c r="AK89" s="44">
        <v>99.230770076360301</v>
      </c>
      <c r="AL89" s="44">
        <v>99.856637676186779</v>
      </c>
      <c r="AM89" s="44">
        <v>100.57157336217352</v>
      </c>
      <c r="AN89" s="44">
        <v>100.61307704990908</v>
      </c>
      <c r="AO89" s="44">
        <v>101.35003434342509</v>
      </c>
      <c r="AP89" s="44">
        <v>102.01142435895767</v>
      </c>
      <c r="AQ89" s="44">
        <v>102.62688157115902</v>
      </c>
      <c r="AR89" s="44">
        <v>103.36934746918075</v>
      </c>
      <c r="AS89" s="44">
        <v>104.06269239137229</v>
      </c>
      <c r="AT89" s="44">
        <v>104.8360822300826</v>
      </c>
      <c r="AU89" s="44">
        <v>105.45578227102787</v>
      </c>
      <c r="AV89" s="44">
        <v>106.17446889985698</v>
      </c>
      <c r="AW89" s="44">
        <v>107.06343180729068</v>
      </c>
      <c r="AX89" s="44">
        <v>107.69810955580164</v>
      </c>
      <c r="AY89" s="44">
        <v>108.55931913404225</v>
      </c>
      <c r="AZ89" s="44">
        <v>109.40271665067144</v>
      </c>
    </row>
    <row r="90" spans="1:52">
      <c r="A90" s="39" t="s">
        <v>17</v>
      </c>
      <c r="B90" s="45">
        <v>92.87204231902065</v>
      </c>
      <c r="C90" s="45">
        <v>92.981555157021873</v>
      </c>
      <c r="D90" s="45">
        <v>94.266181600029839</v>
      </c>
      <c r="E90" s="45">
        <v>95.264559122648322</v>
      </c>
      <c r="F90" s="45">
        <v>95.518916796191832</v>
      </c>
      <c r="G90" s="45">
        <v>98.832704410465936</v>
      </c>
      <c r="H90" s="45">
        <v>100.96977729756152</v>
      </c>
      <c r="I90" s="45">
        <v>103.2719509431633</v>
      </c>
      <c r="J90" s="45">
        <v>102.94053095130832</v>
      </c>
      <c r="K90" s="45">
        <v>104.83548650692104</v>
      </c>
      <c r="L90" s="45">
        <v>107.20804614530316</v>
      </c>
      <c r="M90" s="45">
        <v>110.67998380325926</v>
      </c>
      <c r="N90" s="45">
        <v>113.42355918505729</v>
      </c>
      <c r="O90" s="45">
        <v>116.93150635987442</v>
      </c>
      <c r="P90" s="45">
        <v>120.39623660180168</v>
      </c>
      <c r="Q90" s="45">
        <v>123.59381210526249</v>
      </c>
      <c r="R90" s="45">
        <v>123.6299321557716</v>
      </c>
      <c r="S90" s="45">
        <v>124.57394181052288</v>
      </c>
      <c r="T90" s="45">
        <v>125.61481767041805</v>
      </c>
      <c r="U90" s="45">
        <v>126.60288802953239</v>
      </c>
      <c r="V90" s="45">
        <v>127.52717454888852</v>
      </c>
      <c r="W90" s="45">
        <v>128.28738876126386</v>
      </c>
      <c r="X90" s="45">
        <v>129.39958997837496</v>
      </c>
      <c r="Y90" s="45">
        <v>130.13837964615823</v>
      </c>
      <c r="Z90" s="45">
        <v>130.90622832416415</v>
      </c>
      <c r="AA90" s="45">
        <v>131.96182463625277</v>
      </c>
      <c r="AB90" s="45">
        <v>132.73468680133709</v>
      </c>
      <c r="AC90" s="45">
        <v>133.35858239513979</v>
      </c>
      <c r="AD90" s="45">
        <v>133.72940272293789</v>
      </c>
      <c r="AE90" s="45">
        <v>134.22752240067965</v>
      </c>
      <c r="AF90" s="45">
        <v>134.55525618906856</v>
      </c>
      <c r="AG90" s="45">
        <v>134.81951512936027</v>
      </c>
      <c r="AH90" s="45">
        <v>135.52870150534523</v>
      </c>
      <c r="AI90" s="45">
        <v>135.96631796624416</v>
      </c>
      <c r="AJ90" s="45">
        <v>136.73187085015459</v>
      </c>
      <c r="AK90" s="45">
        <v>137.44058670759421</v>
      </c>
      <c r="AL90" s="45">
        <v>138.12471251151638</v>
      </c>
      <c r="AM90" s="45">
        <v>139.05081391442926</v>
      </c>
      <c r="AN90" s="45">
        <v>139.14067734316782</v>
      </c>
      <c r="AO90" s="45">
        <v>139.86833919226203</v>
      </c>
      <c r="AP90" s="45">
        <v>140.66398079882745</v>
      </c>
      <c r="AQ90" s="45">
        <v>141.22626715850498</v>
      </c>
      <c r="AR90" s="45">
        <v>141.88221944400979</v>
      </c>
      <c r="AS90" s="45">
        <v>142.45275253879245</v>
      </c>
      <c r="AT90" s="45">
        <v>143.01060753815545</v>
      </c>
      <c r="AU90" s="45">
        <v>143.25311581168319</v>
      </c>
      <c r="AV90" s="45">
        <v>143.77851840384088</v>
      </c>
      <c r="AW90" s="45">
        <v>144.38052314098354</v>
      </c>
      <c r="AX90" s="45">
        <v>144.47379944270108</v>
      </c>
      <c r="AY90" s="45">
        <v>145.01433260045977</v>
      </c>
      <c r="AZ90" s="45">
        <v>145.26289835264171</v>
      </c>
    </row>
    <row r="91" spans="1:52">
      <c r="A91" s="39" t="s">
        <v>18</v>
      </c>
      <c r="B91" s="45">
        <v>132.48469825843324</v>
      </c>
      <c r="C91" s="45">
        <v>124.82109041614935</v>
      </c>
      <c r="D91" s="45">
        <v>122.79177873457581</v>
      </c>
      <c r="E91" s="45">
        <v>120.83997978988765</v>
      </c>
      <c r="F91" s="45">
        <v>126.49006074922667</v>
      </c>
      <c r="G91" s="45">
        <v>129.12906357804457</v>
      </c>
      <c r="H91" s="45">
        <v>129.15871595318563</v>
      </c>
      <c r="I91" s="45">
        <v>135.77131699524421</v>
      </c>
      <c r="J91" s="45">
        <v>136.30192919981263</v>
      </c>
      <c r="K91" s="45">
        <v>146.18295505972037</v>
      </c>
      <c r="L91" s="45">
        <v>145.62943709821062</v>
      </c>
      <c r="M91" s="45">
        <v>148.2914400329972</v>
      </c>
      <c r="N91" s="45">
        <v>154.28202502405301</v>
      </c>
      <c r="O91" s="45">
        <v>157.48143868797226</v>
      </c>
      <c r="P91" s="45">
        <v>160.24837822379999</v>
      </c>
      <c r="Q91" s="45">
        <v>163.37979672146326</v>
      </c>
      <c r="R91" s="45">
        <v>164.50601785082492</v>
      </c>
      <c r="S91" s="45">
        <v>166.02806353616313</v>
      </c>
      <c r="T91" s="45">
        <v>167.26034034797357</v>
      </c>
      <c r="U91" s="45">
        <v>168.47669428588688</v>
      </c>
      <c r="V91" s="45">
        <v>169.61192052957924</v>
      </c>
      <c r="W91" s="45">
        <v>170.52128919155092</v>
      </c>
      <c r="X91" s="45">
        <v>171.22349055199311</v>
      </c>
      <c r="Y91" s="45">
        <v>171.95844882637914</v>
      </c>
      <c r="Z91" s="45">
        <v>173.79192418024448</v>
      </c>
      <c r="AA91" s="45">
        <v>174.63632131517136</v>
      </c>
      <c r="AB91" s="45">
        <v>175.03808653072724</v>
      </c>
      <c r="AC91" s="45">
        <v>175.18151810552715</v>
      </c>
      <c r="AD91" s="45">
        <v>175.50819315271144</v>
      </c>
      <c r="AE91" s="45">
        <v>176.35463947839852</v>
      </c>
      <c r="AF91" s="45">
        <v>176.76161011980801</v>
      </c>
      <c r="AG91" s="45">
        <v>177.05889013720557</v>
      </c>
      <c r="AH91" s="45">
        <v>177.99629055174287</v>
      </c>
      <c r="AI91" s="45">
        <v>178.27707635998783</v>
      </c>
      <c r="AJ91" s="45">
        <v>179.01215770504064</v>
      </c>
      <c r="AK91" s="45">
        <v>179.49698844578342</v>
      </c>
      <c r="AL91" s="45">
        <v>180.12473835887656</v>
      </c>
      <c r="AM91" s="45">
        <v>181.28809538304233</v>
      </c>
      <c r="AN91" s="45">
        <v>181.17244130637505</v>
      </c>
      <c r="AO91" s="45">
        <v>181.95450041335732</v>
      </c>
      <c r="AP91" s="45">
        <v>182.88960049828893</v>
      </c>
      <c r="AQ91" s="45">
        <v>183.57594001096507</v>
      </c>
      <c r="AR91" s="45">
        <v>184.46399942020548</v>
      </c>
      <c r="AS91" s="45">
        <v>185.26502815170215</v>
      </c>
      <c r="AT91" s="45">
        <v>186.23185855496533</v>
      </c>
      <c r="AU91" s="45">
        <v>186.56129402293803</v>
      </c>
      <c r="AV91" s="45">
        <v>187.42993475541698</v>
      </c>
      <c r="AW91" s="45">
        <v>188.51142452132592</v>
      </c>
      <c r="AX91" s="45">
        <v>188.47953748035235</v>
      </c>
      <c r="AY91" s="45">
        <v>189.4261882098773</v>
      </c>
      <c r="AZ91" s="45">
        <v>189.63534237779317</v>
      </c>
    </row>
    <row r="92" spans="1:52">
      <c r="A92" s="10" t="s">
        <v>28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spans="1:52">
      <c r="A93" s="35" t="s">
        <v>45</v>
      </c>
      <c r="B93" s="43">
        <v>3.2769891360835541</v>
      </c>
      <c r="C93" s="43">
        <v>3.2583106318647372</v>
      </c>
      <c r="D93" s="43">
        <v>3.2893783472140883</v>
      </c>
      <c r="E93" s="43">
        <v>3.187450016551276</v>
      </c>
      <c r="F93" s="43">
        <v>3.2932213254596845</v>
      </c>
      <c r="G93" s="43">
        <v>3.266939431521271</v>
      </c>
      <c r="H93" s="43">
        <v>3.3295289193821316</v>
      </c>
      <c r="I93" s="43">
        <v>3.2909970261987209</v>
      </c>
      <c r="J93" s="43">
        <v>3.2639532378805876</v>
      </c>
      <c r="K93" s="43">
        <v>3.0358730748328937</v>
      </c>
      <c r="L93" s="43">
        <v>3.0529993575595102</v>
      </c>
      <c r="M93" s="43">
        <v>3.0109054117284373</v>
      </c>
      <c r="N93" s="43">
        <v>3.0127397835397463</v>
      </c>
      <c r="O93" s="43">
        <v>3.0634945720944406</v>
      </c>
      <c r="P93" s="43">
        <v>3.0020582709298629</v>
      </c>
      <c r="Q93" s="43">
        <v>3.0342085024802525</v>
      </c>
      <c r="R93" s="43">
        <v>3.1022509089910968</v>
      </c>
      <c r="S93" s="43">
        <v>3.1446387841851222</v>
      </c>
      <c r="T93" s="43">
        <v>3.1665855076435405</v>
      </c>
      <c r="U93" s="43">
        <v>3.1765309854978594</v>
      </c>
      <c r="V93" s="43">
        <v>3.1805468647134552</v>
      </c>
      <c r="W93" s="43">
        <v>3.1837439198360107</v>
      </c>
      <c r="X93" s="43">
        <v>3.1852585833439822</v>
      </c>
      <c r="Y93" s="43">
        <v>3.1861201617271662</v>
      </c>
      <c r="Z93" s="43">
        <v>3.1833080939273728</v>
      </c>
      <c r="AA93" s="43">
        <v>3.1785748029355938</v>
      </c>
      <c r="AB93" s="43">
        <v>3.1730299996931639</v>
      </c>
      <c r="AC93" s="43">
        <v>3.1676041355544733</v>
      </c>
      <c r="AD93" s="43">
        <v>3.1621106215313284</v>
      </c>
      <c r="AE93" s="43">
        <v>3.1573294909391971</v>
      </c>
      <c r="AF93" s="43">
        <v>3.151825735786161</v>
      </c>
      <c r="AG93" s="43">
        <v>3.1457139533041332</v>
      </c>
      <c r="AH93" s="43">
        <v>3.1413479328446505</v>
      </c>
      <c r="AI93" s="43">
        <v>3.1380062248549709</v>
      </c>
      <c r="AJ93" s="43">
        <v>3.1352624690705664</v>
      </c>
      <c r="AK93" s="43">
        <v>3.1323775350840601</v>
      </c>
      <c r="AL93" s="43">
        <v>3.1294931227378933</v>
      </c>
      <c r="AM93" s="43">
        <v>3.126647127048209</v>
      </c>
      <c r="AN93" s="43">
        <v>3.124244681849822</v>
      </c>
      <c r="AO93" s="43">
        <v>3.1211043841803767</v>
      </c>
      <c r="AP93" s="43">
        <v>3.1175871319991009</v>
      </c>
      <c r="AQ93" s="43">
        <v>3.1143248331222404</v>
      </c>
      <c r="AR93" s="43">
        <v>3.1113822172939947</v>
      </c>
      <c r="AS93" s="43">
        <v>3.1080822174924205</v>
      </c>
      <c r="AT93" s="43">
        <v>3.1052140751811774</v>
      </c>
      <c r="AU93" s="43">
        <v>3.1015108614198668</v>
      </c>
      <c r="AV93" s="43">
        <v>3.0970247689303956</v>
      </c>
      <c r="AW93" s="43">
        <v>3.0925663758301312</v>
      </c>
      <c r="AX93" s="43">
        <v>3.087968697020977</v>
      </c>
      <c r="AY93" s="43">
        <v>3.0819225703555251</v>
      </c>
      <c r="AZ93" s="43">
        <v>3.0746839160775519</v>
      </c>
    </row>
    <row r="94" spans="1:52">
      <c r="A94" s="39" t="s">
        <v>48</v>
      </c>
      <c r="B94" s="45">
        <v>0.25203265858987955</v>
      </c>
      <c r="C94" s="45">
        <v>0.25433542530231462</v>
      </c>
      <c r="D94" s="45">
        <v>0.25386777795757942</v>
      </c>
      <c r="E94" s="45">
        <v>0.25335639228660917</v>
      </c>
      <c r="F94" s="45">
        <v>0.25372216086065774</v>
      </c>
      <c r="G94" s="45">
        <v>0.25299124240623527</v>
      </c>
      <c r="H94" s="45">
        <v>0.25590452114023876</v>
      </c>
      <c r="I94" s="45">
        <v>0.25675482809476929</v>
      </c>
      <c r="J94" s="45">
        <v>0.25648865501994783</v>
      </c>
      <c r="K94" s="45">
        <v>0.25551226873765664</v>
      </c>
      <c r="L94" s="45">
        <v>0.25342829191844601</v>
      </c>
      <c r="M94" s="45">
        <v>0.25346052719387102</v>
      </c>
      <c r="N94" s="45">
        <v>0.25587093946886924</v>
      </c>
      <c r="O94" s="45">
        <v>0.25836284132931059</v>
      </c>
      <c r="P94" s="45">
        <v>0.25819735228445878</v>
      </c>
      <c r="Q94" s="45">
        <v>0.26069981911413043</v>
      </c>
      <c r="R94" s="45">
        <v>0.26209681129048362</v>
      </c>
      <c r="S94" s="45">
        <v>0.26364755844408699</v>
      </c>
      <c r="T94" s="45">
        <v>0.26499981509527248</v>
      </c>
      <c r="U94" s="45">
        <v>0.26620114662524941</v>
      </c>
      <c r="V94" s="45">
        <v>0.26775806238322353</v>
      </c>
      <c r="W94" s="45">
        <v>0.26914621114596882</v>
      </c>
      <c r="X94" s="45">
        <v>0.27040581169990641</v>
      </c>
      <c r="Y94" s="45">
        <v>0.27170690315670321</v>
      </c>
      <c r="Z94" s="45">
        <v>0.27296316661535586</v>
      </c>
      <c r="AA94" s="45">
        <v>0.27397922213798176</v>
      </c>
      <c r="AB94" s="45">
        <v>0.27494559839835925</v>
      </c>
      <c r="AC94" s="45">
        <v>0.27615863209310743</v>
      </c>
      <c r="AD94" s="45">
        <v>0.27728806864560451</v>
      </c>
      <c r="AE94" s="45">
        <v>0.27841758006166917</v>
      </c>
      <c r="AF94" s="45">
        <v>0.27941839624065529</v>
      </c>
      <c r="AG94" s="45">
        <v>0.28040780682382371</v>
      </c>
      <c r="AH94" s="45">
        <v>0.28143606459426401</v>
      </c>
      <c r="AI94" s="45">
        <v>0.28251945478457979</v>
      </c>
      <c r="AJ94" s="45">
        <v>0.28366172205429807</v>
      </c>
      <c r="AK94" s="45">
        <v>0.28481511550496436</v>
      </c>
      <c r="AL94" s="45">
        <v>0.2859420030402145</v>
      </c>
      <c r="AM94" s="45">
        <v>0.28715339099322884</v>
      </c>
      <c r="AN94" s="45">
        <v>0.2883917015036267</v>
      </c>
      <c r="AO94" s="45">
        <v>0.28961536099025176</v>
      </c>
      <c r="AP94" s="45">
        <v>0.29081135869472741</v>
      </c>
      <c r="AQ94" s="45">
        <v>0.29205574722679062</v>
      </c>
      <c r="AR94" s="45">
        <v>0.2932592740626464</v>
      </c>
      <c r="AS94" s="45">
        <v>0.29448348303236099</v>
      </c>
      <c r="AT94" s="45">
        <v>0.29572486516547636</v>
      </c>
      <c r="AU94" s="45">
        <v>0.29699294232350826</v>
      </c>
      <c r="AV94" s="45">
        <v>0.29822351113620743</v>
      </c>
      <c r="AW94" s="45">
        <v>0.29943833653086915</v>
      </c>
      <c r="AX94" s="45">
        <v>0.30061568567231833</v>
      </c>
      <c r="AY94" s="45">
        <v>0.30161069381252792</v>
      </c>
      <c r="AZ94" s="45">
        <v>0.30236961758229886</v>
      </c>
    </row>
    <row r="95" spans="1:52">
      <c r="A95" s="41" t="s">
        <v>49</v>
      </c>
      <c r="B95" s="47">
        <v>11.053879033944018</v>
      </c>
      <c r="C95" s="47">
        <v>10.996992876455824</v>
      </c>
      <c r="D95" s="47">
        <v>11.076121822464282</v>
      </c>
      <c r="E95" s="47">
        <v>10.915393605785463</v>
      </c>
      <c r="F95" s="47">
        <v>10.899953809983217</v>
      </c>
      <c r="G95" s="47">
        <v>10.89427705688613</v>
      </c>
      <c r="H95" s="47">
        <v>11.020936130440511</v>
      </c>
      <c r="I95" s="47">
        <v>11.011443013160589</v>
      </c>
      <c r="J95" s="47">
        <v>11.028169395398738</v>
      </c>
      <c r="K95" s="47">
        <v>10.82154125735156</v>
      </c>
      <c r="L95" s="47">
        <v>11.081872928312974</v>
      </c>
      <c r="M95" s="47">
        <v>11.00683159898589</v>
      </c>
      <c r="N95" s="47">
        <v>11.073484881794043</v>
      </c>
      <c r="O95" s="47">
        <v>11.099705436005888</v>
      </c>
      <c r="P95" s="47">
        <v>11.009323235631781</v>
      </c>
      <c r="Q95" s="47">
        <v>11.014140677147525</v>
      </c>
      <c r="R95" s="47">
        <v>11.00518161560348</v>
      </c>
      <c r="S95" s="47">
        <v>11.039565309709358</v>
      </c>
      <c r="T95" s="47">
        <v>11.049726501435341</v>
      </c>
      <c r="U95" s="47">
        <v>11.056343750300609</v>
      </c>
      <c r="V95" s="47">
        <v>11.052102982441587</v>
      </c>
      <c r="W95" s="47">
        <v>11.049677662655924</v>
      </c>
      <c r="X95" s="47">
        <v>11.045262720575804</v>
      </c>
      <c r="Y95" s="47">
        <v>11.044528969028786</v>
      </c>
      <c r="Z95" s="47">
        <v>11.034509490445082</v>
      </c>
      <c r="AA95" s="47">
        <v>11.021581294144841</v>
      </c>
      <c r="AB95" s="47">
        <v>11.008111232628165</v>
      </c>
      <c r="AC95" s="47">
        <v>10.993569305938983</v>
      </c>
      <c r="AD95" s="47">
        <v>10.978624994280921</v>
      </c>
      <c r="AE95" s="47">
        <v>10.966743196548991</v>
      </c>
      <c r="AF95" s="47">
        <v>10.955588908843461</v>
      </c>
      <c r="AG95" s="47">
        <v>10.942815370746423</v>
      </c>
      <c r="AH95" s="47">
        <v>10.930264693299188</v>
      </c>
      <c r="AI95" s="47">
        <v>10.918410281159888</v>
      </c>
      <c r="AJ95" s="47">
        <v>10.907781272817829</v>
      </c>
      <c r="AK95" s="47">
        <v>10.896959711515903</v>
      </c>
      <c r="AL95" s="47">
        <v>10.88628368570096</v>
      </c>
      <c r="AM95" s="47">
        <v>10.875559125993732</v>
      </c>
      <c r="AN95" s="47">
        <v>10.866204115406051</v>
      </c>
      <c r="AO95" s="47">
        <v>10.855233368394371</v>
      </c>
      <c r="AP95" s="47">
        <v>10.844366253839278</v>
      </c>
      <c r="AQ95" s="47">
        <v>10.834932861641107</v>
      </c>
      <c r="AR95" s="47">
        <v>10.828354668304327</v>
      </c>
      <c r="AS95" s="47">
        <v>10.820677527030824</v>
      </c>
      <c r="AT95" s="47">
        <v>10.815705147277624</v>
      </c>
      <c r="AU95" s="47">
        <v>10.808347024403188</v>
      </c>
      <c r="AV95" s="47">
        <v>10.801115507636284</v>
      </c>
      <c r="AW95" s="47">
        <v>10.793400943609454</v>
      </c>
      <c r="AX95" s="47">
        <v>10.786735340410658</v>
      </c>
      <c r="AY95" s="47">
        <v>10.779153384220976</v>
      </c>
      <c r="AZ95" s="47">
        <v>10.773095090146569</v>
      </c>
    </row>
    <row r="96" spans="1:52">
      <c r="A96" s="35" t="s">
        <v>50</v>
      </c>
      <c r="B96" s="47">
        <v>528.3786457199833</v>
      </c>
      <c r="C96" s="47">
        <v>525.61485147198357</v>
      </c>
      <c r="D96" s="47">
        <v>515.02371830954849</v>
      </c>
      <c r="E96" s="47">
        <v>513.46670940073136</v>
      </c>
      <c r="F96" s="47">
        <v>519.65110060737902</v>
      </c>
      <c r="G96" s="47">
        <v>537.86871055954316</v>
      </c>
      <c r="H96" s="47">
        <v>537.5829959381565</v>
      </c>
      <c r="I96" s="47">
        <v>535.97102293564808</v>
      </c>
      <c r="J96" s="47">
        <v>557.38066653092278</v>
      </c>
      <c r="K96" s="47">
        <v>519.35123457352029</v>
      </c>
      <c r="L96" s="47">
        <v>530.29880137770249</v>
      </c>
      <c r="M96" s="47">
        <v>553.46130916713594</v>
      </c>
      <c r="N96" s="47">
        <v>549.41005096460378</v>
      </c>
      <c r="O96" s="47">
        <v>562.63918002023809</v>
      </c>
      <c r="P96" s="47">
        <v>579.3968999659221</v>
      </c>
      <c r="Q96" s="47">
        <v>574.66605513593765</v>
      </c>
      <c r="R96" s="47">
        <v>570.9146297540982</v>
      </c>
      <c r="S96" s="47">
        <v>571.58011454248629</v>
      </c>
      <c r="T96" s="47">
        <v>571.77860789392639</v>
      </c>
      <c r="U96" s="47">
        <v>571.97335653469668</v>
      </c>
      <c r="V96" s="47">
        <v>572.02805111619375</v>
      </c>
      <c r="W96" s="47">
        <v>571.71309193601462</v>
      </c>
      <c r="X96" s="47">
        <v>571.62856813798692</v>
      </c>
      <c r="Y96" s="47">
        <v>572.39618356372796</v>
      </c>
      <c r="Z96" s="47">
        <v>572.97914570325599</v>
      </c>
      <c r="AA96" s="47">
        <v>573.73308159489238</v>
      </c>
      <c r="AB96" s="47">
        <v>574.13248722074536</v>
      </c>
      <c r="AC96" s="47">
        <v>574.44585989975337</v>
      </c>
      <c r="AD96" s="47">
        <v>574.73692633848088</v>
      </c>
      <c r="AE96" s="47">
        <v>575.02278541554278</v>
      </c>
      <c r="AF96" s="47">
        <v>575.33128819951162</v>
      </c>
      <c r="AG96" s="47">
        <v>575.46869249290785</v>
      </c>
      <c r="AH96" s="47">
        <v>575.48549867997963</v>
      </c>
      <c r="AI96" s="47">
        <v>576.16988050167765</v>
      </c>
      <c r="AJ96" s="47">
        <v>576.47577970138286</v>
      </c>
      <c r="AK96" s="47">
        <v>576.7943972011667</v>
      </c>
      <c r="AL96" s="47">
        <v>577.14398688530298</v>
      </c>
      <c r="AM96" s="47">
        <v>577.14891969049847</v>
      </c>
      <c r="AN96" s="47">
        <v>577.18393809717588</v>
      </c>
      <c r="AO96" s="47">
        <v>577.17150521227927</v>
      </c>
      <c r="AP96" s="47">
        <v>576.83108627539627</v>
      </c>
      <c r="AQ96" s="47">
        <v>576.30788796581351</v>
      </c>
      <c r="AR96" s="47">
        <v>576.11685277819504</v>
      </c>
      <c r="AS96" s="47">
        <v>575.73849765329658</v>
      </c>
      <c r="AT96" s="47">
        <v>575.43344154585168</v>
      </c>
      <c r="AU96" s="47">
        <v>574.78232051717725</v>
      </c>
      <c r="AV96" s="47">
        <v>574.39917689251661</v>
      </c>
      <c r="AW96" s="47">
        <v>573.35769490340374</v>
      </c>
      <c r="AX96" s="47">
        <v>572.12330608134607</v>
      </c>
      <c r="AY96" s="47">
        <v>570.85904232898372</v>
      </c>
      <c r="AZ96" s="47">
        <v>569.71365644579851</v>
      </c>
    </row>
    <row r="97" spans="1:52">
      <c r="A97" s="35" t="s">
        <v>47</v>
      </c>
      <c r="B97" s="43">
        <v>46.514883806348962</v>
      </c>
      <c r="C97" s="43">
        <v>46.532817840620538</v>
      </c>
      <c r="D97" s="43">
        <v>47.373330789474494</v>
      </c>
      <c r="E97" s="43">
        <v>47.426215823462179</v>
      </c>
      <c r="F97" s="43">
        <v>48.422091530022705</v>
      </c>
      <c r="G97" s="43">
        <v>48.833264088107114</v>
      </c>
      <c r="H97" s="43">
        <v>48.357574109689345</v>
      </c>
      <c r="I97" s="43">
        <v>48.492712600298816</v>
      </c>
      <c r="J97" s="43">
        <v>48.318986019614812</v>
      </c>
      <c r="K97" s="43">
        <v>47.657737371432844</v>
      </c>
      <c r="L97" s="43">
        <v>49.694810169015689</v>
      </c>
      <c r="M97" s="43">
        <v>49.419512682945538</v>
      </c>
      <c r="N97" s="43">
        <v>48.239803476553639</v>
      </c>
      <c r="O97" s="43">
        <v>46.523958632267103</v>
      </c>
      <c r="P97" s="43">
        <v>48.721649266452445</v>
      </c>
      <c r="Q97" s="43">
        <v>46.994653592446902</v>
      </c>
      <c r="R97" s="43">
        <v>46.821975199713648</v>
      </c>
      <c r="S97" s="43">
        <v>46.799556575890591</v>
      </c>
      <c r="T97" s="43">
        <v>46.761419401963423</v>
      </c>
      <c r="U97" s="43">
        <v>46.696400850422556</v>
      </c>
      <c r="V97" s="43">
        <v>46.645526945783871</v>
      </c>
      <c r="W97" s="43">
        <v>46.617287945398317</v>
      </c>
      <c r="X97" s="43">
        <v>46.633271185387727</v>
      </c>
      <c r="Y97" s="43">
        <v>46.626095504151671</v>
      </c>
      <c r="Z97" s="43">
        <v>47.02707327530684</v>
      </c>
      <c r="AA97" s="43">
        <v>47.170665296345568</v>
      </c>
      <c r="AB97" s="43">
        <v>47.179600890451482</v>
      </c>
      <c r="AC97" s="43">
        <v>47.127618700401591</v>
      </c>
      <c r="AD97" s="43">
        <v>47.048986741113588</v>
      </c>
      <c r="AE97" s="43">
        <v>47.197293777364202</v>
      </c>
      <c r="AF97" s="43">
        <v>47.228184656673896</v>
      </c>
      <c r="AG97" s="43">
        <v>47.285425276745173</v>
      </c>
      <c r="AH97" s="43">
        <v>47.560565849119698</v>
      </c>
      <c r="AI97" s="43">
        <v>47.696098793962101</v>
      </c>
      <c r="AJ97" s="43">
        <v>47.875832012813746</v>
      </c>
      <c r="AK97" s="43">
        <v>48.150784724515013</v>
      </c>
      <c r="AL97" s="43">
        <v>48.320594142705588</v>
      </c>
      <c r="AM97" s="43">
        <v>48.653949845669104</v>
      </c>
      <c r="AN97" s="43">
        <v>48.401127421069511</v>
      </c>
      <c r="AO97" s="43">
        <v>48.364716346636996</v>
      </c>
      <c r="AP97" s="43">
        <v>48.350119173803584</v>
      </c>
      <c r="AQ97" s="43">
        <v>48.212000684525265</v>
      </c>
      <c r="AR97" s="43">
        <v>48.121922519815683</v>
      </c>
      <c r="AS97" s="43">
        <v>48.050732527793947</v>
      </c>
      <c r="AT97" s="43">
        <v>48.005803573895967</v>
      </c>
      <c r="AU97" s="43">
        <v>47.791743119979166</v>
      </c>
      <c r="AV97" s="43">
        <v>47.783218559892767</v>
      </c>
      <c r="AW97" s="43">
        <v>47.811170549497497</v>
      </c>
      <c r="AX97" s="43">
        <v>47.528991954648518</v>
      </c>
      <c r="AY97" s="43">
        <v>47.536784647653761</v>
      </c>
      <c r="AZ97" s="43">
        <v>47.398630937150337</v>
      </c>
    </row>
    <row r="98" spans="1:52">
      <c r="A98" s="37" t="s">
        <v>20</v>
      </c>
      <c r="B98" s="44">
        <v>20.443462694385214</v>
      </c>
      <c r="C98" s="44">
        <v>20.964256787247869</v>
      </c>
      <c r="D98" s="44">
        <v>21.288769810563945</v>
      </c>
      <c r="E98" s="44">
        <v>21.590377112568255</v>
      </c>
      <c r="F98" s="44">
        <v>21.86792098267545</v>
      </c>
      <c r="G98" s="44">
        <v>21.640240748128118</v>
      </c>
      <c r="H98" s="44">
        <v>20.780332046650898</v>
      </c>
      <c r="I98" s="44">
        <v>20.548087603200372</v>
      </c>
      <c r="J98" s="44">
        <v>20.076262604786464</v>
      </c>
      <c r="K98" s="44">
        <v>20.379911941496264</v>
      </c>
      <c r="L98" s="44">
        <v>21.159620466810285</v>
      </c>
      <c r="M98" s="44">
        <v>21.937526846472096</v>
      </c>
      <c r="N98" s="44">
        <v>21.748823857111994</v>
      </c>
      <c r="O98" s="44">
        <v>21.999008313435692</v>
      </c>
      <c r="P98" s="44">
        <v>23.753284617019684</v>
      </c>
      <c r="Q98" s="44">
        <v>23.443252423116672</v>
      </c>
      <c r="R98" s="44">
        <v>23.301418817592847</v>
      </c>
      <c r="S98" s="44">
        <v>23.36747406716405</v>
      </c>
      <c r="T98" s="44">
        <v>23.504293753265561</v>
      </c>
      <c r="U98" s="44">
        <v>23.632377043606731</v>
      </c>
      <c r="V98" s="44">
        <v>23.757691804222031</v>
      </c>
      <c r="W98" s="44">
        <v>23.829982840142272</v>
      </c>
      <c r="X98" s="44">
        <v>24.051965490115201</v>
      </c>
      <c r="Y98" s="44">
        <v>24.177624669697</v>
      </c>
      <c r="Z98" s="44">
        <v>24.325864493566741</v>
      </c>
      <c r="AA98" s="44">
        <v>24.513041068349015</v>
      </c>
      <c r="AB98" s="44">
        <v>24.691423561198288</v>
      </c>
      <c r="AC98" s="44">
        <v>24.848280935989855</v>
      </c>
      <c r="AD98" s="44">
        <v>25.00533378326638</v>
      </c>
      <c r="AE98" s="44">
        <v>25.174810520569608</v>
      </c>
      <c r="AF98" s="44">
        <v>25.255983038734481</v>
      </c>
      <c r="AG98" s="44">
        <v>25.333974671009386</v>
      </c>
      <c r="AH98" s="44">
        <v>25.568111013488551</v>
      </c>
      <c r="AI98" s="44">
        <v>25.708454331093176</v>
      </c>
      <c r="AJ98" s="44">
        <v>25.85703991030821</v>
      </c>
      <c r="AK98" s="44">
        <v>25.997665726054755</v>
      </c>
      <c r="AL98" s="44">
        <v>26.096398099489615</v>
      </c>
      <c r="AM98" s="44">
        <v>26.242143343289367</v>
      </c>
      <c r="AN98" s="44">
        <v>26.058827537576612</v>
      </c>
      <c r="AO98" s="44">
        <v>26.00787900966003</v>
      </c>
      <c r="AP98" s="44">
        <v>26.060641765538328</v>
      </c>
      <c r="AQ98" s="44">
        <v>26.103591902038072</v>
      </c>
      <c r="AR98" s="44">
        <v>26.190556684834615</v>
      </c>
      <c r="AS98" s="44">
        <v>26.228899039678357</v>
      </c>
      <c r="AT98" s="44">
        <v>26.302939606944133</v>
      </c>
      <c r="AU98" s="44">
        <v>26.260449618018519</v>
      </c>
      <c r="AV98" s="44">
        <v>26.337324806475785</v>
      </c>
      <c r="AW98" s="44">
        <v>26.428334828702187</v>
      </c>
      <c r="AX98" s="44">
        <v>26.362663918446074</v>
      </c>
      <c r="AY98" s="44">
        <v>26.46177861199525</v>
      </c>
      <c r="AZ98" s="44">
        <v>26.483390957211142</v>
      </c>
    </row>
    <row r="99" spans="1:52">
      <c r="A99" s="41" t="s">
        <v>18</v>
      </c>
      <c r="B99" s="47">
        <v>53.684116414756083</v>
      </c>
      <c r="C99" s="47">
        <v>53.485939534047027</v>
      </c>
      <c r="D99" s="47">
        <v>54.104074181809501</v>
      </c>
      <c r="E99" s="47">
        <v>53.691691688024498</v>
      </c>
      <c r="F99" s="47">
        <v>54.452121950987092</v>
      </c>
      <c r="G99" s="47">
        <v>55.026757194162116</v>
      </c>
      <c r="H99" s="47">
        <v>54.520587981589244</v>
      </c>
      <c r="I99" s="47">
        <v>54.571390255434494</v>
      </c>
      <c r="J99" s="47">
        <v>54.235860190730406</v>
      </c>
      <c r="K99" s="47">
        <v>53.652657673845646</v>
      </c>
      <c r="L99" s="47">
        <v>55.036141049909105</v>
      </c>
      <c r="M99" s="47">
        <v>54.1066095628886</v>
      </c>
      <c r="N99" s="47">
        <v>52.812518991322356</v>
      </c>
      <c r="O99" s="47">
        <v>50.475350878248477</v>
      </c>
      <c r="P99" s="47">
        <v>52.942880626929231</v>
      </c>
      <c r="Q99" s="47">
        <v>50.822309252415387</v>
      </c>
      <c r="R99" s="47">
        <v>50.703646711398136</v>
      </c>
      <c r="S99" s="47">
        <v>50.766146265322135</v>
      </c>
      <c r="T99" s="47">
        <v>50.782665627727205</v>
      </c>
      <c r="U99" s="47">
        <v>50.753925542727643</v>
      </c>
      <c r="V99" s="47">
        <v>50.730619817814421</v>
      </c>
      <c r="W99" s="47">
        <v>50.744996337917279</v>
      </c>
      <c r="X99" s="47">
        <v>50.769757916481922</v>
      </c>
      <c r="Y99" s="47">
        <v>50.781194365927277</v>
      </c>
      <c r="Z99" s="47">
        <v>51.318814501803416</v>
      </c>
      <c r="AA99" s="47">
        <v>51.533823611731506</v>
      </c>
      <c r="AB99" s="47">
        <v>51.592932474109595</v>
      </c>
      <c r="AC99" s="47">
        <v>51.582279842958101</v>
      </c>
      <c r="AD99" s="47">
        <v>51.532236586405404</v>
      </c>
      <c r="AE99" s="47">
        <v>51.757858067939438</v>
      </c>
      <c r="AF99" s="47">
        <v>51.859135555970475</v>
      </c>
      <c r="AG99" s="47">
        <v>51.996481478022446</v>
      </c>
      <c r="AH99" s="47">
        <v>52.355144769354688</v>
      </c>
      <c r="AI99" s="47">
        <v>52.57021540830231</v>
      </c>
      <c r="AJ99" s="47">
        <v>52.841859644377308</v>
      </c>
      <c r="AK99" s="47">
        <v>53.241611023338571</v>
      </c>
      <c r="AL99" s="47">
        <v>53.517923774940499</v>
      </c>
      <c r="AM99" s="47">
        <v>53.992763662245558</v>
      </c>
      <c r="AN99" s="47">
        <v>53.821623672290286</v>
      </c>
      <c r="AO99" s="47">
        <v>53.881565599138177</v>
      </c>
      <c r="AP99" s="47">
        <v>53.920176788573201</v>
      </c>
      <c r="AQ99" s="47">
        <v>53.79186554957051</v>
      </c>
      <c r="AR99" s="47">
        <v>53.702583003260095</v>
      </c>
      <c r="AS99" s="47">
        <v>53.662334133784974</v>
      </c>
      <c r="AT99" s="47">
        <v>53.635696696764477</v>
      </c>
      <c r="AU99" s="47">
        <v>53.43153438093659</v>
      </c>
      <c r="AV99" s="47">
        <v>53.44710793884078</v>
      </c>
      <c r="AW99" s="47">
        <v>53.503652840041234</v>
      </c>
      <c r="AX99" s="47">
        <v>53.199046257327886</v>
      </c>
      <c r="AY99" s="47">
        <v>53.213753906386536</v>
      </c>
      <c r="AZ99" s="47">
        <v>53.058364347946451</v>
      </c>
    </row>
    <row r="100" spans="1:52">
      <c r="A100" s="35" t="s">
        <v>51</v>
      </c>
      <c r="B100" s="43">
        <v>1264.925213894817</v>
      </c>
      <c r="C100" s="43">
        <v>1316.4894386569442</v>
      </c>
      <c r="D100" s="43">
        <v>1358.2028616898547</v>
      </c>
      <c r="E100" s="43">
        <v>1124.1255530598371</v>
      </c>
      <c r="F100" s="43">
        <v>1212.0256897141528</v>
      </c>
      <c r="G100" s="43">
        <v>1188.984716413195</v>
      </c>
      <c r="H100" s="43">
        <v>1177.7992310703594</v>
      </c>
      <c r="I100" s="43">
        <v>1183.1027804637015</v>
      </c>
      <c r="J100" s="43">
        <v>1246.0079854706432</v>
      </c>
      <c r="K100" s="43">
        <v>1186.1564462919491</v>
      </c>
      <c r="L100" s="43">
        <v>1256.0975695413217</v>
      </c>
      <c r="M100" s="43">
        <v>1224.4664763337723</v>
      </c>
      <c r="N100" s="43">
        <v>1219.0855864224525</v>
      </c>
      <c r="O100" s="43">
        <v>1253.8333065930294</v>
      </c>
      <c r="P100" s="43">
        <v>1248.7096541033995</v>
      </c>
      <c r="Q100" s="43">
        <v>1140.4522649755791</v>
      </c>
      <c r="R100" s="43">
        <v>1139.807051716642</v>
      </c>
      <c r="S100" s="43">
        <v>1142.0769042398404</v>
      </c>
      <c r="T100" s="43">
        <v>1142.6534447542226</v>
      </c>
      <c r="U100" s="43">
        <v>1143.3054086727861</v>
      </c>
      <c r="V100" s="43">
        <v>1142.2768098625638</v>
      </c>
      <c r="W100" s="43">
        <v>1142.4656120625393</v>
      </c>
      <c r="X100" s="43">
        <v>1142.0409657423222</v>
      </c>
      <c r="Y100" s="43">
        <v>1141.3537474953312</v>
      </c>
      <c r="Z100" s="43">
        <v>1140.5621583921109</v>
      </c>
      <c r="AA100" s="43">
        <v>1139.3308098777193</v>
      </c>
      <c r="AB100" s="43">
        <v>1138.3522204930757</v>
      </c>
      <c r="AC100" s="43">
        <v>1137.4718270573985</v>
      </c>
      <c r="AD100" s="43">
        <v>1136.3664836482449</v>
      </c>
      <c r="AE100" s="43">
        <v>1135.4434826389308</v>
      </c>
      <c r="AF100" s="43">
        <v>1134.2281546757979</v>
      </c>
      <c r="AG100" s="43">
        <v>1133.3532434775398</v>
      </c>
      <c r="AH100" s="43">
        <v>1132.6702796430811</v>
      </c>
      <c r="AI100" s="43">
        <v>1133.6286084877133</v>
      </c>
      <c r="AJ100" s="43">
        <v>1134.6547549501299</v>
      </c>
      <c r="AK100" s="43">
        <v>1135.89271526211</v>
      </c>
      <c r="AL100" s="43">
        <v>1137.2522837359038</v>
      </c>
      <c r="AM100" s="43">
        <v>1138.8440819500656</v>
      </c>
      <c r="AN100" s="43">
        <v>1139.9126193187199</v>
      </c>
      <c r="AO100" s="43">
        <v>1141.834034354011</v>
      </c>
      <c r="AP100" s="43">
        <v>1143.7723022095938</v>
      </c>
      <c r="AQ100" s="43">
        <v>1145.6403622778348</v>
      </c>
      <c r="AR100" s="43">
        <v>1147.5389836206712</v>
      </c>
      <c r="AS100" s="43">
        <v>1149.4641858414054</v>
      </c>
      <c r="AT100" s="43">
        <v>1151.7512484047277</v>
      </c>
      <c r="AU100" s="43">
        <v>1153.8519970404361</v>
      </c>
      <c r="AV100" s="43">
        <v>1156.1658693432387</v>
      </c>
      <c r="AW100" s="43">
        <v>1158.4472351983859</v>
      </c>
      <c r="AX100" s="43">
        <v>1160.9615547178034</v>
      </c>
      <c r="AY100" s="43">
        <v>1163.4013429418794</v>
      </c>
      <c r="AZ100" s="43">
        <v>1165.9346392594641</v>
      </c>
    </row>
    <row r="101" spans="1:52">
      <c r="A101" s="39" t="s">
        <v>33</v>
      </c>
      <c r="B101" s="45">
        <v>1485.4434493119395</v>
      </c>
      <c r="C101" s="45">
        <v>1561.1852477933778</v>
      </c>
      <c r="D101" s="45">
        <v>1625.0593783874253</v>
      </c>
      <c r="E101" s="45">
        <v>1277.4376276251703</v>
      </c>
      <c r="F101" s="45">
        <v>1283.1846130365477</v>
      </c>
      <c r="G101" s="45">
        <v>1300.212140465828</v>
      </c>
      <c r="H101" s="45">
        <v>1224.0711892567019</v>
      </c>
      <c r="I101" s="45">
        <v>1279.6821867055387</v>
      </c>
      <c r="J101" s="45">
        <v>1384.88288772179</v>
      </c>
      <c r="K101" s="45">
        <v>1381.434730172464</v>
      </c>
      <c r="L101" s="45">
        <v>1413.0426473496227</v>
      </c>
      <c r="M101" s="45">
        <v>1513.7686887869725</v>
      </c>
      <c r="N101" s="45">
        <v>1467.4656380839619</v>
      </c>
      <c r="O101" s="45">
        <v>1586.378853474276</v>
      </c>
      <c r="P101" s="45">
        <v>1689.1460048482481</v>
      </c>
      <c r="Q101" s="45">
        <v>1597.9478394236953</v>
      </c>
      <c r="R101" s="45">
        <v>1600.4979607419702</v>
      </c>
      <c r="S101" s="45">
        <v>1608.9216815840725</v>
      </c>
      <c r="T101" s="45">
        <v>1615.1440778443553</v>
      </c>
      <c r="U101" s="45">
        <v>1621.6916644397782</v>
      </c>
      <c r="V101" s="45">
        <v>1625.0691520082862</v>
      </c>
      <c r="W101" s="45">
        <v>1632.2856825163819</v>
      </c>
      <c r="X101" s="45">
        <v>1638.3639654381163</v>
      </c>
      <c r="Y101" s="45">
        <v>1644.0429183440285</v>
      </c>
      <c r="Z101" s="45">
        <v>1649.4219246929242</v>
      </c>
      <c r="AA101" s="45">
        <v>1652.8011447187432</v>
      </c>
      <c r="AB101" s="45">
        <v>1657.1673555060795</v>
      </c>
      <c r="AC101" s="45">
        <v>1661.6251856025763</v>
      </c>
      <c r="AD101" s="45">
        <v>1665.5976944404451</v>
      </c>
      <c r="AE101" s="45">
        <v>1670.0270212072046</v>
      </c>
      <c r="AF101" s="45">
        <v>1673.589492073452</v>
      </c>
      <c r="AG101" s="45">
        <v>1677.732147704495</v>
      </c>
      <c r="AH101" s="45">
        <v>1681.7268288209057</v>
      </c>
      <c r="AI101" s="45">
        <v>1685.3871701398105</v>
      </c>
      <c r="AJ101" s="45">
        <v>1689.3991837552639</v>
      </c>
      <c r="AK101" s="45">
        <v>1693.6348865778073</v>
      </c>
      <c r="AL101" s="45">
        <v>1697.9700113903218</v>
      </c>
      <c r="AM101" s="45">
        <v>1702.6779241332531</v>
      </c>
      <c r="AN101" s="45">
        <v>1706.0941509044928</v>
      </c>
      <c r="AO101" s="45">
        <v>1711.0489635290555</v>
      </c>
      <c r="AP101" s="45">
        <v>1715.7734313463159</v>
      </c>
      <c r="AQ101" s="45">
        <v>1720.4514960002696</v>
      </c>
      <c r="AR101" s="45">
        <v>1725.2869806632496</v>
      </c>
      <c r="AS101" s="45">
        <v>1729.9305236964433</v>
      </c>
      <c r="AT101" s="45">
        <v>1735.0058525298373</v>
      </c>
      <c r="AU101" s="45">
        <v>1739.4378768117888</v>
      </c>
      <c r="AV101" s="45">
        <v>1744.3819526164589</v>
      </c>
      <c r="AW101" s="45">
        <v>1749.1376428596184</v>
      </c>
      <c r="AX101" s="45">
        <v>1754.1273499714914</v>
      </c>
      <c r="AY101" s="45">
        <v>1759.069514343134</v>
      </c>
      <c r="AZ101" s="45">
        <v>1763.6693103900141</v>
      </c>
    </row>
    <row r="102" spans="1:52">
      <c r="A102" s="41" t="s">
        <v>34</v>
      </c>
      <c r="B102" s="47">
        <v>1018.4270105110202</v>
      </c>
      <c r="C102" s="47">
        <v>1046.0051189956303</v>
      </c>
      <c r="D102" s="47">
        <v>1056.9471428027039</v>
      </c>
      <c r="E102" s="47">
        <v>923.76399277618464</v>
      </c>
      <c r="F102" s="47">
        <v>1109.6663465686825</v>
      </c>
      <c r="G102" s="47">
        <v>1036.6773807312336</v>
      </c>
      <c r="H102" s="47">
        <v>1099.8085894291478</v>
      </c>
      <c r="I102" s="47">
        <v>1045.9424395209664</v>
      </c>
      <c r="J102" s="47">
        <v>1076.1268394574215</v>
      </c>
      <c r="K102" s="47">
        <v>952.82520516505065</v>
      </c>
      <c r="L102" s="47">
        <v>1081.8837019488465</v>
      </c>
      <c r="M102" s="47">
        <v>952.98435742615754</v>
      </c>
      <c r="N102" s="47">
        <v>994.45008625450293</v>
      </c>
      <c r="O102" s="47">
        <v>1000.0098761377662</v>
      </c>
      <c r="P102" s="47">
        <v>953.32530505764157</v>
      </c>
      <c r="Q102" s="47">
        <v>839.12595990915929</v>
      </c>
      <c r="R102" s="47">
        <v>838.96025482270909</v>
      </c>
      <c r="S102" s="47">
        <v>840.72014804548314</v>
      </c>
      <c r="T102" s="47">
        <v>840.9389258276924</v>
      </c>
      <c r="U102" s="47">
        <v>840.96420636569292</v>
      </c>
      <c r="V102" s="47">
        <v>840.42762332944665</v>
      </c>
      <c r="W102" s="47">
        <v>839.4730237048758</v>
      </c>
      <c r="X102" s="47">
        <v>838.0241474851648</v>
      </c>
      <c r="Y102" s="47">
        <v>836.64050618986107</v>
      </c>
      <c r="Z102" s="47">
        <v>835.04830520267308</v>
      </c>
      <c r="AA102" s="47">
        <v>833.53773962709352</v>
      </c>
      <c r="AB102" s="47">
        <v>831.66231829621358</v>
      </c>
      <c r="AC102" s="47">
        <v>829.83738907547752</v>
      </c>
      <c r="AD102" s="47">
        <v>827.93876306802849</v>
      </c>
      <c r="AE102" s="47">
        <v>826.14289755852064</v>
      </c>
      <c r="AF102" s="47">
        <v>824.2321080597178</v>
      </c>
      <c r="AG102" s="47">
        <v>822.5358616112992</v>
      </c>
      <c r="AH102" s="47">
        <v>821.02623644715345</v>
      </c>
      <c r="AI102" s="47">
        <v>821.64596390522763</v>
      </c>
      <c r="AJ102" s="47">
        <v>822.23332533169241</v>
      </c>
      <c r="AK102" s="47">
        <v>822.99458332461381</v>
      </c>
      <c r="AL102" s="47">
        <v>823.87030934624431</v>
      </c>
      <c r="AM102" s="47">
        <v>824.93551008771806</v>
      </c>
      <c r="AN102" s="47">
        <v>825.79437322997148</v>
      </c>
      <c r="AO102" s="47">
        <v>827.22925294411073</v>
      </c>
      <c r="AP102" s="47">
        <v>828.75218985937488</v>
      </c>
      <c r="AQ102" s="47">
        <v>830.1359730430587</v>
      </c>
      <c r="AR102" s="47">
        <v>831.57417665592561</v>
      </c>
      <c r="AS102" s="47">
        <v>833.04724083614371</v>
      </c>
      <c r="AT102" s="47">
        <v>834.7623548861327</v>
      </c>
      <c r="AU102" s="47">
        <v>836.32762039638942</v>
      </c>
      <c r="AV102" s="47">
        <v>837.89554167523852</v>
      </c>
      <c r="AW102" s="47">
        <v>839.47013843283139</v>
      </c>
      <c r="AX102" s="47">
        <v>841.2051771061416</v>
      </c>
      <c r="AY102" s="47">
        <v>842.81126398121921</v>
      </c>
      <c r="AZ102" s="47">
        <v>844.61160158351936</v>
      </c>
    </row>
    <row r="103" spans="1:52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</row>
    <row r="104" spans="1:52">
      <c r="A104" s="9" t="s">
        <v>55</v>
      </c>
      <c r="B104" s="48">
        <v>344158.45156912209</v>
      </c>
      <c r="C104" s="48">
        <v>346793.80900542799</v>
      </c>
      <c r="D104" s="48">
        <v>349957.99089337699</v>
      </c>
      <c r="E104" s="48">
        <v>354499.3204621441</v>
      </c>
      <c r="F104" s="48">
        <v>363902.09314547549</v>
      </c>
      <c r="G104" s="48">
        <v>367136.28669319127</v>
      </c>
      <c r="H104" s="48">
        <v>375022.75282406335</v>
      </c>
      <c r="I104" s="48">
        <v>381466.227737437</v>
      </c>
      <c r="J104" s="48">
        <v>375592.50452233123</v>
      </c>
      <c r="K104" s="48">
        <v>363874.3737215852</v>
      </c>
      <c r="L104" s="48">
        <v>362572.98028494889</v>
      </c>
      <c r="M104" s="48">
        <v>360391.29264337616</v>
      </c>
      <c r="N104" s="48">
        <v>349987.86139911629</v>
      </c>
      <c r="O104" s="48">
        <v>346162.04959486611</v>
      </c>
      <c r="P104" s="48">
        <v>351075.34161694179</v>
      </c>
      <c r="Q104" s="48">
        <v>357092.61358616938</v>
      </c>
      <c r="R104" s="48">
        <v>365782.33475665603</v>
      </c>
      <c r="S104" s="48">
        <v>373231.35591247916</v>
      </c>
      <c r="T104" s="48">
        <v>376146.65510274598</v>
      </c>
      <c r="U104" s="48">
        <v>377380.4943785285</v>
      </c>
      <c r="V104" s="48">
        <v>377126.99806233769</v>
      </c>
      <c r="W104" s="48">
        <v>376021.69550973788</v>
      </c>
      <c r="X104" s="48">
        <v>374649.95666785014</v>
      </c>
      <c r="Y104" s="48">
        <v>372843.94952123164</v>
      </c>
      <c r="Z104" s="48">
        <v>370850.49155474798</v>
      </c>
      <c r="AA104" s="48">
        <v>369191.43810031534</v>
      </c>
      <c r="AB104" s="48">
        <v>368029.87537970062</v>
      </c>
      <c r="AC104" s="48">
        <v>367327.93342552945</v>
      </c>
      <c r="AD104" s="48">
        <v>367171.61133830698</v>
      </c>
      <c r="AE104" s="48">
        <v>367184.89623870427</v>
      </c>
      <c r="AF104" s="48">
        <v>367352.98688169714</v>
      </c>
      <c r="AG104" s="48">
        <v>367540.88938729832</v>
      </c>
      <c r="AH104" s="48">
        <v>367624.59834989376</v>
      </c>
      <c r="AI104" s="48">
        <v>367440.01438430301</v>
      </c>
      <c r="AJ104" s="48">
        <v>367011.35399895714</v>
      </c>
      <c r="AK104" s="48">
        <v>366429.87331263954</v>
      </c>
      <c r="AL104" s="48">
        <v>365756.11279921065</v>
      </c>
      <c r="AM104" s="48">
        <v>364856.48960829322</v>
      </c>
      <c r="AN104" s="48">
        <v>363961.56697748165</v>
      </c>
      <c r="AO104" s="48">
        <v>362820.13564924075</v>
      </c>
      <c r="AP104" s="48">
        <v>361670.19977262418</v>
      </c>
      <c r="AQ104" s="48">
        <v>360679.08500708442</v>
      </c>
      <c r="AR104" s="48">
        <v>359644.35147495719</v>
      </c>
      <c r="AS104" s="48">
        <v>358611.17173996789</v>
      </c>
      <c r="AT104" s="48">
        <v>357552.38798656029</v>
      </c>
      <c r="AU104" s="48">
        <v>356764.73005634465</v>
      </c>
      <c r="AV104" s="48">
        <v>356008.40905386466</v>
      </c>
      <c r="AW104" s="48">
        <v>355086.60629099957</v>
      </c>
      <c r="AX104" s="48">
        <v>354390.52122286439</v>
      </c>
      <c r="AY104" s="48">
        <v>353660.00687067851</v>
      </c>
      <c r="AZ104" s="48">
        <v>353112.65053431323</v>
      </c>
    </row>
    <row r="105" spans="1:52">
      <c r="A105" s="49" t="s">
        <v>45</v>
      </c>
      <c r="B105" s="50">
        <v>283703.00985462387</v>
      </c>
      <c r="C105" s="50">
        <v>287959.6416480717</v>
      </c>
      <c r="D105" s="50">
        <v>291717.3448321544</v>
      </c>
      <c r="E105" s="50">
        <v>294369.49961069925</v>
      </c>
      <c r="F105" s="50">
        <v>300782.27737279149</v>
      </c>
      <c r="G105" s="50">
        <v>301678.20224543783</v>
      </c>
      <c r="H105" s="50">
        <v>307726.66008701111</v>
      </c>
      <c r="I105" s="50">
        <v>312559.20776382164</v>
      </c>
      <c r="J105" s="50">
        <v>307602.83665923454</v>
      </c>
      <c r="K105" s="50">
        <v>300598.77654158516</v>
      </c>
      <c r="L105" s="50">
        <v>299483.59796602308</v>
      </c>
      <c r="M105" s="50">
        <v>296513.45426752366</v>
      </c>
      <c r="N105" s="50">
        <v>287633.8610673552</v>
      </c>
      <c r="O105" s="50">
        <v>284875.27509270539</v>
      </c>
      <c r="P105" s="50">
        <v>290041.62867529708</v>
      </c>
      <c r="Q105" s="50">
        <v>293976.74779517431</v>
      </c>
      <c r="R105" s="50">
        <v>299908.84422270994</v>
      </c>
      <c r="S105" s="50">
        <v>304696.89072408353</v>
      </c>
      <c r="T105" s="50">
        <v>305527.08990131767</v>
      </c>
      <c r="U105" s="50">
        <v>304957.0219873563</v>
      </c>
      <c r="V105" s="50">
        <v>303157.87156606489</v>
      </c>
      <c r="W105" s="50">
        <v>300567.90804223326</v>
      </c>
      <c r="X105" s="50">
        <v>297847.16801473638</v>
      </c>
      <c r="Y105" s="50">
        <v>294843.76822132041</v>
      </c>
      <c r="Z105" s="50">
        <v>291960.80309230229</v>
      </c>
      <c r="AA105" s="50">
        <v>289317.38821037108</v>
      </c>
      <c r="AB105" s="50">
        <v>287136.7702311246</v>
      </c>
      <c r="AC105" s="50">
        <v>285345.42522309825</v>
      </c>
      <c r="AD105" s="50">
        <v>284077.35398410837</v>
      </c>
      <c r="AE105" s="50">
        <v>283031.15346043237</v>
      </c>
      <c r="AF105" s="50">
        <v>282202.41285559541</v>
      </c>
      <c r="AG105" s="50">
        <v>281420.12170870003</v>
      </c>
      <c r="AH105" s="50">
        <v>280671.22694454854</v>
      </c>
      <c r="AI105" s="50">
        <v>279745.11590071704</v>
      </c>
      <c r="AJ105" s="50">
        <v>278716.51366659621</v>
      </c>
      <c r="AK105" s="50">
        <v>277569.28696949198</v>
      </c>
      <c r="AL105" s="50">
        <v>276298.91620703012</v>
      </c>
      <c r="AM105" s="50">
        <v>274923.6679630311</v>
      </c>
      <c r="AN105" s="50">
        <v>273437.98632466688</v>
      </c>
      <c r="AO105" s="50">
        <v>271857.40099502582</v>
      </c>
      <c r="AP105" s="50">
        <v>270242.3977235182</v>
      </c>
      <c r="AQ105" s="50">
        <v>268715.31906364975</v>
      </c>
      <c r="AR105" s="50">
        <v>267185.39222936198</v>
      </c>
      <c r="AS105" s="50">
        <v>265693.18937618705</v>
      </c>
      <c r="AT105" s="50">
        <v>264241.93789117789</v>
      </c>
      <c r="AU105" s="50">
        <v>262934.48264884599</v>
      </c>
      <c r="AV105" s="50">
        <v>261705.37026543473</v>
      </c>
      <c r="AW105" s="50">
        <v>260545.58293192316</v>
      </c>
      <c r="AX105" s="50">
        <v>259464.25545852518</v>
      </c>
      <c r="AY105" s="50">
        <v>258508.55125527794</v>
      </c>
      <c r="AZ105" s="50">
        <v>257743.73312726026</v>
      </c>
    </row>
    <row r="106" spans="1:52">
      <c r="A106" s="51" t="s">
        <v>56</v>
      </c>
      <c r="B106" s="44">
        <v>133803.39907272236</v>
      </c>
      <c r="C106" s="44">
        <v>131492.97184999997</v>
      </c>
      <c r="D106" s="44">
        <v>129556.32919999998</v>
      </c>
      <c r="E106" s="44">
        <v>124622.42990999999</v>
      </c>
      <c r="F106" s="44">
        <v>120790.07375</v>
      </c>
      <c r="G106" s="44">
        <v>115581.94662580796</v>
      </c>
      <c r="H106" s="44">
        <v>111975.33421999999</v>
      </c>
      <c r="I106" s="44">
        <v>108445.89932</v>
      </c>
      <c r="J106" s="44">
        <v>103233.20407999998</v>
      </c>
      <c r="K106" s="44">
        <v>99414.86771999998</v>
      </c>
      <c r="L106" s="44">
        <v>94225.358257632106</v>
      </c>
      <c r="M106" s="44">
        <v>90427.058453983234</v>
      </c>
      <c r="N106" s="44">
        <v>84476.17523976299</v>
      </c>
      <c r="O106" s="44">
        <v>81543.151591052461</v>
      </c>
      <c r="P106" s="44">
        <v>81291.568241324174</v>
      </c>
      <c r="Q106" s="44">
        <v>79785.158743772277</v>
      </c>
      <c r="R106" s="44">
        <v>79528.123345258777</v>
      </c>
      <c r="S106" s="44">
        <v>78836.102848770664</v>
      </c>
      <c r="T106" s="44">
        <v>77425.030871416646</v>
      </c>
      <c r="U106" s="44">
        <v>75934.814730757527</v>
      </c>
      <c r="V106" s="44">
        <v>74372.444125044916</v>
      </c>
      <c r="W106" s="44">
        <v>72673.66655648539</v>
      </c>
      <c r="X106" s="44">
        <v>71112.232777673766</v>
      </c>
      <c r="Y106" s="44">
        <v>69572.575420964728</v>
      </c>
      <c r="Z106" s="44">
        <v>68284.390351206312</v>
      </c>
      <c r="AA106" s="44">
        <v>67263.133048638483</v>
      </c>
      <c r="AB106" s="44">
        <v>66541.760918057364</v>
      </c>
      <c r="AC106" s="44">
        <v>66042.0783037363</v>
      </c>
      <c r="AD106" s="44">
        <v>65784.986809956637</v>
      </c>
      <c r="AE106" s="44">
        <v>65630.552637656379</v>
      </c>
      <c r="AF106" s="44">
        <v>65522.71441537873</v>
      </c>
      <c r="AG106" s="44">
        <v>65400.778190948688</v>
      </c>
      <c r="AH106" s="44">
        <v>65227.469989987643</v>
      </c>
      <c r="AI106" s="44">
        <v>64985.383098747792</v>
      </c>
      <c r="AJ106" s="44">
        <v>64662.112162780148</v>
      </c>
      <c r="AK106" s="44">
        <v>64266.598697045374</v>
      </c>
      <c r="AL106" s="44">
        <v>63802.081239202533</v>
      </c>
      <c r="AM106" s="44">
        <v>63284.226406548703</v>
      </c>
      <c r="AN106" s="44">
        <v>62716.648659434075</v>
      </c>
      <c r="AO106" s="44">
        <v>62108.453726620763</v>
      </c>
      <c r="AP106" s="44">
        <v>61477.706203801841</v>
      </c>
      <c r="AQ106" s="44">
        <v>60858.262474543662</v>
      </c>
      <c r="AR106" s="44">
        <v>60227.505004325991</v>
      </c>
      <c r="AS106" s="44">
        <v>59604.422440089336</v>
      </c>
      <c r="AT106" s="44">
        <v>58981.720343279616</v>
      </c>
      <c r="AU106" s="44">
        <v>58403.026379731047</v>
      </c>
      <c r="AV106" s="44">
        <v>57854.335030283662</v>
      </c>
      <c r="AW106" s="44">
        <v>57339.478893719584</v>
      </c>
      <c r="AX106" s="44">
        <v>56860.693011207994</v>
      </c>
      <c r="AY106" s="44">
        <v>56439.05143708978</v>
      </c>
      <c r="AZ106" s="44">
        <v>56069.757723344992</v>
      </c>
    </row>
    <row r="107" spans="1:52">
      <c r="A107" s="52" t="s">
        <v>57</v>
      </c>
      <c r="B107" s="45">
        <v>145842.96747291691</v>
      </c>
      <c r="C107" s="45">
        <v>152106.44601999997</v>
      </c>
      <c r="D107" s="45">
        <v>157538.57976999998</v>
      </c>
      <c r="E107" s="45">
        <v>164915.45093999998</v>
      </c>
      <c r="F107" s="45">
        <v>174786.23422999997</v>
      </c>
      <c r="G107" s="45">
        <v>180660.98882294155</v>
      </c>
      <c r="H107" s="45">
        <v>190020.39710999999</v>
      </c>
      <c r="I107" s="45">
        <v>198336.59287999998</v>
      </c>
      <c r="J107" s="45">
        <v>198366.43281999996</v>
      </c>
      <c r="K107" s="45">
        <v>194809.40334000002</v>
      </c>
      <c r="L107" s="45">
        <v>198680.62154728812</v>
      </c>
      <c r="M107" s="45">
        <v>199196.1180031659</v>
      </c>
      <c r="N107" s="45">
        <v>196160.55557789499</v>
      </c>
      <c r="O107" s="45">
        <v>195903.91832023207</v>
      </c>
      <c r="P107" s="45">
        <v>201135.33637230887</v>
      </c>
      <c r="Q107" s="45">
        <v>206200.02592729259</v>
      </c>
      <c r="R107" s="45">
        <v>212069.8191522077</v>
      </c>
      <c r="S107" s="45">
        <v>217311.4347761776</v>
      </c>
      <c r="T107" s="45">
        <v>219460.93104561191</v>
      </c>
      <c r="U107" s="45">
        <v>220259.42569648082</v>
      </c>
      <c r="V107" s="45">
        <v>219815.61878645085</v>
      </c>
      <c r="W107" s="45">
        <v>218082.85777430647</v>
      </c>
      <c r="X107" s="45">
        <v>215870.85469315242</v>
      </c>
      <c r="Y107" s="45">
        <v>213149.37789368315</v>
      </c>
      <c r="Z107" s="45">
        <v>210321.09231614028</v>
      </c>
      <c r="AA107" s="45">
        <v>207455.18540359099</v>
      </c>
      <c r="AB107" s="45">
        <v>204834.6535517078</v>
      </c>
      <c r="AC107" s="45">
        <v>202423.2270987776</v>
      </c>
      <c r="AD107" s="45">
        <v>200375.13320185654</v>
      </c>
      <c r="AE107" s="45">
        <v>198506.3325753411</v>
      </c>
      <c r="AF107" s="45">
        <v>196754.19322630914</v>
      </c>
      <c r="AG107" s="45">
        <v>194991.12295484351</v>
      </c>
      <c r="AH107" s="45">
        <v>193210.78764959075</v>
      </c>
      <c r="AI107" s="45">
        <v>191233.14596262795</v>
      </c>
      <c r="AJ107" s="45">
        <v>189125.34031345297</v>
      </c>
      <c r="AK107" s="45">
        <v>186858.70019623628</v>
      </c>
      <c r="AL107" s="45">
        <v>184424.81175549669</v>
      </c>
      <c r="AM107" s="45">
        <v>181829.6523437351</v>
      </c>
      <c r="AN107" s="45">
        <v>179085.45194423344</v>
      </c>
      <c r="AO107" s="45">
        <v>176219.67366537752</v>
      </c>
      <c r="AP107" s="45">
        <v>173264.7602368005</v>
      </c>
      <c r="AQ107" s="45">
        <v>170317.47253465868</v>
      </c>
      <c r="AR107" s="45">
        <v>167339.9677793204</v>
      </c>
      <c r="AS107" s="45">
        <v>164367.09192280614</v>
      </c>
      <c r="AT107" s="45">
        <v>161390.55385016184</v>
      </c>
      <c r="AU107" s="45">
        <v>158461.09613588409</v>
      </c>
      <c r="AV107" s="45">
        <v>155531.09970018404</v>
      </c>
      <c r="AW107" s="45">
        <v>152594.81410934409</v>
      </c>
      <c r="AX107" s="45">
        <v>149646.0648791322</v>
      </c>
      <c r="AY107" s="45">
        <v>146691.85714283062</v>
      </c>
      <c r="AZ107" s="45">
        <v>143782.83496237031</v>
      </c>
    </row>
    <row r="108" spans="1:52">
      <c r="A108" s="52" t="s">
        <v>58</v>
      </c>
      <c r="B108" s="45">
        <v>3652.5303564705232</v>
      </c>
      <c r="C108" s="45">
        <v>3871.5548300000005</v>
      </c>
      <c r="D108" s="45">
        <v>4129.3126900000007</v>
      </c>
      <c r="E108" s="45">
        <v>4291.5883499999991</v>
      </c>
      <c r="F108" s="45">
        <v>4632.1130299999995</v>
      </c>
      <c r="G108" s="45">
        <v>4775.077077559532</v>
      </c>
      <c r="H108" s="45">
        <v>4936.961510000001</v>
      </c>
      <c r="I108" s="45">
        <v>4897.1460399999987</v>
      </c>
      <c r="J108" s="45">
        <v>5042.9199199999994</v>
      </c>
      <c r="K108" s="45">
        <v>5266.9268699999984</v>
      </c>
      <c r="L108" s="45">
        <v>5311.7872244573946</v>
      </c>
      <c r="M108" s="45">
        <v>5509.7862692661092</v>
      </c>
      <c r="N108" s="45">
        <v>5478.0800070041178</v>
      </c>
      <c r="O108" s="45">
        <v>5786.7978878272424</v>
      </c>
      <c r="P108" s="45">
        <v>5838.6921367140849</v>
      </c>
      <c r="Q108" s="45">
        <v>5889.8968363835975</v>
      </c>
      <c r="R108" s="45">
        <v>6065.1781574850456</v>
      </c>
      <c r="S108" s="45">
        <v>6136.5108363247027</v>
      </c>
      <c r="T108" s="45">
        <v>6036.4892520722033</v>
      </c>
      <c r="U108" s="45">
        <v>5926.481957163629</v>
      </c>
      <c r="V108" s="45">
        <v>5801.8786057062416</v>
      </c>
      <c r="W108" s="45">
        <v>5610.1344923276665</v>
      </c>
      <c r="X108" s="45">
        <v>5443.2627982055719</v>
      </c>
      <c r="Y108" s="45">
        <v>5269.9773547473142</v>
      </c>
      <c r="Z108" s="45">
        <v>5124.9595179536382</v>
      </c>
      <c r="AA108" s="45">
        <v>5009.8359531835031</v>
      </c>
      <c r="AB108" s="45">
        <v>4926.0869608277471</v>
      </c>
      <c r="AC108" s="45">
        <v>4861.9053502665629</v>
      </c>
      <c r="AD108" s="45">
        <v>4836.7981953861972</v>
      </c>
      <c r="AE108" s="45">
        <v>4822.5463651052305</v>
      </c>
      <c r="AF108" s="45">
        <v>4807.2846758038731</v>
      </c>
      <c r="AG108" s="45">
        <v>4787.9418188705686</v>
      </c>
      <c r="AH108" s="45">
        <v>4762.9346254756247</v>
      </c>
      <c r="AI108" s="45">
        <v>4730.909841292123</v>
      </c>
      <c r="AJ108" s="45">
        <v>4691.8075008611813</v>
      </c>
      <c r="AK108" s="45">
        <v>4643.1838660147196</v>
      </c>
      <c r="AL108" s="45">
        <v>4585.5844087089336</v>
      </c>
      <c r="AM108" s="45">
        <v>4517.497013012553</v>
      </c>
      <c r="AN108" s="45">
        <v>4441.116009598989</v>
      </c>
      <c r="AO108" s="45">
        <v>4356.216287126309</v>
      </c>
      <c r="AP108" s="45">
        <v>4266.1801356206097</v>
      </c>
      <c r="AQ108" s="45">
        <v>4173.8166819734251</v>
      </c>
      <c r="AR108" s="45">
        <v>4079.4462233049762</v>
      </c>
      <c r="AS108" s="45">
        <v>3983.9502349969325</v>
      </c>
      <c r="AT108" s="45">
        <v>3888.8562888065853</v>
      </c>
      <c r="AU108" s="45">
        <v>3796.3143107248134</v>
      </c>
      <c r="AV108" s="45">
        <v>3706.6010725052956</v>
      </c>
      <c r="AW108" s="45">
        <v>3619.2965121875468</v>
      </c>
      <c r="AX108" s="45">
        <v>3535.452942200312</v>
      </c>
      <c r="AY108" s="45">
        <v>3454.4419222641532</v>
      </c>
      <c r="AZ108" s="45">
        <v>3375.6395809544342</v>
      </c>
    </row>
    <row r="109" spans="1:52">
      <c r="A109" s="52" t="s">
        <v>59</v>
      </c>
      <c r="B109" s="45">
        <v>378.09315475246382</v>
      </c>
      <c r="C109" s="45">
        <v>461.7933799999999</v>
      </c>
      <c r="D109" s="45">
        <v>465.69943000000001</v>
      </c>
      <c r="E109" s="45">
        <v>513.18071000000009</v>
      </c>
      <c r="F109" s="45">
        <v>546.19503999999995</v>
      </c>
      <c r="G109" s="45">
        <v>628.14350500385694</v>
      </c>
      <c r="H109" s="45">
        <v>762.69557000000009</v>
      </c>
      <c r="I109" s="45">
        <v>848.43589999999995</v>
      </c>
      <c r="J109" s="45">
        <v>928.20876999999996</v>
      </c>
      <c r="K109" s="45">
        <v>1074.0810799999999</v>
      </c>
      <c r="L109" s="45">
        <v>1225.5504239697459</v>
      </c>
      <c r="M109" s="45">
        <v>1331.9057955814812</v>
      </c>
      <c r="N109" s="45">
        <v>1460.8278193276578</v>
      </c>
      <c r="O109" s="45">
        <v>1554.9125149357719</v>
      </c>
      <c r="P109" s="45">
        <v>1663.1046782989652</v>
      </c>
      <c r="Q109" s="45">
        <v>1943.2430960666959</v>
      </c>
      <c r="R109" s="45">
        <v>2006.5342167108945</v>
      </c>
      <c r="S109" s="45">
        <v>2075.7460766811037</v>
      </c>
      <c r="T109" s="45">
        <v>2145.5329445944249</v>
      </c>
      <c r="U109" s="45">
        <v>2216.544490864103</v>
      </c>
      <c r="V109" s="45">
        <v>2287.0674964639934</v>
      </c>
      <c r="W109" s="45">
        <v>2346.3102977513136</v>
      </c>
      <c r="X109" s="45">
        <v>2416.4393117363725</v>
      </c>
      <c r="Y109" s="45">
        <v>2491.4528910402291</v>
      </c>
      <c r="Z109" s="45">
        <v>2576.3995956203812</v>
      </c>
      <c r="AA109" s="45">
        <v>2670.8526511829737</v>
      </c>
      <c r="AB109" s="45">
        <v>2778.7363787017757</v>
      </c>
      <c r="AC109" s="45">
        <v>2897.8248217320238</v>
      </c>
      <c r="AD109" s="45">
        <v>3033.7135516861672</v>
      </c>
      <c r="AE109" s="45">
        <v>3179.0412307654415</v>
      </c>
      <c r="AF109" s="45">
        <v>3331.9829516450091</v>
      </c>
      <c r="AG109" s="45">
        <v>3492.7940902235046</v>
      </c>
      <c r="AH109" s="45">
        <v>3659.1447473475546</v>
      </c>
      <c r="AI109" s="45">
        <v>3831.6201309903918</v>
      </c>
      <c r="AJ109" s="45">
        <v>4010.2292996056894</v>
      </c>
      <c r="AK109" s="45">
        <v>4190.52818794212</v>
      </c>
      <c r="AL109" s="45">
        <v>4372.1056992415515</v>
      </c>
      <c r="AM109" s="45">
        <v>4555.7642619255839</v>
      </c>
      <c r="AN109" s="45">
        <v>4742.3566821680797</v>
      </c>
      <c r="AO109" s="45">
        <v>4934.1781727115331</v>
      </c>
      <c r="AP109" s="45">
        <v>5137.3909903828326</v>
      </c>
      <c r="AQ109" s="45">
        <v>5351.3084715800833</v>
      </c>
      <c r="AR109" s="45">
        <v>5580.0505717934338</v>
      </c>
      <c r="AS109" s="45">
        <v>5826.8165683921561</v>
      </c>
      <c r="AT109" s="45">
        <v>6095.0827605351315</v>
      </c>
      <c r="AU109" s="45">
        <v>6388.1174317941659</v>
      </c>
      <c r="AV109" s="45">
        <v>6709.1088218962659</v>
      </c>
      <c r="AW109" s="45">
        <v>7058.4397193739969</v>
      </c>
      <c r="AX109" s="45">
        <v>7442.1504996564627</v>
      </c>
      <c r="AY109" s="45">
        <v>7860.5791546956953</v>
      </c>
      <c r="AZ109" s="45">
        <v>8319.9229065087184</v>
      </c>
    </row>
    <row r="110" spans="1:52">
      <c r="A110" s="52" t="s">
        <v>60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1.9952275369245294</v>
      </c>
      <c r="S110" s="45">
        <v>4.5732112134337033</v>
      </c>
      <c r="T110" s="45">
        <v>7.8606552206017257</v>
      </c>
      <c r="U110" s="45">
        <v>11.967411421505345</v>
      </c>
      <c r="V110" s="45">
        <v>17.72086513714854</v>
      </c>
      <c r="W110" s="45">
        <v>27.335016937151611</v>
      </c>
      <c r="X110" s="45">
        <v>38.107758437343001</v>
      </c>
      <c r="Y110" s="45">
        <v>50.163184818377687</v>
      </c>
      <c r="Z110" s="45">
        <v>63.167783414017315</v>
      </c>
      <c r="AA110" s="45">
        <v>77.268128684630625</v>
      </c>
      <c r="AB110" s="45">
        <v>92.102697349032198</v>
      </c>
      <c r="AC110" s="45">
        <v>108.0058954413427</v>
      </c>
      <c r="AD110" s="45">
        <v>124.74317644053605</v>
      </c>
      <c r="AE110" s="45">
        <v>142.56452740131257</v>
      </c>
      <c r="AF110" s="45">
        <v>162.53570881794133</v>
      </c>
      <c r="AG110" s="45">
        <v>184.80518562232402</v>
      </c>
      <c r="AH110" s="45">
        <v>209.83269194972772</v>
      </c>
      <c r="AI110" s="45">
        <v>237.94764512642251</v>
      </c>
      <c r="AJ110" s="45">
        <v>269.63903740971142</v>
      </c>
      <c r="AK110" s="45">
        <v>305.33663883017226</v>
      </c>
      <c r="AL110" s="45">
        <v>345.07415263294206</v>
      </c>
      <c r="AM110" s="45">
        <v>389.28151911419633</v>
      </c>
      <c r="AN110" s="45">
        <v>438.50412048822272</v>
      </c>
      <c r="AO110" s="45">
        <v>492.86875538578334</v>
      </c>
      <c r="AP110" s="45">
        <v>552.69084545473356</v>
      </c>
      <c r="AQ110" s="45">
        <v>617.74107572649064</v>
      </c>
      <c r="AR110" s="45">
        <v>687.63520054599701</v>
      </c>
      <c r="AS110" s="45">
        <v>762.44202009267713</v>
      </c>
      <c r="AT110" s="45">
        <v>841.60619097009771</v>
      </c>
      <c r="AU110" s="45">
        <v>925.59410419832727</v>
      </c>
      <c r="AV110" s="45">
        <v>1012.9849367008203</v>
      </c>
      <c r="AW110" s="45">
        <v>1103.4787156087048</v>
      </c>
      <c r="AX110" s="45">
        <v>1196.8743615154976</v>
      </c>
      <c r="AY110" s="45">
        <v>1293.1586172587886</v>
      </c>
      <c r="AZ110" s="45">
        <v>1392.0453651012383</v>
      </c>
    </row>
    <row r="111" spans="1:52">
      <c r="A111" s="52" t="s">
        <v>61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0.39357267296732118</v>
      </c>
      <c r="S111" s="45">
        <v>0.88722916455031031</v>
      </c>
      <c r="T111" s="45">
        <v>1.4978309695618235</v>
      </c>
      <c r="U111" s="45">
        <v>2.2742764014855776</v>
      </c>
      <c r="V111" s="45">
        <v>3.594871686101643</v>
      </c>
      <c r="W111" s="45">
        <v>3.9277109615616608</v>
      </c>
      <c r="X111" s="45">
        <v>3.9731821797107498</v>
      </c>
      <c r="Y111" s="45">
        <v>3.9629112214478632</v>
      </c>
      <c r="Z111" s="45">
        <v>3.8604427999003121</v>
      </c>
      <c r="AA111" s="45">
        <v>3.6943802226688418</v>
      </c>
      <c r="AB111" s="45">
        <v>3.5014523086493337</v>
      </c>
      <c r="AC111" s="45">
        <v>3.2197538247975923</v>
      </c>
      <c r="AD111" s="45">
        <v>2.9014155001503346</v>
      </c>
      <c r="AE111" s="45">
        <v>2.8475042689596575</v>
      </c>
      <c r="AF111" s="45">
        <v>9.25654834683756</v>
      </c>
      <c r="AG111" s="45">
        <v>26.830344471357527</v>
      </c>
      <c r="AH111" s="45">
        <v>54.614059270531008</v>
      </c>
      <c r="AI111" s="45">
        <v>92.224875156548009</v>
      </c>
      <c r="AJ111" s="45">
        <v>137.51230711703769</v>
      </c>
      <c r="AK111" s="45">
        <v>188.93115756696352</v>
      </c>
      <c r="AL111" s="45">
        <v>244.05831252053289</v>
      </c>
      <c r="AM111" s="45">
        <v>300.77020461848798</v>
      </c>
      <c r="AN111" s="45">
        <v>356.77575169218727</v>
      </c>
      <c r="AO111" s="45">
        <v>409.47288399645748</v>
      </c>
      <c r="AP111" s="45">
        <v>459.32676593080578</v>
      </c>
      <c r="AQ111" s="45">
        <v>505.92556409122841</v>
      </c>
      <c r="AR111" s="45">
        <v>548.75200130921894</v>
      </c>
      <c r="AS111" s="45">
        <v>587.39827859273703</v>
      </c>
      <c r="AT111" s="45">
        <v>620.63677133663009</v>
      </c>
      <c r="AU111" s="45">
        <v>650.09376067067251</v>
      </c>
      <c r="AV111" s="45">
        <v>675.83524507483367</v>
      </c>
      <c r="AW111" s="45">
        <v>698.3135713081125</v>
      </c>
      <c r="AX111" s="45">
        <v>717.47953863187308</v>
      </c>
      <c r="AY111" s="45">
        <v>733.86148820871369</v>
      </c>
      <c r="AZ111" s="45">
        <v>748.68650931707816</v>
      </c>
    </row>
    <row r="112" spans="1:52">
      <c r="A112" s="52" t="s">
        <v>62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2.1065050079580611E-2</v>
      </c>
      <c r="S112" s="45">
        <v>4.2109698711525922E-2</v>
      </c>
      <c r="T112" s="45">
        <v>0.12584473425429091</v>
      </c>
      <c r="U112" s="45">
        <v>0.20941793962526128</v>
      </c>
      <c r="V112" s="45">
        <v>0.33565058923743429</v>
      </c>
      <c r="W112" s="45">
        <v>0.56447557367271461</v>
      </c>
      <c r="X112" s="45">
        <v>0.94771178183770932</v>
      </c>
      <c r="Y112" s="45">
        <v>1.4257429298292719</v>
      </c>
      <c r="Z112" s="45">
        <v>2.2154510316978784</v>
      </c>
      <c r="AA112" s="45">
        <v>3.2978801903936779</v>
      </c>
      <c r="AB112" s="45">
        <v>5.1145946445467105</v>
      </c>
      <c r="AC112" s="45">
        <v>7.5320262548887014</v>
      </c>
      <c r="AD112" s="45">
        <v>10.730452599286803</v>
      </c>
      <c r="AE112" s="45">
        <v>15.082324893254606</v>
      </c>
      <c r="AF112" s="45">
        <v>20.783222013707668</v>
      </c>
      <c r="AG112" s="45">
        <v>28.300798248683176</v>
      </c>
      <c r="AH112" s="45">
        <v>38.408872162358811</v>
      </c>
      <c r="AI112" s="45">
        <v>51.800880028088571</v>
      </c>
      <c r="AJ112" s="45">
        <v>70.237937508940888</v>
      </c>
      <c r="AK112" s="45">
        <v>93.373324543353405</v>
      </c>
      <c r="AL112" s="45">
        <v>123.08209421761561</v>
      </c>
      <c r="AM112" s="45">
        <v>162.50916298880813</v>
      </c>
      <c r="AN112" s="45">
        <v>213.46637667188645</v>
      </c>
      <c r="AO112" s="45">
        <v>279.92430922124117</v>
      </c>
      <c r="AP112" s="45">
        <v>365.02894769834364</v>
      </c>
      <c r="AQ112" s="45">
        <v>472.97599812868555</v>
      </c>
      <c r="AR112" s="45">
        <v>607.3876457234785</v>
      </c>
      <c r="AS112" s="45">
        <v>775.49211379123062</v>
      </c>
      <c r="AT112" s="45">
        <v>985.12156820604696</v>
      </c>
      <c r="AU112" s="45">
        <v>1243.6604433018467</v>
      </c>
      <c r="AV112" s="45">
        <v>1559.6662132790955</v>
      </c>
      <c r="AW112" s="45">
        <v>1940.6515475740573</v>
      </c>
      <c r="AX112" s="45">
        <v>2395.0632908974335</v>
      </c>
      <c r="AY112" s="45">
        <v>2924.5588309386007</v>
      </c>
      <c r="AZ112" s="45">
        <v>3546.0603022348973</v>
      </c>
    </row>
    <row r="113" spans="1:52">
      <c r="A113" s="52" t="s">
        <v>63</v>
      </c>
      <c r="B113" s="45">
        <v>0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1.3269582955754707E-2</v>
      </c>
      <c r="S113" s="45">
        <v>3.2529439363925577E-2</v>
      </c>
      <c r="T113" s="45">
        <v>6.1024761864225681E-2</v>
      </c>
      <c r="U113" s="45">
        <v>0.1168896179140498</v>
      </c>
      <c r="V113" s="45">
        <v>0.28966469747378665</v>
      </c>
      <c r="W113" s="45">
        <v>0.3789220011127406</v>
      </c>
      <c r="X113" s="45">
        <v>0.40524475783420666</v>
      </c>
      <c r="Y113" s="45">
        <v>0.42741267625402685</v>
      </c>
      <c r="Z113" s="45">
        <v>0.44380876291110039</v>
      </c>
      <c r="AA113" s="45">
        <v>0.45386590069288252</v>
      </c>
      <c r="AB113" s="45">
        <v>0.45747708549947741</v>
      </c>
      <c r="AC113" s="45">
        <v>0.4559442143694048</v>
      </c>
      <c r="AD113" s="45">
        <v>0.45279761919047479</v>
      </c>
      <c r="AE113" s="45">
        <v>0.56728775682832355</v>
      </c>
      <c r="AF113" s="45">
        <v>5.6501997987881154</v>
      </c>
      <c r="AG113" s="45">
        <v>21.935391488697991</v>
      </c>
      <c r="AH113" s="45">
        <v>52.20332076522282</v>
      </c>
      <c r="AI113" s="45">
        <v>99.379761778849641</v>
      </c>
      <c r="AJ113" s="45">
        <v>165.61117736074181</v>
      </c>
      <c r="AK113" s="45">
        <v>252.9529739684848</v>
      </c>
      <c r="AL113" s="45">
        <v>362.28958879199001</v>
      </c>
      <c r="AM113" s="45">
        <v>495.0823381436411</v>
      </c>
      <c r="AN113" s="45">
        <v>648.88794137801995</v>
      </c>
      <c r="AO113" s="45">
        <v>824.43901949071937</v>
      </c>
      <c r="AP113" s="45">
        <v>1022.4767710622405</v>
      </c>
      <c r="AQ113" s="45">
        <v>1244.3300155178631</v>
      </c>
      <c r="AR113" s="45">
        <v>1488.9909025297686</v>
      </c>
      <c r="AS113" s="45">
        <v>1754.1272172312008</v>
      </c>
      <c r="AT113" s="45">
        <v>2040.1933430857432</v>
      </c>
      <c r="AU113" s="45">
        <v>2347.1006317383499</v>
      </c>
      <c r="AV113" s="45">
        <v>2669.302499042577</v>
      </c>
      <c r="AW113" s="45">
        <v>3009.8738853907676</v>
      </c>
      <c r="AX113" s="45">
        <v>3362.9473722678831</v>
      </c>
      <c r="AY113" s="45">
        <v>3729.7664370832022</v>
      </c>
      <c r="AZ113" s="45">
        <v>4105.9998176024828</v>
      </c>
    </row>
    <row r="114" spans="1:52">
      <c r="A114" s="52" t="s">
        <v>64</v>
      </c>
      <c r="B114" s="45">
        <v>26.019797761680863</v>
      </c>
      <c r="C114" s="45">
        <v>26.875568071804981</v>
      </c>
      <c r="D114" s="45">
        <v>27.423742154447346</v>
      </c>
      <c r="E114" s="45">
        <v>26.849700699340499</v>
      </c>
      <c r="F114" s="45">
        <v>27.66132279148469</v>
      </c>
      <c r="G114" s="45">
        <v>32.046214124863091</v>
      </c>
      <c r="H114" s="45">
        <v>31.271677011159042</v>
      </c>
      <c r="I114" s="45">
        <v>31.13362382165775</v>
      </c>
      <c r="J114" s="45">
        <v>32.071069234571425</v>
      </c>
      <c r="K114" s="45">
        <v>33.497531585163173</v>
      </c>
      <c r="L114" s="45">
        <v>40.280512675776976</v>
      </c>
      <c r="M114" s="45">
        <v>48.585745526931127</v>
      </c>
      <c r="N114" s="45">
        <v>58.222423365402001</v>
      </c>
      <c r="O114" s="45">
        <v>86.494778657800282</v>
      </c>
      <c r="P114" s="45">
        <v>112.92724665097661</v>
      </c>
      <c r="Q114" s="45">
        <v>158.42319165914682</v>
      </c>
      <c r="R114" s="45">
        <v>236.76621620462922</v>
      </c>
      <c r="S114" s="45">
        <v>331.56110661335697</v>
      </c>
      <c r="T114" s="45">
        <v>449.56043193622969</v>
      </c>
      <c r="U114" s="45">
        <v>605.1871167096358</v>
      </c>
      <c r="V114" s="45">
        <v>858.92150028883179</v>
      </c>
      <c r="W114" s="45">
        <v>1822.7327958888864</v>
      </c>
      <c r="X114" s="45">
        <v>2960.9445368114939</v>
      </c>
      <c r="Y114" s="45">
        <v>4304.4054092390388</v>
      </c>
      <c r="Z114" s="45">
        <v>5584.2738253730959</v>
      </c>
      <c r="AA114" s="45">
        <v>6833.6668987767807</v>
      </c>
      <c r="AB114" s="45">
        <v>7954.3562004422056</v>
      </c>
      <c r="AC114" s="45">
        <v>9001.1760288504502</v>
      </c>
      <c r="AD114" s="45">
        <v>9907.8943830636745</v>
      </c>
      <c r="AE114" s="45">
        <v>10731.619007243789</v>
      </c>
      <c r="AF114" s="45">
        <v>11588.011907481357</v>
      </c>
      <c r="AG114" s="45">
        <v>12485.612933982684</v>
      </c>
      <c r="AH114" s="45">
        <v>13455.830987999125</v>
      </c>
      <c r="AI114" s="45">
        <v>14482.703704968848</v>
      </c>
      <c r="AJ114" s="45">
        <v>15584.023930499674</v>
      </c>
      <c r="AK114" s="45">
        <v>16769.681927344485</v>
      </c>
      <c r="AL114" s="45">
        <v>18039.828956217352</v>
      </c>
      <c r="AM114" s="45">
        <v>19388.884712944058</v>
      </c>
      <c r="AN114" s="45">
        <v>20794.77883900197</v>
      </c>
      <c r="AO114" s="45">
        <v>22232.174175095493</v>
      </c>
      <c r="AP114" s="45">
        <v>23696.83682676627</v>
      </c>
      <c r="AQ114" s="45">
        <v>25173.48624742965</v>
      </c>
      <c r="AR114" s="45">
        <v>26625.656900508708</v>
      </c>
      <c r="AS114" s="45">
        <v>28031.448580194618</v>
      </c>
      <c r="AT114" s="45">
        <v>29398.166774796202</v>
      </c>
      <c r="AU114" s="45">
        <v>30719.479450802675</v>
      </c>
      <c r="AV114" s="45">
        <v>31986.436746468153</v>
      </c>
      <c r="AW114" s="45">
        <v>33181.235977416298</v>
      </c>
      <c r="AX114" s="45">
        <v>34307.529563015443</v>
      </c>
      <c r="AY114" s="45">
        <v>35381.276224908383</v>
      </c>
      <c r="AZ114" s="45">
        <v>36402.785959826077</v>
      </c>
    </row>
    <row r="115" spans="1:52">
      <c r="A115" s="49" t="s">
        <v>46</v>
      </c>
      <c r="B115" s="50">
        <v>9450.2360174528039</v>
      </c>
      <c r="C115" s="50">
        <v>9184.9482673562925</v>
      </c>
      <c r="D115" s="50">
        <v>9187.9420712225965</v>
      </c>
      <c r="E115" s="50">
        <v>9025.1892214448562</v>
      </c>
      <c r="F115" s="50">
        <v>8735.1106826839823</v>
      </c>
      <c r="G115" s="50">
        <v>8553.1400765643484</v>
      </c>
      <c r="H115" s="50">
        <v>8225.547387052271</v>
      </c>
      <c r="I115" s="50">
        <v>8353.868073615371</v>
      </c>
      <c r="J115" s="50">
        <v>8205.0836330967086</v>
      </c>
      <c r="K115" s="50">
        <v>7835.5241199999982</v>
      </c>
      <c r="L115" s="50">
        <v>7909.4871610637565</v>
      </c>
      <c r="M115" s="50">
        <v>7903.1087643887313</v>
      </c>
      <c r="N115" s="50">
        <v>7910.8902992150943</v>
      </c>
      <c r="O115" s="50">
        <v>7572.1743218939591</v>
      </c>
      <c r="P115" s="50">
        <v>7260.6853919500827</v>
      </c>
      <c r="Q115" s="50">
        <v>7232.0881688056934</v>
      </c>
      <c r="R115" s="50">
        <v>7273.2199085988514</v>
      </c>
      <c r="S115" s="50">
        <v>7448.0256616666338</v>
      </c>
      <c r="T115" s="50">
        <v>7582.3437011525775</v>
      </c>
      <c r="U115" s="50">
        <v>7692.4654754788917</v>
      </c>
      <c r="V115" s="50">
        <v>7779.5581468827722</v>
      </c>
      <c r="W115" s="50">
        <v>7861.9013446295412</v>
      </c>
      <c r="X115" s="50">
        <v>7941.3389858848614</v>
      </c>
      <c r="Y115" s="50">
        <v>8011.5286642469073</v>
      </c>
      <c r="Z115" s="50">
        <v>8067.6938246334394</v>
      </c>
      <c r="AA115" s="50">
        <v>8137.3099376639038</v>
      </c>
      <c r="AB115" s="50">
        <v>8219.2223684557248</v>
      </c>
      <c r="AC115" s="50">
        <v>8311.9059048887138</v>
      </c>
      <c r="AD115" s="50">
        <v>8387.0686586158608</v>
      </c>
      <c r="AE115" s="50">
        <v>8460.2988255468899</v>
      </c>
      <c r="AF115" s="50">
        <v>8523.7300578881241</v>
      </c>
      <c r="AG115" s="50">
        <v>8542.7116246667902</v>
      </c>
      <c r="AH115" s="50">
        <v>8608.0266068299443</v>
      </c>
      <c r="AI115" s="50">
        <v>8656.85672169397</v>
      </c>
      <c r="AJ115" s="50">
        <v>8693.7813622060712</v>
      </c>
      <c r="AK115" s="50">
        <v>8727.0323758164723</v>
      </c>
      <c r="AL115" s="50">
        <v>8752.264852362121</v>
      </c>
      <c r="AM115" s="50">
        <v>8772.3790179745993</v>
      </c>
      <c r="AN115" s="50">
        <v>8786.450538295463</v>
      </c>
      <c r="AO115" s="50">
        <v>8797.0634651458149</v>
      </c>
      <c r="AP115" s="50">
        <v>8805.8073541266058</v>
      </c>
      <c r="AQ115" s="50">
        <v>8814.5653888856286</v>
      </c>
      <c r="AR115" s="50">
        <v>8816.0165722170532</v>
      </c>
      <c r="AS115" s="50">
        <v>8813.890395835484</v>
      </c>
      <c r="AT115" s="50">
        <v>8807.3806426948559</v>
      </c>
      <c r="AU115" s="50">
        <v>8798.7241978274033</v>
      </c>
      <c r="AV115" s="50">
        <v>8782.7766392116755</v>
      </c>
      <c r="AW115" s="50">
        <v>8755.4651334786722</v>
      </c>
      <c r="AX115" s="50">
        <v>8722.2249400116507</v>
      </c>
      <c r="AY115" s="50">
        <v>8693.1285177228874</v>
      </c>
      <c r="AZ115" s="50">
        <v>8674.8743969715033</v>
      </c>
    </row>
    <row r="116" spans="1:52">
      <c r="A116" s="51" t="s">
        <v>57</v>
      </c>
      <c r="B116" s="44">
        <v>3547.3887943375198</v>
      </c>
      <c r="C116" s="44">
        <v>3249.3783299999996</v>
      </c>
      <c r="D116" s="44">
        <v>3234.5926899999995</v>
      </c>
      <c r="E116" s="44">
        <v>3257.86058</v>
      </c>
      <c r="F116" s="44">
        <v>3330.6768099999995</v>
      </c>
      <c r="G116" s="44">
        <v>3153.1985063660823</v>
      </c>
      <c r="H116" s="44">
        <v>3005.3989999999985</v>
      </c>
      <c r="I116" s="44">
        <v>3198.8285700000001</v>
      </c>
      <c r="J116" s="44">
        <v>3120.8352199999999</v>
      </c>
      <c r="K116" s="44">
        <v>2818.7111199999986</v>
      </c>
      <c r="L116" s="44">
        <v>2835.8585804438667</v>
      </c>
      <c r="M116" s="44">
        <v>2740.7377605298316</v>
      </c>
      <c r="N116" s="44">
        <v>2789.6803925280019</v>
      </c>
      <c r="O116" s="44">
        <v>2431.9980979817715</v>
      </c>
      <c r="P116" s="44">
        <v>2287.5734072495993</v>
      </c>
      <c r="Q116" s="44">
        <v>2147.2393034106817</v>
      </c>
      <c r="R116" s="44">
        <v>2142.9831079554797</v>
      </c>
      <c r="S116" s="44">
        <v>2190.8239217726109</v>
      </c>
      <c r="T116" s="44">
        <v>2214.552571928728</v>
      </c>
      <c r="U116" s="44">
        <v>2234.047577435384</v>
      </c>
      <c r="V116" s="44">
        <v>2248.3714727790475</v>
      </c>
      <c r="W116" s="44">
        <v>2262.4230316804387</v>
      </c>
      <c r="X116" s="44">
        <v>2273.5071868515015</v>
      </c>
      <c r="Y116" s="44">
        <v>2283.8010957259166</v>
      </c>
      <c r="Z116" s="44">
        <v>2291.9969119042803</v>
      </c>
      <c r="AA116" s="44">
        <v>2299.8106511452243</v>
      </c>
      <c r="AB116" s="44">
        <v>2310.8743680300854</v>
      </c>
      <c r="AC116" s="44">
        <v>2319.6752616851263</v>
      </c>
      <c r="AD116" s="44">
        <v>2326.1573040158069</v>
      </c>
      <c r="AE116" s="44">
        <v>2335.9056205453867</v>
      </c>
      <c r="AF116" s="44">
        <v>2344.7018405368826</v>
      </c>
      <c r="AG116" s="44">
        <v>2330.8838558028015</v>
      </c>
      <c r="AH116" s="44">
        <v>2335.1613119351741</v>
      </c>
      <c r="AI116" s="44">
        <v>2338.6323024457042</v>
      </c>
      <c r="AJ116" s="44">
        <v>2340.4581479560975</v>
      </c>
      <c r="AK116" s="44">
        <v>2340.6930672652875</v>
      </c>
      <c r="AL116" s="44">
        <v>2340.1080154195529</v>
      </c>
      <c r="AM116" s="44">
        <v>2333.8002784908299</v>
      </c>
      <c r="AN116" s="44">
        <v>2324.5677094030293</v>
      </c>
      <c r="AO116" s="44">
        <v>2311.3827210751197</v>
      </c>
      <c r="AP116" s="44">
        <v>2296.4699689169693</v>
      </c>
      <c r="AQ116" s="44">
        <v>2281.6539826567096</v>
      </c>
      <c r="AR116" s="44">
        <v>2267.3097941975911</v>
      </c>
      <c r="AS116" s="44">
        <v>2249.4968831843548</v>
      </c>
      <c r="AT116" s="44">
        <v>2227.8612101391345</v>
      </c>
      <c r="AU116" s="44">
        <v>2207.6076205015365</v>
      </c>
      <c r="AV116" s="44">
        <v>2183.9915698141499</v>
      </c>
      <c r="AW116" s="44">
        <v>2144.3567189497749</v>
      </c>
      <c r="AX116" s="44">
        <v>2102.7823031987491</v>
      </c>
      <c r="AY116" s="44">
        <v>2058.1105265207129</v>
      </c>
      <c r="AZ116" s="44">
        <v>2022.1927530376299</v>
      </c>
    </row>
    <row r="117" spans="1:52">
      <c r="A117" s="52" t="s">
        <v>64</v>
      </c>
      <c r="B117" s="45">
        <v>5902.8472231152846</v>
      </c>
      <c r="C117" s="45">
        <v>5935.5699373562929</v>
      </c>
      <c r="D117" s="45">
        <v>5953.349381222597</v>
      </c>
      <c r="E117" s="45">
        <v>5767.3286414448567</v>
      </c>
      <c r="F117" s="45">
        <v>5404.4338726839833</v>
      </c>
      <c r="G117" s="45">
        <v>5399.9415701982671</v>
      </c>
      <c r="H117" s="45">
        <v>5220.1483870522725</v>
      </c>
      <c r="I117" s="45">
        <v>5155.0395036153704</v>
      </c>
      <c r="J117" s="45">
        <v>5084.2484130967086</v>
      </c>
      <c r="K117" s="45">
        <v>5016.8129999999992</v>
      </c>
      <c r="L117" s="45">
        <v>5073.6285806198894</v>
      </c>
      <c r="M117" s="45">
        <v>5162.3710038588997</v>
      </c>
      <c r="N117" s="45">
        <v>5121.2099066870924</v>
      </c>
      <c r="O117" s="45">
        <v>5140.1762239121881</v>
      </c>
      <c r="P117" s="45">
        <v>4973.1119847004829</v>
      </c>
      <c r="Q117" s="45">
        <v>5084.8488653950117</v>
      </c>
      <c r="R117" s="45">
        <v>5130.2368006433717</v>
      </c>
      <c r="S117" s="45">
        <v>5257.2017398940225</v>
      </c>
      <c r="T117" s="45">
        <v>5367.7911292238496</v>
      </c>
      <c r="U117" s="45">
        <v>5458.4178980435081</v>
      </c>
      <c r="V117" s="45">
        <v>5531.1866741037247</v>
      </c>
      <c r="W117" s="45">
        <v>5599.4783129491025</v>
      </c>
      <c r="X117" s="45">
        <v>5667.8317990333599</v>
      </c>
      <c r="Y117" s="45">
        <v>5727.7275685209906</v>
      </c>
      <c r="Z117" s="45">
        <v>5775.6969127291586</v>
      </c>
      <c r="AA117" s="45">
        <v>5837.4992865186796</v>
      </c>
      <c r="AB117" s="45">
        <v>5908.3480004256389</v>
      </c>
      <c r="AC117" s="45">
        <v>5992.2306432035866</v>
      </c>
      <c r="AD117" s="45">
        <v>6060.9113546000535</v>
      </c>
      <c r="AE117" s="45">
        <v>6124.3932050015028</v>
      </c>
      <c r="AF117" s="45">
        <v>6179.0282173512414</v>
      </c>
      <c r="AG117" s="45">
        <v>6211.8277688639882</v>
      </c>
      <c r="AH117" s="45">
        <v>6272.8652948947702</v>
      </c>
      <c r="AI117" s="45">
        <v>6318.2244192482649</v>
      </c>
      <c r="AJ117" s="45">
        <v>6353.3232142499746</v>
      </c>
      <c r="AK117" s="45">
        <v>6386.3393085511843</v>
      </c>
      <c r="AL117" s="45">
        <v>6412.1568369425686</v>
      </c>
      <c r="AM117" s="45">
        <v>6438.5787394837689</v>
      </c>
      <c r="AN117" s="45">
        <v>6461.8828288924333</v>
      </c>
      <c r="AO117" s="45">
        <v>6485.6807440706953</v>
      </c>
      <c r="AP117" s="45">
        <v>6509.3373852096356</v>
      </c>
      <c r="AQ117" s="45">
        <v>6532.9114062289191</v>
      </c>
      <c r="AR117" s="45">
        <v>6548.706778019462</v>
      </c>
      <c r="AS117" s="45">
        <v>6564.3935126511296</v>
      </c>
      <c r="AT117" s="45">
        <v>6579.5194325557213</v>
      </c>
      <c r="AU117" s="45">
        <v>6591.1165773258663</v>
      </c>
      <c r="AV117" s="45">
        <v>6598.7850693975251</v>
      </c>
      <c r="AW117" s="45">
        <v>6611.1084145288978</v>
      </c>
      <c r="AX117" s="45">
        <v>6619.4426368129016</v>
      </c>
      <c r="AY117" s="45">
        <v>6635.017991202174</v>
      </c>
      <c r="AZ117" s="45">
        <v>6652.6816439338727</v>
      </c>
    </row>
    <row r="118" spans="1:52">
      <c r="A118" s="49" t="s">
        <v>47</v>
      </c>
      <c r="B118" s="50">
        <v>44942.583010291113</v>
      </c>
      <c r="C118" s="50">
        <v>43706.451609999996</v>
      </c>
      <c r="D118" s="50">
        <v>43126.167369999988</v>
      </c>
      <c r="E118" s="50">
        <v>44427.945619999999</v>
      </c>
      <c r="F118" s="50">
        <v>47637.009149999991</v>
      </c>
      <c r="G118" s="50">
        <v>50066.05672557986</v>
      </c>
      <c r="H118" s="50">
        <v>51683.193449999977</v>
      </c>
      <c r="I118" s="50">
        <v>53505.580399999984</v>
      </c>
      <c r="J118" s="50">
        <v>53492.077319999982</v>
      </c>
      <c r="K118" s="50">
        <v>49263.053419999997</v>
      </c>
      <c r="L118" s="50">
        <v>49274.498533417485</v>
      </c>
      <c r="M118" s="50">
        <v>50631.392204519725</v>
      </c>
      <c r="N118" s="50">
        <v>49344.473293432813</v>
      </c>
      <c r="O118" s="50">
        <v>49123.359627995611</v>
      </c>
      <c r="P118" s="50">
        <v>49533.643705461778</v>
      </c>
      <c r="Q118" s="50">
        <v>51313.600808873474</v>
      </c>
      <c r="R118" s="50">
        <v>53981.889712030374</v>
      </c>
      <c r="S118" s="50">
        <v>56413.377192603723</v>
      </c>
      <c r="T118" s="50">
        <v>58307.56808656401</v>
      </c>
      <c r="U118" s="50">
        <v>59950.971872674214</v>
      </c>
      <c r="V118" s="50">
        <v>61366.31871173151</v>
      </c>
      <c r="W118" s="50">
        <v>62730.255913732508</v>
      </c>
      <c r="X118" s="50">
        <v>63962.311131450522</v>
      </c>
      <c r="Y118" s="50">
        <v>65046.764756571603</v>
      </c>
      <c r="Z118" s="50">
        <v>65839.882130385318</v>
      </c>
      <c r="AA118" s="50">
        <v>66713.153090672291</v>
      </c>
      <c r="AB118" s="50">
        <v>67609.558114242143</v>
      </c>
      <c r="AC118" s="50">
        <v>68564.900667021007</v>
      </c>
      <c r="AD118" s="50">
        <v>69559.58488445601</v>
      </c>
      <c r="AE118" s="50">
        <v>70505.35536585674</v>
      </c>
      <c r="AF118" s="50">
        <v>71398.569038096626</v>
      </c>
      <c r="AG118" s="50">
        <v>72308.034536469466</v>
      </c>
      <c r="AH118" s="50">
        <v>73032.883527264959</v>
      </c>
      <c r="AI118" s="50">
        <v>73689.825002533034</v>
      </c>
      <c r="AJ118" s="50">
        <v>74217.088224384992</v>
      </c>
      <c r="AK118" s="50">
        <v>74713.755391010549</v>
      </c>
      <c r="AL118" s="50">
        <v>75250.222734239287</v>
      </c>
      <c r="AM118" s="50">
        <v>75668.562526665512</v>
      </c>
      <c r="AN118" s="50">
        <v>76225.960648111504</v>
      </c>
      <c r="AO118" s="50">
        <v>76614.114679050865</v>
      </c>
      <c r="AP118" s="50">
        <v>77033.995274147441</v>
      </c>
      <c r="AQ118" s="50">
        <v>77518.247855296155</v>
      </c>
      <c r="AR118" s="50">
        <v>77970.33750811452</v>
      </c>
      <c r="AS118" s="50">
        <v>78389.478144738692</v>
      </c>
      <c r="AT118" s="50">
        <v>78744.842671457212</v>
      </c>
      <c r="AU118" s="50">
        <v>79227.959190212787</v>
      </c>
      <c r="AV118" s="50">
        <v>79667.180618558225</v>
      </c>
      <c r="AW118" s="50">
        <v>79882.448724587302</v>
      </c>
      <c r="AX118" s="50">
        <v>80251.355770496273</v>
      </c>
      <c r="AY118" s="50">
        <v>80453.079236246296</v>
      </c>
      <c r="AZ118" s="50">
        <v>80637.866901504254</v>
      </c>
    </row>
    <row r="119" spans="1:52">
      <c r="A119" s="51" t="s">
        <v>65</v>
      </c>
      <c r="B119" s="44">
        <v>44942.583010291113</v>
      </c>
      <c r="C119" s="44">
        <v>43706.451609999996</v>
      </c>
      <c r="D119" s="44">
        <v>43126.167369999988</v>
      </c>
      <c r="E119" s="44">
        <v>44427.945619999999</v>
      </c>
      <c r="F119" s="44">
        <v>47637.009149999991</v>
      </c>
      <c r="G119" s="44">
        <v>50066.05672557986</v>
      </c>
      <c r="H119" s="44">
        <v>51683.193449999977</v>
      </c>
      <c r="I119" s="44">
        <v>53505.580399999984</v>
      </c>
      <c r="J119" s="44">
        <v>53492.077319999982</v>
      </c>
      <c r="K119" s="44">
        <v>49263.053419999997</v>
      </c>
      <c r="L119" s="44">
        <v>49274.498533417485</v>
      </c>
      <c r="M119" s="44">
        <v>50631.392204519725</v>
      </c>
      <c r="N119" s="44">
        <v>49344.473293432813</v>
      </c>
      <c r="O119" s="44">
        <v>49123.359627995611</v>
      </c>
      <c r="P119" s="44">
        <v>49533.643705461778</v>
      </c>
      <c r="Q119" s="44">
        <v>51313.600808873474</v>
      </c>
      <c r="R119" s="44">
        <v>53981.889712030374</v>
      </c>
      <c r="S119" s="44">
        <v>56413.377192603723</v>
      </c>
      <c r="T119" s="44">
        <v>58307.56808656401</v>
      </c>
      <c r="U119" s="44">
        <v>59950.971872674214</v>
      </c>
      <c r="V119" s="44">
        <v>61366.31871173151</v>
      </c>
      <c r="W119" s="44">
        <v>62730.255913732508</v>
      </c>
      <c r="X119" s="44">
        <v>63962.311131450522</v>
      </c>
      <c r="Y119" s="44">
        <v>65046.764756571603</v>
      </c>
      <c r="Z119" s="44">
        <v>65839.882130385318</v>
      </c>
      <c r="AA119" s="44">
        <v>66713.153090672291</v>
      </c>
      <c r="AB119" s="44">
        <v>67609.558114242143</v>
      </c>
      <c r="AC119" s="44">
        <v>68564.900667021007</v>
      </c>
      <c r="AD119" s="44">
        <v>69559.58488445601</v>
      </c>
      <c r="AE119" s="44">
        <v>70505.35536585674</v>
      </c>
      <c r="AF119" s="44">
        <v>71398.569038096626</v>
      </c>
      <c r="AG119" s="44">
        <v>72308.034536469466</v>
      </c>
      <c r="AH119" s="44">
        <v>73032.883527264959</v>
      </c>
      <c r="AI119" s="44">
        <v>73689.825002533034</v>
      </c>
      <c r="AJ119" s="44">
        <v>74217.088224384992</v>
      </c>
      <c r="AK119" s="44">
        <v>74713.755391010549</v>
      </c>
      <c r="AL119" s="44">
        <v>75250.222734239287</v>
      </c>
      <c r="AM119" s="44">
        <v>75668.562526665512</v>
      </c>
      <c r="AN119" s="44">
        <v>76225.960648111504</v>
      </c>
      <c r="AO119" s="44">
        <v>76614.114679050865</v>
      </c>
      <c r="AP119" s="44">
        <v>77033.995274147441</v>
      </c>
      <c r="AQ119" s="44">
        <v>77518.247855296155</v>
      </c>
      <c r="AR119" s="44">
        <v>77970.33750811452</v>
      </c>
      <c r="AS119" s="44">
        <v>78389.478144738692</v>
      </c>
      <c r="AT119" s="44">
        <v>78744.842671457212</v>
      </c>
      <c r="AU119" s="44">
        <v>79227.959190212787</v>
      </c>
      <c r="AV119" s="44">
        <v>79667.180618558225</v>
      </c>
      <c r="AW119" s="44">
        <v>79882.448724587302</v>
      </c>
      <c r="AX119" s="44">
        <v>80251.355770496273</v>
      </c>
      <c r="AY119" s="44">
        <v>80453.079236246296</v>
      </c>
      <c r="AZ119" s="44">
        <v>80637.866901504254</v>
      </c>
    </row>
    <row r="120" spans="1:52">
      <c r="A120" s="52" t="s">
        <v>63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>
      <c r="A121" s="53" t="s">
        <v>64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  <c r="U121" s="47">
        <v>0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 s="47">
        <v>0</v>
      </c>
      <c r="AO121" s="47">
        <v>0</v>
      </c>
      <c r="AP121" s="47">
        <v>0</v>
      </c>
      <c r="AQ121" s="47">
        <v>0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 s="47">
        <v>0</v>
      </c>
      <c r="AZ121" s="47">
        <v>0</v>
      </c>
    </row>
    <row r="122" spans="1:52">
      <c r="A122" s="49" t="s">
        <v>51</v>
      </c>
      <c r="B122" s="50">
        <v>6062.6226867543028</v>
      </c>
      <c r="C122" s="50">
        <v>5942.7674800000004</v>
      </c>
      <c r="D122" s="50">
        <v>5926.5366199999999</v>
      </c>
      <c r="E122" s="50">
        <v>6676.6860099999994</v>
      </c>
      <c r="F122" s="50">
        <v>6747.6959399999996</v>
      </c>
      <c r="G122" s="50">
        <v>6838.8876456092585</v>
      </c>
      <c r="H122" s="50">
        <v>7387.3519000000006</v>
      </c>
      <c r="I122" s="50">
        <v>7047.5714999999982</v>
      </c>
      <c r="J122" s="50">
        <v>6292.5069099999992</v>
      </c>
      <c r="K122" s="50">
        <v>6177.0196399999986</v>
      </c>
      <c r="L122" s="50">
        <v>5905.396624444601</v>
      </c>
      <c r="M122" s="50">
        <v>5343.3374069440579</v>
      </c>
      <c r="N122" s="50">
        <v>5098.6367391131898</v>
      </c>
      <c r="O122" s="50">
        <v>4591.2405522711188</v>
      </c>
      <c r="P122" s="50">
        <v>4239.3838442329106</v>
      </c>
      <c r="Q122" s="50">
        <v>4570.1768133158848</v>
      </c>
      <c r="R122" s="50">
        <v>4618.3809133168734</v>
      </c>
      <c r="S122" s="50">
        <v>4673.0623341253022</v>
      </c>
      <c r="T122" s="50">
        <v>4729.6534137117196</v>
      </c>
      <c r="U122" s="50">
        <v>4780.0350430190356</v>
      </c>
      <c r="V122" s="50">
        <v>4823.2496376585441</v>
      </c>
      <c r="W122" s="50">
        <v>4861.6302091425741</v>
      </c>
      <c r="X122" s="50">
        <v>4899.1385357783884</v>
      </c>
      <c r="Y122" s="50">
        <v>4941.8878790927347</v>
      </c>
      <c r="Z122" s="50">
        <v>4982.1125074269266</v>
      </c>
      <c r="AA122" s="50">
        <v>5023.5868616081025</v>
      </c>
      <c r="AB122" s="50">
        <v>5064.3246658781181</v>
      </c>
      <c r="AC122" s="50">
        <v>5105.7016305215147</v>
      </c>
      <c r="AD122" s="50">
        <v>5147.6038111267035</v>
      </c>
      <c r="AE122" s="50">
        <v>5188.0885868683181</v>
      </c>
      <c r="AF122" s="50">
        <v>5228.2749301169315</v>
      </c>
      <c r="AG122" s="50">
        <v>5270.0215174620334</v>
      </c>
      <c r="AH122" s="50">
        <v>5312.4612712503085</v>
      </c>
      <c r="AI122" s="50">
        <v>5348.2167593590211</v>
      </c>
      <c r="AJ122" s="50">
        <v>5383.9707457698269</v>
      </c>
      <c r="AK122" s="50">
        <v>5419.7985763205334</v>
      </c>
      <c r="AL122" s="50">
        <v>5454.7090055791314</v>
      </c>
      <c r="AM122" s="50">
        <v>5491.8801006219892</v>
      </c>
      <c r="AN122" s="50">
        <v>5511.1694664078186</v>
      </c>
      <c r="AO122" s="50">
        <v>5551.5565100182621</v>
      </c>
      <c r="AP122" s="50">
        <v>5587.9994208319686</v>
      </c>
      <c r="AQ122" s="50">
        <v>5630.9526992528454</v>
      </c>
      <c r="AR122" s="50">
        <v>5672.6051652636179</v>
      </c>
      <c r="AS122" s="50">
        <v>5714.6138232066342</v>
      </c>
      <c r="AT122" s="50">
        <v>5758.2267812303489</v>
      </c>
      <c r="AU122" s="50">
        <v>5803.5640194584867</v>
      </c>
      <c r="AV122" s="50">
        <v>5853.081530660048</v>
      </c>
      <c r="AW122" s="50">
        <v>5903.1095010103927</v>
      </c>
      <c r="AX122" s="50">
        <v>5952.6850538312992</v>
      </c>
      <c r="AY122" s="50">
        <v>6005.2478614313786</v>
      </c>
      <c r="AZ122" s="50">
        <v>6056.1761085772314</v>
      </c>
    </row>
    <row r="123" spans="1:52">
      <c r="A123" s="51" t="s">
        <v>57</v>
      </c>
      <c r="B123" s="44">
        <v>0</v>
      </c>
      <c r="C123" s="44">
        <v>0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4.9279653107477096E-2</v>
      </c>
      <c r="S123" s="44">
        <v>0.11349757485650068</v>
      </c>
      <c r="T123" s="44">
        <v>0.18571648304928839</v>
      </c>
      <c r="U123" s="44">
        <v>0.26036951396464603</v>
      </c>
      <c r="V123" s="44">
        <v>0.33720385343885972</v>
      </c>
      <c r="W123" s="44">
        <v>0.4154504993027836</v>
      </c>
      <c r="X123" s="44">
        <v>0.48760341865414564</v>
      </c>
      <c r="Y123" s="44">
        <v>0.56000522317768797</v>
      </c>
      <c r="Z123" s="44">
        <v>0.63073179499522736</v>
      </c>
      <c r="AA123" s="44">
        <v>0.70553324733170597</v>
      </c>
      <c r="AB123" s="44">
        <v>0.77922879901095798</v>
      </c>
      <c r="AC123" s="44">
        <v>0.85178722206577784</v>
      </c>
      <c r="AD123" s="44">
        <v>0.92478359319355441</v>
      </c>
      <c r="AE123" s="44">
        <v>0.99492453880919429</v>
      </c>
      <c r="AF123" s="44">
        <v>1.0786018375807838</v>
      </c>
      <c r="AG123" s="44">
        <v>1.148695951596898</v>
      </c>
      <c r="AH123" s="44">
        <v>1.2209457036300067</v>
      </c>
      <c r="AI123" s="44">
        <v>1.2930995962288685</v>
      </c>
      <c r="AJ123" s="44">
        <v>1.360814864754073</v>
      </c>
      <c r="AK123" s="44">
        <v>1.4324375969819345</v>
      </c>
      <c r="AL123" s="44">
        <v>1.5108782724529617</v>
      </c>
      <c r="AM123" s="44">
        <v>1.5885195128311134</v>
      </c>
      <c r="AN123" s="44">
        <v>1.7359281875931467</v>
      </c>
      <c r="AO123" s="44">
        <v>1.8122202310491486</v>
      </c>
      <c r="AP123" s="44">
        <v>1.9114958766228149</v>
      </c>
      <c r="AQ123" s="44">
        <v>2.012933109334226</v>
      </c>
      <c r="AR123" s="44">
        <v>2.1086663026507502</v>
      </c>
      <c r="AS123" s="44">
        <v>2.2202950107258741</v>
      </c>
      <c r="AT123" s="44">
        <v>2.3690587501592288</v>
      </c>
      <c r="AU123" s="44">
        <v>2.4935781586035928</v>
      </c>
      <c r="AV123" s="44">
        <v>2.6055497011773898</v>
      </c>
      <c r="AW123" s="44">
        <v>2.7264665995439041</v>
      </c>
      <c r="AX123" s="44">
        <v>2.8619437947190689</v>
      </c>
      <c r="AY123" s="44">
        <v>3.063624155754066</v>
      </c>
      <c r="AZ123" s="44">
        <v>3.2068033290357589</v>
      </c>
    </row>
    <row r="124" spans="1:52">
      <c r="A124" s="52" t="s">
        <v>66</v>
      </c>
      <c r="B124" s="45">
        <v>6062.6226867543028</v>
      </c>
      <c r="C124" s="45">
        <v>5942.7674800000004</v>
      </c>
      <c r="D124" s="45">
        <v>5926.5366199999999</v>
      </c>
      <c r="E124" s="45">
        <v>6676.6860099999994</v>
      </c>
      <c r="F124" s="45">
        <v>6747.6959399999996</v>
      </c>
      <c r="G124" s="45">
        <v>6838.8876456092585</v>
      </c>
      <c r="H124" s="45">
        <v>7387.3519000000006</v>
      </c>
      <c r="I124" s="45">
        <v>7047.5714999999982</v>
      </c>
      <c r="J124" s="45">
        <v>6292.5069099999992</v>
      </c>
      <c r="K124" s="45">
        <v>6177.0196399999986</v>
      </c>
      <c r="L124" s="45">
        <v>5905.396624444601</v>
      </c>
      <c r="M124" s="45">
        <v>5343.3374069440579</v>
      </c>
      <c r="N124" s="45">
        <v>5098.6367391131898</v>
      </c>
      <c r="O124" s="45">
        <v>4591.2405522711188</v>
      </c>
      <c r="P124" s="45">
        <v>4239.3838442329106</v>
      </c>
      <c r="Q124" s="45">
        <v>4570.1768133158848</v>
      </c>
      <c r="R124" s="45">
        <v>4618.3316333749381</v>
      </c>
      <c r="S124" s="45">
        <v>4672.9488356763104</v>
      </c>
      <c r="T124" s="45">
        <v>4729.467695331572</v>
      </c>
      <c r="U124" s="45">
        <v>4779.7746700120897</v>
      </c>
      <c r="V124" s="45">
        <v>4822.9124278609761</v>
      </c>
      <c r="W124" s="45">
        <v>4861.2147489101135</v>
      </c>
      <c r="X124" s="45">
        <v>4898.6509174434723</v>
      </c>
      <c r="Y124" s="45">
        <v>4941.3278513212445</v>
      </c>
      <c r="Z124" s="45">
        <v>4981.4817417797767</v>
      </c>
      <c r="AA124" s="45">
        <v>5022.8812764361501</v>
      </c>
      <c r="AB124" s="45">
        <v>5063.5453591336118</v>
      </c>
      <c r="AC124" s="45">
        <v>5104.8497275563004</v>
      </c>
      <c r="AD124" s="45">
        <v>5146.6788553136685</v>
      </c>
      <c r="AE124" s="45">
        <v>5187.0934120006505</v>
      </c>
      <c r="AF124" s="45">
        <v>5227.1959353539269</v>
      </c>
      <c r="AG124" s="45">
        <v>5268.8722642368384</v>
      </c>
      <c r="AH124" s="45">
        <v>5311.239522618579</v>
      </c>
      <c r="AI124" s="45">
        <v>5346.9224859409642</v>
      </c>
      <c r="AJ124" s="45">
        <v>5382.6082647415833</v>
      </c>
      <c r="AK124" s="45">
        <v>5418.3637211745845</v>
      </c>
      <c r="AL124" s="45">
        <v>5453.194499645585</v>
      </c>
      <c r="AM124" s="45">
        <v>5490.2862678635011</v>
      </c>
      <c r="AN124" s="45">
        <v>5509.4237652090314</v>
      </c>
      <c r="AO124" s="45">
        <v>5549.7312584334677</v>
      </c>
      <c r="AP124" s="45">
        <v>5586.0688152160337</v>
      </c>
      <c r="AQ124" s="45">
        <v>5628.9124171340945</v>
      </c>
      <c r="AR124" s="45">
        <v>5670.4590634865699</v>
      </c>
      <c r="AS124" s="45">
        <v>5712.3402665187705</v>
      </c>
      <c r="AT124" s="45">
        <v>5755.7765273823197</v>
      </c>
      <c r="AU124" s="45">
        <v>5800.9613539609818</v>
      </c>
      <c r="AV124" s="45">
        <v>5850.3361460821552</v>
      </c>
      <c r="AW124" s="45">
        <v>5900.2027646024144</v>
      </c>
      <c r="AX124" s="45">
        <v>5949.5884140134949</v>
      </c>
      <c r="AY124" s="45">
        <v>6001.8542196581584</v>
      </c>
      <c r="AZ124" s="45">
        <v>6052.5623459359367</v>
      </c>
    </row>
    <row r="125" spans="1:52">
      <c r="A125" s="52" t="s">
        <v>59</v>
      </c>
      <c r="B125" s="45">
        <v>0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2.8882800109082562E-7</v>
      </c>
      <c r="S125" s="45">
        <v>8.741349958059578E-7</v>
      </c>
      <c r="T125" s="45">
        <v>1.8970988331806805E-6</v>
      </c>
      <c r="U125" s="45">
        <v>3.4929811006459654E-6</v>
      </c>
      <c r="V125" s="45">
        <v>5.9441287644452294E-6</v>
      </c>
      <c r="W125" s="45">
        <v>9.7331579919897656E-6</v>
      </c>
      <c r="X125" s="45">
        <v>1.4916261081143718E-5</v>
      </c>
      <c r="Y125" s="45">
        <v>2.2548312561763193E-5</v>
      </c>
      <c r="Z125" s="45">
        <v>3.3852155296937968E-5</v>
      </c>
      <c r="AA125" s="45">
        <v>5.1924620713145718E-5</v>
      </c>
      <c r="AB125" s="45">
        <v>7.7945495543162331E-5</v>
      </c>
      <c r="AC125" s="45">
        <v>1.1574314898462351E-4</v>
      </c>
      <c r="AD125" s="45">
        <v>1.7221984105534872E-4</v>
      </c>
      <c r="AE125" s="45">
        <v>2.5032885908540976E-4</v>
      </c>
      <c r="AF125" s="45">
        <v>3.9292542390870281E-4</v>
      </c>
      <c r="AG125" s="45">
        <v>5.5727359786355885E-4</v>
      </c>
      <c r="AH125" s="45">
        <v>8.0292809972827637E-4</v>
      </c>
      <c r="AI125" s="45">
        <v>1.1738218284070849E-3</v>
      </c>
      <c r="AJ125" s="45">
        <v>1.6661634886515051E-3</v>
      </c>
      <c r="AK125" s="45">
        <v>2.4175489666635941E-3</v>
      </c>
      <c r="AL125" s="45">
        <v>3.6276610937231797E-3</v>
      </c>
      <c r="AM125" s="45">
        <v>5.3132456567915581E-3</v>
      </c>
      <c r="AN125" s="45">
        <v>9.7730111939921243E-3</v>
      </c>
      <c r="AO125" s="45">
        <v>1.3031353745996623E-2</v>
      </c>
      <c r="AP125" s="45">
        <v>1.9109739311330358E-2</v>
      </c>
      <c r="AQ125" s="45">
        <v>2.7349009416867978E-2</v>
      </c>
      <c r="AR125" s="45">
        <v>3.7435474397176018E-2</v>
      </c>
      <c r="AS125" s="45">
        <v>5.3261677138273462E-2</v>
      </c>
      <c r="AT125" s="45">
        <v>8.119509786917993E-2</v>
      </c>
      <c r="AU125" s="45">
        <v>0.10908733890103139</v>
      </c>
      <c r="AV125" s="45">
        <v>0.13983487671496517</v>
      </c>
      <c r="AW125" s="45">
        <v>0.18026980843523099</v>
      </c>
      <c r="AX125" s="45">
        <v>0.23469602308488186</v>
      </c>
      <c r="AY125" s="45">
        <v>0.33001761746580888</v>
      </c>
      <c r="AZ125" s="45">
        <v>0.40695931225833837</v>
      </c>
    </row>
    <row r="126" spans="1:52">
      <c r="A126" s="52" t="s">
        <v>61</v>
      </c>
      <c r="B126" s="45">
        <v>0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0</v>
      </c>
      <c r="AD126" s="45">
        <v>0</v>
      </c>
      <c r="AE126" s="45">
        <v>0</v>
      </c>
      <c r="AF126" s="45">
        <v>0</v>
      </c>
      <c r="AG126" s="45">
        <v>0</v>
      </c>
      <c r="AH126" s="45">
        <v>0</v>
      </c>
      <c r="AI126" s="45">
        <v>0</v>
      </c>
      <c r="AJ126" s="45">
        <v>0</v>
      </c>
      <c r="AK126" s="45">
        <v>0</v>
      </c>
      <c r="AL126" s="45">
        <v>0</v>
      </c>
      <c r="AM126" s="45">
        <v>0</v>
      </c>
      <c r="AN126" s="45">
        <v>0</v>
      </c>
      <c r="AO126" s="45">
        <v>0</v>
      </c>
      <c r="AP126" s="45">
        <v>0</v>
      </c>
      <c r="AQ126" s="45">
        <v>0</v>
      </c>
      <c r="AR126" s="45">
        <v>0</v>
      </c>
      <c r="AS126" s="45">
        <v>0</v>
      </c>
      <c r="AT126" s="45">
        <v>0</v>
      </c>
      <c r="AU126" s="45">
        <v>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</row>
    <row r="127" spans="1:52">
      <c r="A127" s="52" t="s">
        <v>63</v>
      </c>
      <c r="B127" s="45">
        <v>0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0</v>
      </c>
      <c r="Z127" s="45">
        <v>0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45">
        <v>0</v>
      </c>
      <c r="AG127" s="45">
        <v>0</v>
      </c>
      <c r="AH127" s="45">
        <v>0</v>
      </c>
      <c r="AI127" s="45">
        <v>0</v>
      </c>
      <c r="AJ127" s="45">
        <v>0</v>
      </c>
      <c r="AK127" s="45">
        <v>0</v>
      </c>
      <c r="AL127" s="45">
        <v>0</v>
      </c>
      <c r="AM127" s="45">
        <v>0</v>
      </c>
      <c r="AN127" s="45">
        <v>0</v>
      </c>
      <c r="AO127" s="45">
        <v>0</v>
      </c>
      <c r="AP127" s="45">
        <v>0</v>
      </c>
      <c r="AQ127" s="45">
        <v>0</v>
      </c>
      <c r="AR127" s="45">
        <v>0</v>
      </c>
      <c r="AS127" s="45">
        <v>0</v>
      </c>
      <c r="AT127" s="45">
        <v>0</v>
      </c>
      <c r="AU127" s="45">
        <v>0</v>
      </c>
      <c r="AV127" s="45">
        <v>0</v>
      </c>
      <c r="AW127" s="45">
        <v>0</v>
      </c>
      <c r="AX127" s="45">
        <v>0</v>
      </c>
      <c r="AY127" s="45">
        <v>0</v>
      </c>
      <c r="AZ127" s="45">
        <v>0</v>
      </c>
    </row>
    <row r="128" spans="1:52">
      <c r="A128" s="53" t="s">
        <v>67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 s="47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 s="47">
        <v>0</v>
      </c>
      <c r="AZ128" s="47">
        <v>0</v>
      </c>
    </row>
    <row r="129" spans="1:52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</row>
    <row r="130" spans="1:52">
      <c r="A130" s="9" t="s">
        <v>68</v>
      </c>
      <c r="B130" s="48">
        <v>344158.45156912215</v>
      </c>
      <c r="C130" s="48">
        <v>346793.80900542811</v>
      </c>
      <c r="D130" s="48">
        <v>349957.99089337699</v>
      </c>
      <c r="E130" s="48">
        <v>354499.32046214415</v>
      </c>
      <c r="F130" s="48">
        <v>363902.09314547543</v>
      </c>
      <c r="G130" s="48">
        <v>367136.28669319127</v>
      </c>
      <c r="H130" s="48">
        <v>375022.75282406341</v>
      </c>
      <c r="I130" s="48">
        <v>381466.227737437</v>
      </c>
      <c r="J130" s="48">
        <v>375592.50452233123</v>
      </c>
      <c r="K130" s="48">
        <v>363874.37372158514</v>
      </c>
      <c r="L130" s="48">
        <v>362572.98028494895</v>
      </c>
      <c r="M130" s="48">
        <v>360391.2926433761</v>
      </c>
      <c r="N130" s="48">
        <v>349987.86139911623</v>
      </c>
      <c r="O130" s="48">
        <v>346162.04959486611</v>
      </c>
      <c r="P130" s="48">
        <v>351075.34161694185</v>
      </c>
      <c r="Q130" s="48">
        <v>357092.61358616932</v>
      </c>
      <c r="R130" s="48">
        <v>365782.33475665608</v>
      </c>
      <c r="S130" s="48">
        <v>373231.35591247911</v>
      </c>
      <c r="T130" s="48">
        <v>376146.6551027461</v>
      </c>
      <c r="U130" s="48">
        <v>377380.49437852832</v>
      </c>
      <c r="V130" s="48">
        <v>377126.99806233757</v>
      </c>
      <c r="W130" s="48">
        <v>376021.69550973782</v>
      </c>
      <c r="X130" s="48">
        <v>374649.95666785003</v>
      </c>
      <c r="Y130" s="48">
        <v>372843.94952123164</v>
      </c>
      <c r="Z130" s="48">
        <v>370850.49155474792</v>
      </c>
      <c r="AA130" s="48">
        <v>369191.4381003154</v>
      </c>
      <c r="AB130" s="48">
        <v>368029.87537970056</v>
      </c>
      <c r="AC130" s="48">
        <v>367327.93342552957</v>
      </c>
      <c r="AD130" s="48">
        <v>367171.61133830698</v>
      </c>
      <c r="AE130" s="48">
        <v>367184.89623870421</v>
      </c>
      <c r="AF130" s="48">
        <v>367352.98688169708</v>
      </c>
      <c r="AG130" s="48">
        <v>367540.8893872982</v>
      </c>
      <c r="AH130" s="48">
        <v>367624.59834989381</v>
      </c>
      <c r="AI130" s="48">
        <v>367440.01438430307</v>
      </c>
      <c r="AJ130" s="48">
        <v>367011.35399895697</v>
      </c>
      <c r="AK130" s="48">
        <v>366429.87331263948</v>
      </c>
      <c r="AL130" s="48">
        <v>365756.11279921071</v>
      </c>
      <c r="AM130" s="48">
        <v>364856.48960829328</v>
      </c>
      <c r="AN130" s="48">
        <v>363961.56697748165</v>
      </c>
      <c r="AO130" s="48">
        <v>362820.13564924075</v>
      </c>
      <c r="AP130" s="48">
        <v>361670.19977262418</v>
      </c>
      <c r="AQ130" s="48">
        <v>360679.08500708436</v>
      </c>
      <c r="AR130" s="48">
        <v>359644.35147495719</v>
      </c>
      <c r="AS130" s="48">
        <v>358611.17173996783</v>
      </c>
      <c r="AT130" s="48">
        <v>357552.38798656035</v>
      </c>
      <c r="AU130" s="48">
        <v>356764.73005634459</v>
      </c>
      <c r="AV130" s="48">
        <v>356008.40905386466</v>
      </c>
      <c r="AW130" s="48">
        <v>355086.60629099951</v>
      </c>
      <c r="AX130" s="48">
        <v>354390.52122286434</v>
      </c>
      <c r="AY130" s="48">
        <v>353660.00687067839</v>
      </c>
      <c r="AZ130" s="48">
        <v>353112.65053431323</v>
      </c>
    </row>
    <row r="131" spans="1:52">
      <c r="A131" s="10" t="s">
        <v>21</v>
      </c>
      <c r="B131" s="46">
        <v>240271.66213140005</v>
      </c>
      <c r="C131" s="46">
        <v>240603.80977379225</v>
      </c>
      <c r="D131" s="46">
        <v>242375.35121911616</v>
      </c>
      <c r="E131" s="46">
        <v>242702.85133163532</v>
      </c>
      <c r="F131" s="46">
        <v>247590.89211227634</v>
      </c>
      <c r="G131" s="46">
        <v>247792.67810965516</v>
      </c>
      <c r="H131" s="46">
        <v>252799.77190181345</v>
      </c>
      <c r="I131" s="46">
        <v>255171.61851604213</v>
      </c>
      <c r="J131" s="46">
        <v>252858.45731052299</v>
      </c>
      <c r="K131" s="46">
        <v>247754.80192135274</v>
      </c>
      <c r="L131" s="46">
        <v>243751.62678991741</v>
      </c>
      <c r="M131" s="46">
        <v>243136.11182401131</v>
      </c>
      <c r="N131" s="46">
        <v>237029.32571463246</v>
      </c>
      <c r="O131" s="46">
        <v>235373.22316501153</v>
      </c>
      <c r="P131" s="46">
        <v>240761.33262496768</v>
      </c>
      <c r="Q131" s="46">
        <v>244663.48946191318</v>
      </c>
      <c r="R131" s="46">
        <v>249013.35248255124</v>
      </c>
      <c r="S131" s="46">
        <v>252100.81279085847</v>
      </c>
      <c r="T131" s="46">
        <v>252871.08985943728</v>
      </c>
      <c r="U131" s="46">
        <v>252788.3986362468</v>
      </c>
      <c r="V131" s="46">
        <v>251802.23795750359</v>
      </c>
      <c r="W131" s="46">
        <v>250216.21161024878</v>
      </c>
      <c r="X131" s="46">
        <v>248551.63045675331</v>
      </c>
      <c r="Y131" s="46">
        <v>246499.42404959144</v>
      </c>
      <c r="Z131" s="46">
        <v>244298.32672487971</v>
      </c>
      <c r="AA131" s="46">
        <v>242424.40027834213</v>
      </c>
      <c r="AB131" s="46">
        <v>240943.46279114633</v>
      </c>
      <c r="AC131" s="46">
        <v>239849.65971053415</v>
      </c>
      <c r="AD131" s="46">
        <v>239249.10536353709</v>
      </c>
      <c r="AE131" s="46">
        <v>238806.17621042317</v>
      </c>
      <c r="AF131" s="46">
        <v>238500.81825110095</v>
      </c>
      <c r="AG131" s="46">
        <v>238245.34211256017</v>
      </c>
      <c r="AH131" s="46">
        <v>237898.44746292237</v>
      </c>
      <c r="AI131" s="46">
        <v>237460.81899601972</v>
      </c>
      <c r="AJ131" s="46">
        <v>236859.31186722609</v>
      </c>
      <c r="AK131" s="46">
        <v>236173.21981351884</v>
      </c>
      <c r="AL131" s="46">
        <v>235449.23633474158</v>
      </c>
      <c r="AM131" s="46">
        <v>234555.23003310704</v>
      </c>
      <c r="AN131" s="46">
        <v>233723.34284530644</v>
      </c>
      <c r="AO131" s="46">
        <v>232650.04692575551</v>
      </c>
      <c r="AP131" s="46">
        <v>231596.39124117102</v>
      </c>
      <c r="AQ131" s="46">
        <v>230647.71042143786</v>
      </c>
      <c r="AR131" s="46">
        <v>229645.6033379939</v>
      </c>
      <c r="AS131" s="46">
        <v>228626.84805868517</v>
      </c>
      <c r="AT131" s="46">
        <v>227549.10392603025</v>
      </c>
      <c r="AU131" s="46">
        <v>226662.95690059048</v>
      </c>
      <c r="AV131" s="46">
        <v>225756.01842217645</v>
      </c>
      <c r="AW131" s="46">
        <v>224677.31658040924</v>
      </c>
      <c r="AX131" s="46">
        <v>223751.40967212591</v>
      </c>
      <c r="AY131" s="46">
        <v>222737.76301392957</v>
      </c>
      <c r="AZ131" s="46">
        <v>221744.58139875447</v>
      </c>
    </row>
    <row r="132" spans="1:52">
      <c r="A132" s="35" t="s">
        <v>45</v>
      </c>
      <c r="B132" s="43">
        <v>190807.58067011309</v>
      </c>
      <c r="C132" s="43">
        <v>192599.51192288427</v>
      </c>
      <c r="D132" s="43">
        <v>194980.60436292394</v>
      </c>
      <c r="E132" s="43">
        <v>194276.56953796311</v>
      </c>
      <c r="F132" s="43">
        <v>196474.75284563476</v>
      </c>
      <c r="G132" s="43">
        <v>194369.52271233322</v>
      </c>
      <c r="H132" s="43">
        <v>198242.27018362077</v>
      </c>
      <c r="I132" s="43">
        <v>198908.5190611638</v>
      </c>
      <c r="J132" s="43">
        <v>196722.4873990122</v>
      </c>
      <c r="K132" s="43">
        <v>195557.05980409987</v>
      </c>
      <c r="L132" s="43">
        <v>191822.20156600251</v>
      </c>
      <c r="M132" s="43">
        <v>189946.43704291666</v>
      </c>
      <c r="N132" s="43">
        <v>184977.91142540114</v>
      </c>
      <c r="O132" s="43">
        <v>183749.27682068368</v>
      </c>
      <c r="P132" s="43">
        <v>188882.22247092085</v>
      </c>
      <c r="Q132" s="43">
        <v>191166.81886780218</v>
      </c>
      <c r="R132" s="43">
        <v>192929.85257165521</v>
      </c>
      <c r="S132" s="43">
        <v>193638.76000713019</v>
      </c>
      <c r="T132" s="43">
        <v>192599.28363988153</v>
      </c>
      <c r="U132" s="43">
        <v>190962.20185661034</v>
      </c>
      <c r="V132" s="43">
        <v>188659.68668976228</v>
      </c>
      <c r="W132" s="43">
        <v>185805.38666785369</v>
      </c>
      <c r="X132" s="43">
        <v>182996.26018834155</v>
      </c>
      <c r="Y132" s="43">
        <v>179936.47517135821</v>
      </c>
      <c r="Z132" s="43">
        <v>176996.55662743683</v>
      </c>
      <c r="AA132" s="43">
        <v>174290.44907725675</v>
      </c>
      <c r="AB132" s="43">
        <v>171958.95783485955</v>
      </c>
      <c r="AC132" s="43">
        <v>169959.98548902292</v>
      </c>
      <c r="AD132" s="43">
        <v>168433.67583128184</v>
      </c>
      <c r="AE132" s="43">
        <v>167115.4482044435</v>
      </c>
      <c r="AF132" s="43">
        <v>165986.48088014848</v>
      </c>
      <c r="AG132" s="43">
        <v>164935.99259874516</v>
      </c>
      <c r="AH132" s="43">
        <v>163926.12694203187</v>
      </c>
      <c r="AI132" s="43">
        <v>162898.43802601844</v>
      </c>
      <c r="AJ132" s="43">
        <v>161831.88709165371</v>
      </c>
      <c r="AK132" s="43">
        <v>160709.05067187693</v>
      </c>
      <c r="AL132" s="43">
        <v>159519.32064776603</v>
      </c>
      <c r="AM132" s="43">
        <v>158277.57152920775</v>
      </c>
      <c r="AN132" s="43">
        <v>156970.8212905433</v>
      </c>
      <c r="AO132" s="43">
        <v>155604.8497959947</v>
      </c>
      <c r="AP132" s="43">
        <v>154237.48969007924</v>
      </c>
      <c r="AQ132" s="43">
        <v>152929.43385232578</v>
      </c>
      <c r="AR132" s="43">
        <v>151605.68035798834</v>
      </c>
      <c r="AS132" s="43">
        <v>150294.93505356921</v>
      </c>
      <c r="AT132" s="43">
        <v>148989.73815539991</v>
      </c>
      <c r="AU132" s="43">
        <v>147763.52722670877</v>
      </c>
      <c r="AV132" s="43">
        <v>146572.00719519344</v>
      </c>
      <c r="AW132" s="43">
        <v>145406.94796268884</v>
      </c>
      <c r="AX132" s="43">
        <v>144264.63114573818</v>
      </c>
      <c r="AY132" s="43">
        <v>143174.52072829782</v>
      </c>
      <c r="AZ132" s="43">
        <v>142105.22888980078</v>
      </c>
    </row>
    <row r="133" spans="1:52">
      <c r="A133" s="37" t="s">
        <v>29</v>
      </c>
      <c r="B133" s="44">
        <v>3599.0208582186442</v>
      </c>
      <c r="C133" s="44">
        <v>3698.4454703617284</v>
      </c>
      <c r="D133" s="44">
        <v>3737.8552481725969</v>
      </c>
      <c r="E133" s="44">
        <v>3825.2158617687455</v>
      </c>
      <c r="F133" s="44">
        <v>3876.3236443893893</v>
      </c>
      <c r="G133" s="44">
        <v>3969.5850034419859</v>
      </c>
      <c r="H133" s="44">
        <v>3881.6399366030805</v>
      </c>
      <c r="I133" s="44">
        <v>3747.5071046893372</v>
      </c>
      <c r="J133" s="44">
        <v>3841.3012387970448</v>
      </c>
      <c r="K133" s="44">
        <v>3803.3049499214235</v>
      </c>
      <c r="L133" s="44">
        <v>3857.4515197356654</v>
      </c>
      <c r="M133" s="44">
        <v>3862.1964119155768</v>
      </c>
      <c r="N133" s="44">
        <v>3774.0031403995627</v>
      </c>
      <c r="O133" s="44">
        <v>3715.0069965594007</v>
      </c>
      <c r="P133" s="44">
        <v>3812.5670213358862</v>
      </c>
      <c r="Q133" s="44">
        <v>3846.2324936312475</v>
      </c>
      <c r="R133" s="44">
        <v>3874.0952915496232</v>
      </c>
      <c r="S133" s="44">
        <v>3881.9243060506146</v>
      </c>
      <c r="T133" s="44">
        <v>3867.8763392664132</v>
      </c>
      <c r="U133" s="44">
        <v>3842.7420111122728</v>
      </c>
      <c r="V133" s="44">
        <v>3799.1415520981486</v>
      </c>
      <c r="W133" s="44">
        <v>3736.6857923686503</v>
      </c>
      <c r="X133" s="44">
        <v>3665.5699313077716</v>
      </c>
      <c r="Y133" s="44">
        <v>3589.9019712401455</v>
      </c>
      <c r="Z133" s="44">
        <v>3517.0459480209902</v>
      </c>
      <c r="AA133" s="44">
        <v>3459.1301476214499</v>
      </c>
      <c r="AB133" s="44">
        <v>3417.3484406184061</v>
      </c>
      <c r="AC133" s="44">
        <v>3391.6235154605397</v>
      </c>
      <c r="AD133" s="44">
        <v>3381.8169446686643</v>
      </c>
      <c r="AE133" s="44">
        <v>3383.0999659967438</v>
      </c>
      <c r="AF133" s="44">
        <v>3392.6939186882719</v>
      </c>
      <c r="AG133" s="44">
        <v>3407.3899072989416</v>
      </c>
      <c r="AH133" s="44">
        <v>3423.7949265975562</v>
      </c>
      <c r="AI133" s="44">
        <v>3440.6136038441355</v>
      </c>
      <c r="AJ133" s="44">
        <v>3456.8078225324539</v>
      </c>
      <c r="AK133" s="44">
        <v>3470.9942840654612</v>
      </c>
      <c r="AL133" s="44">
        <v>3483.9448705094887</v>
      </c>
      <c r="AM133" s="44">
        <v>3495.7266360153508</v>
      </c>
      <c r="AN133" s="44">
        <v>3506.155386713051</v>
      </c>
      <c r="AO133" s="44">
        <v>3514.6153699864467</v>
      </c>
      <c r="AP133" s="44">
        <v>3521.005758380219</v>
      </c>
      <c r="AQ133" s="44">
        <v>3525.6925473230144</v>
      </c>
      <c r="AR133" s="44">
        <v>3530.0800724068135</v>
      </c>
      <c r="AS133" s="44">
        <v>3535.8163926168677</v>
      </c>
      <c r="AT133" s="44">
        <v>3541.8390579150778</v>
      </c>
      <c r="AU133" s="44">
        <v>3549.8282502318584</v>
      </c>
      <c r="AV133" s="44">
        <v>3558.1707286050696</v>
      </c>
      <c r="AW133" s="44">
        <v>3567.1127555508465</v>
      </c>
      <c r="AX133" s="44">
        <v>3577.0872204201978</v>
      </c>
      <c r="AY133" s="44">
        <v>3587.2770537577594</v>
      </c>
      <c r="AZ133" s="44">
        <v>3599.172280019844</v>
      </c>
    </row>
    <row r="134" spans="1:52">
      <c r="A134" s="39" t="s">
        <v>30</v>
      </c>
      <c r="B134" s="45">
        <v>172346.78641078164</v>
      </c>
      <c r="C134" s="45">
        <v>174032.29372763255</v>
      </c>
      <c r="D134" s="45">
        <v>176453.51270746603</v>
      </c>
      <c r="E134" s="45">
        <v>175653.48376598803</v>
      </c>
      <c r="F134" s="45">
        <v>177741.72340588708</v>
      </c>
      <c r="G134" s="45">
        <v>175763.71473177869</v>
      </c>
      <c r="H134" s="45">
        <v>179592.38325801439</v>
      </c>
      <c r="I134" s="45">
        <v>180381.09324949971</v>
      </c>
      <c r="J134" s="45">
        <v>178078.93272178559</v>
      </c>
      <c r="K134" s="45">
        <v>177182.98477345271</v>
      </c>
      <c r="L134" s="45">
        <v>173451.3801165311</v>
      </c>
      <c r="M134" s="45">
        <v>171666.88936674764</v>
      </c>
      <c r="N134" s="45">
        <v>167148.65119293367</v>
      </c>
      <c r="O134" s="45">
        <v>165962.15462984296</v>
      </c>
      <c r="P134" s="45">
        <v>170829.46667129631</v>
      </c>
      <c r="Q134" s="45">
        <v>172605.06339857326</v>
      </c>
      <c r="R134" s="45">
        <v>174278.5879848788</v>
      </c>
      <c r="S134" s="45">
        <v>174703.37803662434</v>
      </c>
      <c r="T134" s="45">
        <v>173507.93120544014</v>
      </c>
      <c r="U134" s="45">
        <v>171803.38507091175</v>
      </c>
      <c r="V134" s="45">
        <v>169511.48476481604</v>
      </c>
      <c r="W134" s="45">
        <v>166726.03834781089</v>
      </c>
      <c r="X134" s="45">
        <v>164040.24035069483</v>
      </c>
      <c r="Y134" s="45">
        <v>161113.41460589771</v>
      </c>
      <c r="Z134" s="45">
        <v>158310.28028830313</v>
      </c>
      <c r="AA134" s="45">
        <v>155732.60057108657</v>
      </c>
      <c r="AB134" s="45">
        <v>153512.45773819837</v>
      </c>
      <c r="AC134" s="45">
        <v>151609.47349273143</v>
      </c>
      <c r="AD134" s="45">
        <v>150152.73585460312</v>
      </c>
      <c r="AE134" s="45">
        <v>148892.88252516545</v>
      </c>
      <c r="AF134" s="45">
        <v>147814.40459670866</v>
      </c>
      <c r="AG134" s="45">
        <v>146817.418574215</v>
      </c>
      <c r="AH134" s="45">
        <v>145865.70408859936</v>
      </c>
      <c r="AI134" s="45">
        <v>144897.24633639588</v>
      </c>
      <c r="AJ134" s="45">
        <v>143877.8113541776</v>
      </c>
      <c r="AK134" s="45">
        <v>142813.23260430447</v>
      </c>
      <c r="AL134" s="45">
        <v>141692.43970591627</v>
      </c>
      <c r="AM134" s="45">
        <v>140525.42698999032</v>
      </c>
      <c r="AN134" s="45">
        <v>139304.68253612795</v>
      </c>
      <c r="AO134" s="45">
        <v>138034.24784636931</v>
      </c>
      <c r="AP134" s="45">
        <v>136758.47338661342</v>
      </c>
      <c r="AQ134" s="45">
        <v>135548.6427207677</v>
      </c>
      <c r="AR134" s="45">
        <v>134330.38657135714</v>
      </c>
      <c r="AS134" s="45">
        <v>133127.41277178284</v>
      </c>
      <c r="AT134" s="45">
        <v>131930.50236290114</v>
      </c>
      <c r="AU134" s="45">
        <v>130809.77367857858</v>
      </c>
      <c r="AV134" s="45">
        <v>129722.25613095437</v>
      </c>
      <c r="AW134" s="45">
        <v>128656.04822344305</v>
      </c>
      <c r="AX134" s="45">
        <v>127606.61713932689</v>
      </c>
      <c r="AY134" s="45">
        <v>126605.14198711925</v>
      </c>
      <c r="AZ134" s="45">
        <v>125618.31799352601</v>
      </c>
    </row>
    <row r="135" spans="1:52">
      <c r="A135" s="39" t="s">
        <v>31</v>
      </c>
      <c r="B135" s="45">
        <v>14861.773401112832</v>
      </c>
      <c r="C135" s="45">
        <v>14868.772724889963</v>
      </c>
      <c r="D135" s="45">
        <v>14789.236407285327</v>
      </c>
      <c r="E135" s="45">
        <v>14797.869910206322</v>
      </c>
      <c r="F135" s="45">
        <v>14856.705795358292</v>
      </c>
      <c r="G135" s="45">
        <v>14636.222977112533</v>
      </c>
      <c r="H135" s="45">
        <v>14768.246989003304</v>
      </c>
      <c r="I135" s="45">
        <v>14779.918706974742</v>
      </c>
      <c r="J135" s="45">
        <v>14802.253438429552</v>
      </c>
      <c r="K135" s="45">
        <v>14570.770080725761</v>
      </c>
      <c r="L135" s="45">
        <v>14513.369929735751</v>
      </c>
      <c r="M135" s="45">
        <v>14417.351264253444</v>
      </c>
      <c r="N135" s="45">
        <v>14055.257092067915</v>
      </c>
      <c r="O135" s="45">
        <v>14072.115194281319</v>
      </c>
      <c r="P135" s="45">
        <v>14240.188778288675</v>
      </c>
      <c r="Q135" s="45">
        <v>14715.522975597672</v>
      </c>
      <c r="R135" s="45">
        <v>14777.169295226775</v>
      </c>
      <c r="S135" s="45">
        <v>15053.457664455225</v>
      </c>
      <c r="T135" s="45">
        <v>15223.476095174958</v>
      </c>
      <c r="U135" s="45">
        <v>15316.074774586292</v>
      </c>
      <c r="V135" s="45">
        <v>15349.060372848102</v>
      </c>
      <c r="W135" s="45">
        <v>15342.662527674151</v>
      </c>
      <c r="X135" s="45">
        <v>15290.449906338947</v>
      </c>
      <c r="Y135" s="45">
        <v>15233.158594220346</v>
      </c>
      <c r="Z135" s="45">
        <v>15169.230391112709</v>
      </c>
      <c r="AA135" s="45">
        <v>15098.718358548724</v>
      </c>
      <c r="AB135" s="45">
        <v>15029.151656042783</v>
      </c>
      <c r="AC135" s="45">
        <v>14958.888480830945</v>
      </c>
      <c r="AD135" s="45">
        <v>14899.12303201006</v>
      </c>
      <c r="AE135" s="45">
        <v>14839.465713281292</v>
      </c>
      <c r="AF135" s="45">
        <v>14779.382364751538</v>
      </c>
      <c r="AG135" s="45">
        <v>14711.184117231236</v>
      </c>
      <c r="AH135" s="45">
        <v>14636.627926834954</v>
      </c>
      <c r="AI135" s="45">
        <v>14560.578085778427</v>
      </c>
      <c r="AJ135" s="45">
        <v>14497.267914943674</v>
      </c>
      <c r="AK135" s="45">
        <v>14424.823783506983</v>
      </c>
      <c r="AL135" s="45">
        <v>14342.936071340244</v>
      </c>
      <c r="AM135" s="45">
        <v>14256.417903202084</v>
      </c>
      <c r="AN135" s="45">
        <v>14159.983367702316</v>
      </c>
      <c r="AO135" s="45">
        <v>14055.98657963894</v>
      </c>
      <c r="AP135" s="45">
        <v>13958.010545085604</v>
      </c>
      <c r="AQ135" s="45">
        <v>13855.098584235062</v>
      </c>
      <c r="AR135" s="45">
        <v>13745.213714224368</v>
      </c>
      <c r="AS135" s="45">
        <v>13631.705889169494</v>
      </c>
      <c r="AT135" s="45">
        <v>13517.396734583686</v>
      </c>
      <c r="AU135" s="45">
        <v>13403.925297898337</v>
      </c>
      <c r="AV135" s="45">
        <v>13291.580335633989</v>
      </c>
      <c r="AW135" s="45">
        <v>13183.78698369495</v>
      </c>
      <c r="AX135" s="45">
        <v>13080.926785991091</v>
      </c>
      <c r="AY135" s="45">
        <v>12982.101687420818</v>
      </c>
      <c r="AZ135" s="45">
        <v>12887.738616254925</v>
      </c>
    </row>
    <row r="136" spans="1:52">
      <c r="A136" s="35" t="s">
        <v>46</v>
      </c>
      <c r="B136" s="43">
        <v>7022.2461916772772</v>
      </c>
      <c r="C136" s="43">
        <v>6878.437435546808</v>
      </c>
      <c r="D136" s="43">
        <v>6877.9734161583074</v>
      </c>
      <c r="E136" s="43">
        <v>6725.8410953506054</v>
      </c>
      <c r="F136" s="43">
        <v>6371.7766147277325</v>
      </c>
      <c r="G136" s="43">
        <v>6307.0932515541745</v>
      </c>
      <c r="H136" s="43">
        <v>5996.5364655926924</v>
      </c>
      <c r="I136" s="43">
        <v>6082.9568864288403</v>
      </c>
      <c r="J136" s="43">
        <v>6079.0401396042935</v>
      </c>
      <c r="K136" s="43">
        <v>6010.9159719984909</v>
      </c>
      <c r="L136" s="43">
        <v>6033.0124638676161</v>
      </c>
      <c r="M136" s="43">
        <v>6001.4509922851221</v>
      </c>
      <c r="N136" s="43">
        <v>6096.2343649670283</v>
      </c>
      <c r="O136" s="43">
        <v>5933.4592870950964</v>
      </c>
      <c r="P136" s="43">
        <v>5709.5477902252615</v>
      </c>
      <c r="Q136" s="43">
        <v>5710.1253495797882</v>
      </c>
      <c r="R136" s="43">
        <v>5767.9500396690455</v>
      </c>
      <c r="S136" s="43">
        <v>5894.3171224847756</v>
      </c>
      <c r="T136" s="43">
        <v>5994.3526630923334</v>
      </c>
      <c r="U136" s="43">
        <v>6076.4038299093108</v>
      </c>
      <c r="V136" s="43">
        <v>6140.0292526043631</v>
      </c>
      <c r="W136" s="43">
        <v>6199.1426857408242</v>
      </c>
      <c r="X136" s="43">
        <v>6257.854537660296</v>
      </c>
      <c r="Y136" s="43">
        <v>6311.937702404929</v>
      </c>
      <c r="Z136" s="43">
        <v>6352.3136882092713</v>
      </c>
      <c r="AA136" s="43">
        <v>6406.6450174187794</v>
      </c>
      <c r="AB136" s="43">
        <v>6472.8669319989585</v>
      </c>
      <c r="AC136" s="43">
        <v>6550.3592834237252</v>
      </c>
      <c r="AD136" s="43">
        <v>6609.4524898404015</v>
      </c>
      <c r="AE136" s="43">
        <v>6666.6812445036094</v>
      </c>
      <c r="AF136" s="43">
        <v>6714.1960980075555</v>
      </c>
      <c r="AG136" s="43">
        <v>6730.7502493225811</v>
      </c>
      <c r="AH136" s="43">
        <v>6781.9532150767209</v>
      </c>
      <c r="AI136" s="43">
        <v>6817.3974466673726</v>
      </c>
      <c r="AJ136" s="43">
        <v>6842.5116087060123</v>
      </c>
      <c r="AK136" s="43">
        <v>6863.5197268369466</v>
      </c>
      <c r="AL136" s="43">
        <v>6878.1674501836078</v>
      </c>
      <c r="AM136" s="43">
        <v>6888.953081317436</v>
      </c>
      <c r="AN136" s="43">
        <v>6893.7505497738803</v>
      </c>
      <c r="AO136" s="43">
        <v>6896.4972446975307</v>
      </c>
      <c r="AP136" s="43">
        <v>6897.4667402772293</v>
      </c>
      <c r="AQ136" s="43">
        <v>6896.6985571891546</v>
      </c>
      <c r="AR136" s="43">
        <v>6890.9275000582711</v>
      </c>
      <c r="AS136" s="43">
        <v>6882.6528456696933</v>
      </c>
      <c r="AT136" s="43">
        <v>6868.8756483396537</v>
      </c>
      <c r="AU136" s="43">
        <v>6854.8309682966956</v>
      </c>
      <c r="AV136" s="43">
        <v>6833.5440762744884</v>
      </c>
      <c r="AW136" s="43">
        <v>6805.9578317599535</v>
      </c>
      <c r="AX136" s="43">
        <v>6773.2489931448818</v>
      </c>
      <c r="AY136" s="43">
        <v>6744.3917748745389</v>
      </c>
      <c r="AZ136" s="43">
        <v>6726.7225214091986</v>
      </c>
    </row>
    <row r="137" spans="1:52">
      <c r="A137" s="37" t="s">
        <v>24</v>
      </c>
      <c r="B137" s="44">
        <v>5913.863528240523</v>
      </c>
      <c r="C137" s="44">
        <v>5721.9440223395086</v>
      </c>
      <c r="D137" s="44">
        <v>5694.8905610879592</v>
      </c>
      <c r="E137" s="44">
        <v>5545.6764836160628</v>
      </c>
      <c r="F137" s="44">
        <v>5141.7000116754571</v>
      </c>
      <c r="G137" s="44">
        <v>5066.8814738103665</v>
      </c>
      <c r="H137" s="44">
        <v>4740.9776387942948</v>
      </c>
      <c r="I137" s="44">
        <v>4801.1808716021969</v>
      </c>
      <c r="J137" s="44">
        <v>4716.3701155327763</v>
      </c>
      <c r="K137" s="44">
        <v>4597.1416933753535</v>
      </c>
      <c r="L137" s="44">
        <v>4600.8216055458597</v>
      </c>
      <c r="M137" s="44">
        <v>4560.8861529357109</v>
      </c>
      <c r="N137" s="44">
        <v>4660.1697206399385</v>
      </c>
      <c r="O137" s="44">
        <v>4506.0833376274486</v>
      </c>
      <c r="P137" s="44">
        <v>4312.2008093431286</v>
      </c>
      <c r="Q137" s="44">
        <v>4311.3495911108394</v>
      </c>
      <c r="R137" s="44">
        <v>4353.3292172579677</v>
      </c>
      <c r="S137" s="44">
        <v>4431.6930939805834</v>
      </c>
      <c r="T137" s="44">
        <v>4487.9292592440106</v>
      </c>
      <c r="U137" s="44">
        <v>4528.0563588612567</v>
      </c>
      <c r="V137" s="44">
        <v>4553.9316623081722</v>
      </c>
      <c r="W137" s="44">
        <v>4576.9227301321698</v>
      </c>
      <c r="X137" s="44">
        <v>4591.967880807495</v>
      </c>
      <c r="Y137" s="44">
        <v>4605.5662925326187</v>
      </c>
      <c r="Z137" s="44">
        <v>4616.4330130014987</v>
      </c>
      <c r="AA137" s="44">
        <v>4627.2244420582865</v>
      </c>
      <c r="AB137" s="44">
        <v>4643.291502112249</v>
      </c>
      <c r="AC137" s="44">
        <v>4660.8140136476241</v>
      </c>
      <c r="AD137" s="44">
        <v>4671.4465886072285</v>
      </c>
      <c r="AE137" s="44">
        <v>4684.5084694804773</v>
      </c>
      <c r="AF137" s="44">
        <v>4694.3642667557151</v>
      </c>
      <c r="AG137" s="44">
        <v>4678.026411255576</v>
      </c>
      <c r="AH137" s="44">
        <v>4687.4173627702839</v>
      </c>
      <c r="AI137" s="44">
        <v>4691.1438983965809</v>
      </c>
      <c r="AJ137" s="44">
        <v>4692.4415182296152</v>
      </c>
      <c r="AK137" s="44">
        <v>4689.8745990236639</v>
      </c>
      <c r="AL137" s="44">
        <v>4685.8637191170055</v>
      </c>
      <c r="AM137" s="44">
        <v>4679.4215512712644</v>
      </c>
      <c r="AN137" s="44">
        <v>4669.3240853729912</v>
      </c>
      <c r="AO137" s="44">
        <v>4658.2442300951661</v>
      </c>
      <c r="AP137" s="44">
        <v>4646.7640902385756</v>
      </c>
      <c r="AQ137" s="44">
        <v>4633.9523681042856</v>
      </c>
      <c r="AR137" s="44">
        <v>4618.5822997217329</v>
      </c>
      <c r="AS137" s="44">
        <v>4601.2986876986552</v>
      </c>
      <c r="AT137" s="44">
        <v>4579.2743173757708</v>
      </c>
      <c r="AU137" s="44">
        <v>4557.1315847267533</v>
      </c>
      <c r="AV137" s="44">
        <v>4528.9560667972437</v>
      </c>
      <c r="AW137" s="44">
        <v>4495.953848306066</v>
      </c>
      <c r="AX137" s="44">
        <v>4463.3374819212231</v>
      </c>
      <c r="AY137" s="44">
        <v>4433.8323709911001</v>
      </c>
      <c r="AZ137" s="44">
        <v>4412.8161708184953</v>
      </c>
    </row>
    <row r="138" spans="1:52">
      <c r="A138" s="39" t="s">
        <v>25</v>
      </c>
      <c r="B138" s="45">
        <v>542.92070935385539</v>
      </c>
      <c r="C138" s="45">
        <v>599.02806774051066</v>
      </c>
      <c r="D138" s="45">
        <v>623.7477174788088</v>
      </c>
      <c r="E138" s="45">
        <v>639.2539287113716</v>
      </c>
      <c r="F138" s="45">
        <v>677.84047740439905</v>
      </c>
      <c r="G138" s="45">
        <v>697.08441345722906</v>
      </c>
      <c r="H138" s="45">
        <v>713.662829505731</v>
      </c>
      <c r="I138" s="45">
        <v>736.32786717013073</v>
      </c>
      <c r="J138" s="45">
        <v>803.06364154634718</v>
      </c>
      <c r="K138" s="45">
        <v>857.2589580681456</v>
      </c>
      <c r="L138" s="45">
        <v>865.74592053607398</v>
      </c>
      <c r="M138" s="45">
        <v>877.15914052633752</v>
      </c>
      <c r="N138" s="45">
        <v>869.42721617691393</v>
      </c>
      <c r="O138" s="45">
        <v>869.98159999199436</v>
      </c>
      <c r="P138" s="45">
        <v>846.2803148026702</v>
      </c>
      <c r="Q138" s="45">
        <v>850.85415783461542</v>
      </c>
      <c r="R138" s="45">
        <v>848.83085946721803</v>
      </c>
      <c r="S138" s="45">
        <v>879.28126892945784</v>
      </c>
      <c r="T138" s="45">
        <v>907.08262622289624</v>
      </c>
      <c r="U138" s="45">
        <v>936.47591742167049</v>
      </c>
      <c r="V138" s="45">
        <v>965.15359759680882</v>
      </c>
      <c r="W138" s="45">
        <v>992.89052759966808</v>
      </c>
      <c r="X138" s="45">
        <v>1029.4095251837152</v>
      </c>
      <c r="Y138" s="45">
        <v>1062.8774099584853</v>
      </c>
      <c r="Z138" s="45">
        <v>1085.3785514160293</v>
      </c>
      <c r="AA138" s="45">
        <v>1121.8357440362283</v>
      </c>
      <c r="AB138" s="45">
        <v>1165.075403221148</v>
      </c>
      <c r="AC138" s="45">
        <v>1218.1722048480931</v>
      </c>
      <c r="AD138" s="45">
        <v>1260.3704151912179</v>
      </c>
      <c r="AE138" s="45">
        <v>1298.6471897612425</v>
      </c>
      <c r="AF138" s="45">
        <v>1331.0000055546909</v>
      </c>
      <c r="AG138" s="45">
        <v>1361.7318090026627</v>
      </c>
      <c r="AH138" s="45">
        <v>1397.5913015090696</v>
      </c>
      <c r="AI138" s="45">
        <v>1423.9779281224858</v>
      </c>
      <c r="AJ138" s="45">
        <v>1442.9934768275814</v>
      </c>
      <c r="AK138" s="45">
        <v>1462.013746716201</v>
      </c>
      <c r="AL138" s="45">
        <v>1476.3880546124121</v>
      </c>
      <c r="AM138" s="45">
        <v>1489.4878451983261</v>
      </c>
      <c r="AN138" s="45">
        <v>1500.5056084419787</v>
      </c>
      <c r="AO138" s="45">
        <v>1510.5009096288452</v>
      </c>
      <c r="AP138" s="45">
        <v>1519.1988780292904</v>
      </c>
      <c r="AQ138" s="45">
        <v>1527.4357245754065</v>
      </c>
      <c r="AR138" s="45">
        <v>1533.5022630262292</v>
      </c>
      <c r="AS138" s="45">
        <v>1539.0417281543646</v>
      </c>
      <c r="AT138" s="45">
        <v>1543.8666822771477</v>
      </c>
      <c r="AU138" s="45">
        <v>1548.4384932680514</v>
      </c>
      <c r="AV138" s="45">
        <v>1551.6750597588066</v>
      </c>
      <c r="AW138" s="45">
        <v>1553.8886429068407</v>
      </c>
      <c r="AX138" s="45">
        <v>1550.5732495469358</v>
      </c>
      <c r="AY138" s="45">
        <v>1547.7830922914573</v>
      </c>
      <c r="AZ138" s="45">
        <v>1547.6680279890702</v>
      </c>
    </row>
    <row r="139" spans="1:52">
      <c r="A139" s="39" t="s">
        <v>23</v>
      </c>
      <c r="B139" s="45">
        <v>565.46195408289861</v>
      </c>
      <c r="C139" s="45">
        <v>557.46534546678834</v>
      </c>
      <c r="D139" s="45">
        <v>559.33513759153857</v>
      </c>
      <c r="E139" s="45">
        <v>540.91068302317115</v>
      </c>
      <c r="F139" s="45">
        <v>552.23612564787663</v>
      </c>
      <c r="G139" s="45">
        <v>543.12736428657911</v>
      </c>
      <c r="H139" s="45">
        <v>541.89599729266683</v>
      </c>
      <c r="I139" s="45">
        <v>545.44814765651233</v>
      </c>
      <c r="J139" s="45">
        <v>559.60638252517037</v>
      </c>
      <c r="K139" s="45">
        <v>556.51532055499263</v>
      </c>
      <c r="L139" s="45">
        <v>566.44493778568267</v>
      </c>
      <c r="M139" s="45">
        <v>563.40569882307443</v>
      </c>
      <c r="N139" s="45">
        <v>566.63742815017577</v>
      </c>
      <c r="O139" s="45">
        <v>557.39434947565314</v>
      </c>
      <c r="P139" s="45">
        <v>551.06666607946238</v>
      </c>
      <c r="Q139" s="45">
        <v>547.92160063433346</v>
      </c>
      <c r="R139" s="45">
        <v>565.78996294385945</v>
      </c>
      <c r="S139" s="45">
        <v>583.34275957473471</v>
      </c>
      <c r="T139" s="45">
        <v>599.34077762542574</v>
      </c>
      <c r="U139" s="45">
        <v>611.87155362638339</v>
      </c>
      <c r="V139" s="45">
        <v>620.94399269938174</v>
      </c>
      <c r="W139" s="45">
        <v>629.32942800898718</v>
      </c>
      <c r="X139" s="45">
        <v>636.47713166908545</v>
      </c>
      <c r="Y139" s="45">
        <v>643.49399991382506</v>
      </c>
      <c r="Z139" s="45">
        <v>650.5021237917432</v>
      </c>
      <c r="AA139" s="45">
        <v>657.5848313242642</v>
      </c>
      <c r="AB139" s="45">
        <v>664.50002666556122</v>
      </c>
      <c r="AC139" s="45">
        <v>671.37306492800769</v>
      </c>
      <c r="AD139" s="45">
        <v>677.63548604195535</v>
      </c>
      <c r="AE139" s="45">
        <v>683.52558526188943</v>
      </c>
      <c r="AF139" s="45">
        <v>688.83182569714972</v>
      </c>
      <c r="AG139" s="45">
        <v>690.9920290643422</v>
      </c>
      <c r="AH139" s="45">
        <v>696.9445507973669</v>
      </c>
      <c r="AI139" s="45">
        <v>702.27562014830607</v>
      </c>
      <c r="AJ139" s="45">
        <v>707.07661364881596</v>
      </c>
      <c r="AK139" s="45">
        <v>711.63138109708154</v>
      </c>
      <c r="AL139" s="45">
        <v>715.91567645419013</v>
      </c>
      <c r="AM139" s="45">
        <v>720.04368484784595</v>
      </c>
      <c r="AN139" s="45">
        <v>723.92085595891058</v>
      </c>
      <c r="AO139" s="45">
        <v>727.75210497351964</v>
      </c>
      <c r="AP139" s="45">
        <v>731.50377200936305</v>
      </c>
      <c r="AQ139" s="45">
        <v>735.31046450946269</v>
      </c>
      <c r="AR139" s="45">
        <v>738.84293731030925</v>
      </c>
      <c r="AS139" s="45">
        <v>742.31242981667378</v>
      </c>
      <c r="AT139" s="45">
        <v>745.73464868673557</v>
      </c>
      <c r="AU139" s="45">
        <v>749.26089030189121</v>
      </c>
      <c r="AV139" s="45">
        <v>752.91294971843786</v>
      </c>
      <c r="AW139" s="45">
        <v>756.11534054704725</v>
      </c>
      <c r="AX139" s="45">
        <v>759.33826167672282</v>
      </c>
      <c r="AY139" s="45">
        <v>762.7763115919812</v>
      </c>
      <c r="AZ139" s="45">
        <v>766.23832260163272</v>
      </c>
    </row>
    <row r="140" spans="1:52">
      <c r="A140" s="35" t="s">
        <v>47</v>
      </c>
      <c r="B140" s="43">
        <v>42441.835269609677</v>
      </c>
      <c r="C140" s="43">
        <v>41125.860415361181</v>
      </c>
      <c r="D140" s="43">
        <v>40516.773440033903</v>
      </c>
      <c r="E140" s="43">
        <v>41700.440698321618</v>
      </c>
      <c r="F140" s="43">
        <v>44744.362651913834</v>
      </c>
      <c r="G140" s="43">
        <v>47116.062145767763</v>
      </c>
      <c r="H140" s="43">
        <v>48560.965252600014</v>
      </c>
      <c r="I140" s="43">
        <v>50180.142568449475</v>
      </c>
      <c r="J140" s="43">
        <v>50056.9297719065</v>
      </c>
      <c r="K140" s="43">
        <v>46186.826145254352</v>
      </c>
      <c r="L140" s="43">
        <v>45896.412760047315</v>
      </c>
      <c r="M140" s="43">
        <v>47188.223788809526</v>
      </c>
      <c r="N140" s="43">
        <v>45955.179924264274</v>
      </c>
      <c r="O140" s="43">
        <v>45690.487057232771</v>
      </c>
      <c r="P140" s="43">
        <v>46169.562363821555</v>
      </c>
      <c r="Q140" s="43">
        <v>47786.545244531197</v>
      </c>
      <c r="R140" s="43">
        <v>50315.549871226962</v>
      </c>
      <c r="S140" s="43">
        <v>52567.735661243525</v>
      </c>
      <c r="T140" s="43">
        <v>54277.453556463421</v>
      </c>
      <c r="U140" s="43">
        <v>55749.792949727154</v>
      </c>
      <c r="V140" s="43">
        <v>57002.522015136972</v>
      </c>
      <c r="W140" s="43">
        <v>58211.68225665424</v>
      </c>
      <c r="X140" s="43">
        <v>59297.515730751475</v>
      </c>
      <c r="Y140" s="43">
        <v>60251.011175828324</v>
      </c>
      <c r="Z140" s="43">
        <v>60949.456409233593</v>
      </c>
      <c r="AA140" s="43">
        <v>61727.306183666617</v>
      </c>
      <c r="AB140" s="43">
        <v>62511.638024287822</v>
      </c>
      <c r="AC140" s="43">
        <v>63339.314938087511</v>
      </c>
      <c r="AD140" s="43">
        <v>64205.977042414859</v>
      </c>
      <c r="AE140" s="43">
        <v>65024.046761476064</v>
      </c>
      <c r="AF140" s="43">
        <v>65800.141272944908</v>
      </c>
      <c r="AG140" s="43">
        <v>66578.599264492426</v>
      </c>
      <c r="AH140" s="43">
        <v>67190.36730581375</v>
      </c>
      <c r="AI140" s="43">
        <v>67744.983523333911</v>
      </c>
      <c r="AJ140" s="43">
        <v>68184.913166866376</v>
      </c>
      <c r="AK140" s="43">
        <v>68600.649414804968</v>
      </c>
      <c r="AL140" s="43">
        <v>69051.748236791944</v>
      </c>
      <c r="AM140" s="43">
        <v>69388.705422581857</v>
      </c>
      <c r="AN140" s="43">
        <v>69858.771004989263</v>
      </c>
      <c r="AO140" s="43">
        <v>70148.699885063281</v>
      </c>
      <c r="AP140" s="43">
        <v>70461.434810814564</v>
      </c>
      <c r="AQ140" s="43">
        <v>70821.578011922946</v>
      </c>
      <c r="AR140" s="43">
        <v>71148.995479947305</v>
      </c>
      <c r="AS140" s="43">
        <v>71449.260159446276</v>
      </c>
      <c r="AT140" s="43">
        <v>71690.490122290677</v>
      </c>
      <c r="AU140" s="43">
        <v>72044.598705584998</v>
      </c>
      <c r="AV140" s="43">
        <v>72350.467150708515</v>
      </c>
      <c r="AW140" s="43">
        <v>72464.410785960456</v>
      </c>
      <c r="AX140" s="43">
        <v>72713.529533242836</v>
      </c>
      <c r="AY140" s="43">
        <v>72818.850510757213</v>
      </c>
      <c r="AZ140" s="43">
        <v>72912.629987544497</v>
      </c>
    </row>
    <row r="141" spans="1:52">
      <c r="A141" s="37" t="s">
        <v>16</v>
      </c>
      <c r="B141" s="44">
        <v>7467.4311030864001</v>
      </c>
      <c r="C141" s="44">
        <v>7202.53881</v>
      </c>
      <c r="D141" s="44">
        <v>7075.9241000000002</v>
      </c>
      <c r="E141" s="44">
        <v>7345.6093499999997</v>
      </c>
      <c r="F141" s="44">
        <v>7444.0965999999989</v>
      </c>
      <c r="G141" s="44">
        <v>7709.9328270269907</v>
      </c>
      <c r="H141" s="44">
        <v>7852.2257999999993</v>
      </c>
      <c r="I141" s="44">
        <v>8017.0406799999982</v>
      </c>
      <c r="J141" s="44">
        <v>7870.9934699999949</v>
      </c>
      <c r="K141" s="44">
        <v>7183.3091100000001</v>
      </c>
      <c r="L141" s="44">
        <v>7577.970174477874</v>
      </c>
      <c r="M141" s="44">
        <v>7331.5310637230641</v>
      </c>
      <c r="N141" s="44">
        <v>6883.1784886727582</v>
      </c>
      <c r="O141" s="44">
        <v>6522.4798627233895</v>
      </c>
      <c r="P141" s="44">
        <v>6541.2126553370445</v>
      </c>
      <c r="Q141" s="44">
        <v>6786.2375882900124</v>
      </c>
      <c r="R141" s="44">
        <v>7139.2666280728126</v>
      </c>
      <c r="S141" s="44">
        <v>7353.5075168045141</v>
      </c>
      <c r="T141" s="44">
        <v>7471.9134877850211</v>
      </c>
      <c r="U141" s="44">
        <v>7561.7336729756998</v>
      </c>
      <c r="V141" s="44">
        <v>7625.5507536254972</v>
      </c>
      <c r="W141" s="44">
        <v>7686.1964771826961</v>
      </c>
      <c r="X141" s="44">
        <v>7735.0193091088549</v>
      </c>
      <c r="Y141" s="44">
        <v>7760.1151583203018</v>
      </c>
      <c r="Z141" s="44">
        <v>7806.9076956468343</v>
      </c>
      <c r="AA141" s="44">
        <v>7867.7561170910903</v>
      </c>
      <c r="AB141" s="44">
        <v>7911.6593999259931</v>
      </c>
      <c r="AC141" s="44">
        <v>7947.0240850429027</v>
      </c>
      <c r="AD141" s="44">
        <v>8003.1265046428107</v>
      </c>
      <c r="AE141" s="44">
        <v>8063.7087471953155</v>
      </c>
      <c r="AF141" s="44">
        <v>8127.1618892086608</v>
      </c>
      <c r="AG141" s="44">
        <v>8189.7304700814675</v>
      </c>
      <c r="AH141" s="44">
        <v>8239.9228298404323</v>
      </c>
      <c r="AI141" s="44">
        <v>8298.1599669330226</v>
      </c>
      <c r="AJ141" s="44">
        <v>8345.987805215922</v>
      </c>
      <c r="AK141" s="44">
        <v>8391.2674819338135</v>
      </c>
      <c r="AL141" s="44">
        <v>8442.7741455693031</v>
      </c>
      <c r="AM141" s="44">
        <v>8482.4527226144273</v>
      </c>
      <c r="AN141" s="44">
        <v>8545.4645712980146</v>
      </c>
      <c r="AO141" s="44">
        <v>8577.2017130369513</v>
      </c>
      <c r="AP141" s="44">
        <v>8613.4899988982415</v>
      </c>
      <c r="AQ141" s="44">
        <v>8656.3668322951562</v>
      </c>
      <c r="AR141" s="44">
        <v>8689.9448506116332</v>
      </c>
      <c r="AS141" s="44">
        <v>8719.0317364258317</v>
      </c>
      <c r="AT141" s="44">
        <v>8738.0147552095495</v>
      </c>
      <c r="AU141" s="44">
        <v>8759.4759528919312</v>
      </c>
      <c r="AV141" s="44">
        <v>8773.5031449875642</v>
      </c>
      <c r="AW141" s="44">
        <v>8762.2603747521807</v>
      </c>
      <c r="AX141" s="44">
        <v>8757.4760712498501</v>
      </c>
      <c r="AY141" s="44">
        <v>8735.5525513717548</v>
      </c>
      <c r="AZ141" s="44">
        <v>8707.0671528008897</v>
      </c>
    </row>
    <row r="142" spans="1:52">
      <c r="A142" s="39" t="s">
        <v>17</v>
      </c>
      <c r="B142" s="45">
        <v>16481.774006908778</v>
      </c>
      <c r="C142" s="45">
        <v>17028.070266407904</v>
      </c>
      <c r="D142" s="45">
        <v>16683.303044355434</v>
      </c>
      <c r="E142" s="45">
        <v>17429.722455431373</v>
      </c>
      <c r="F142" s="45">
        <v>18271.229276213933</v>
      </c>
      <c r="G142" s="45">
        <v>19067.597010950358</v>
      </c>
      <c r="H142" s="45">
        <v>19597.028366239167</v>
      </c>
      <c r="I142" s="45">
        <v>20159.965277227999</v>
      </c>
      <c r="J142" s="45">
        <v>19623.746910194615</v>
      </c>
      <c r="K142" s="45">
        <v>17767.689690273852</v>
      </c>
      <c r="L142" s="45">
        <v>17783.262724281703</v>
      </c>
      <c r="M142" s="45">
        <v>19168.136114906567</v>
      </c>
      <c r="N142" s="45">
        <v>18646.622749545972</v>
      </c>
      <c r="O142" s="45">
        <v>18517.97885412534</v>
      </c>
      <c r="P142" s="45">
        <v>18748.116912621568</v>
      </c>
      <c r="Q142" s="45">
        <v>19530.053442128719</v>
      </c>
      <c r="R142" s="45">
        <v>21163.391881746047</v>
      </c>
      <c r="S142" s="45">
        <v>22193.816030326125</v>
      </c>
      <c r="T142" s="45">
        <v>22867.693360760197</v>
      </c>
      <c r="U142" s="45">
        <v>23431.245514330265</v>
      </c>
      <c r="V142" s="45">
        <v>23889.534858102445</v>
      </c>
      <c r="W142" s="45">
        <v>24359.839484950109</v>
      </c>
      <c r="X142" s="45">
        <v>24756.208583282307</v>
      </c>
      <c r="Y142" s="45">
        <v>25097.942550796364</v>
      </c>
      <c r="Z142" s="45">
        <v>25426.610359379581</v>
      </c>
      <c r="AA142" s="45">
        <v>25794.697780672592</v>
      </c>
      <c r="AB142" s="45">
        <v>26143.59223167488</v>
      </c>
      <c r="AC142" s="45">
        <v>26510.452547831508</v>
      </c>
      <c r="AD142" s="45">
        <v>26880.636267386857</v>
      </c>
      <c r="AE142" s="45">
        <v>27238.562518086605</v>
      </c>
      <c r="AF142" s="45">
        <v>27557.830005497788</v>
      </c>
      <c r="AG142" s="45">
        <v>27878.21506481976</v>
      </c>
      <c r="AH142" s="45">
        <v>28116.098527758772</v>
      </c>
      <c r="AI142" s="45">
        <v>28318.420986934998</v>
      </c>
      <c r="AJ142" s="45">
        <v>28464.90445417527</v>
      </c>
      <c r="AK142" s="45">
        <v>28594.294818270413</v>
      </c>
      <c r="AL142" s="45">
        <v>28756.977884115509</v>
      </c>
      <c r="AM142" s="45">
        <v>28847.971075420541</v>
      </c>
      <c r="AN142" s="45">
        <v>28998.609038913946</v>
      </c>
      <c r="AO142" s="45">
        <v>29087.792941999316</v>
      </c>
      <c r="AP142" s="45">
        <v>29178.360732763009</v>
      </c>
      <c r="AQ142" s="45">
        <v>29291.197941486174</v>
      </c>
      <c r="AR142" s="45">
        <v>29399.992359689575</v>
      </c>
      <c r="AS142" s="45">
        <v>29502.163690959413</v>
      </c>
      <c r="AT142" s="45">
        <v>29603.339980886802</v>
      </c>
      <c r="AU142" s="45">
        <v>29752.95161662704</v>
      </c>
      <c r="AV142" s="45">
        <v>29887.902110303148</v>
      </c>
      <c r="AW142" s="45">
        <v>29967.41289970676</v>
      </c>
      <c r="AX142" s="45">
        <v>30092.377913546203</v>
      </c>
      <c r="AY142" s="45">
        <v>30158.909532957834</v>
      </c>
      <c r="AZ142" s="45">
        <v>30219.401624529688</v>
      </c>
    </row>
    <row r="143" spans="1:52">
      <c r="A143" s="39" t="s">
        <v>18</v>
      </c>
      <c r="B143" s="45">
        <v>18492.630159614499</v>
      </c>
      <c r="C143" s="45">
        <v>16895.251338953276</v>
      </c>
      <c r="D143" s="45">
        <v>16757.546295678469</v>
      </c>
      <c r="E143" s="45">
        <v>16925.10889289025</v>
      </c>
      <c r="F143" s="45">
        <v>19029.036775699908</v>
      </c>
      <c r="G143" s="45">
        <v>20338.532307790414</v>
      </c>
      <c r="H143" s="45">
        <v>21111.711086360843</v>
      </c>
      <c r="I143" s="45">
        <v>22003.136611221482</v>
      </c>
      <c r="J143" s="45">
        <v>22562.18939171189</v>
      </c>
      <c r="K143" s="45">
        <v>21235.827344980495</v>
      </c>
      <c r="L143" s="45">
        <v>20535.179861287736</v>
      </c>
      <c r="M143" s="45">
        <v>20688.556610179894</v>
      </c>
      <c r="N143" s="45">
        <v>20425.37868604554</v>
      </c>
      <c r="O143" s="45">
        <v>20650.02834038404</v>
      </c>
      <c r="P143" s="45">
        <v>20880.232795862943</v>
      </c>
      <c r="Q143" s="45">
        <v>21470.254214112461</v>
      </c>
      <c r="R143" s="45">
        <v>22012.891361408103</v>
      </c>
      <c r="S143" s="45">
        <v>23020.412114112889</v>
      </c>
      <c r="T143" s="45">
        <v>23937.846707918201</v>
      </c>
      <c r="U143" s="45">
        <v>24756.813762421192</v>
      </c>
      <c r="V143" s="45">
        <v>25487.436403409032</v>
      </c>
      <c r="W143" s="45">
        <v>26165.64629452143</v>
      </c>
      <c r="X143" s="45">
        <v>26806.287838360309</v>
      </c>
      <c r="Y143" s="45">
        <v>27392.95346671166</v>
      </c>
      <c r="Z143" s="45">
        <v>27715.938354207177</v>
      </c>
      <c r="AA143" s="45">
        <v>28064.852285902933</v>
      </c>
      <c r="AB143" s="45">
        <v>28456.386392686956</v>
      </c>
      <c r="AC143" s="45">
        <v>28881.838305213103</v>
      </c>
      <c r="AD143" s="45">
        <v>29322.214270385193</v>
      </c>
      <c r="AE143" s="45">
        <v>29721.775496194146</v>
      </c>
      <c r="AF143" s="45">
        <v>30115.149378238457</v>
      </c>
      <c r="AG143" s="45">
        <v>30510.653729591191</v>
      </c>
      <c r="AH143" s="45">
        <v>30834.345948214544</v>
      </c>
      <c r="AI143" s="45">
        <v>31128.402569465896</v>
      </c>
      <c r="AJ143" s="45">
        <v>31374.020907475191</v>
      </c>
      <c r="AK143" s="45">
        <v>31615.087114600745</v>
      </c>
      <c r="AL143" s="45">
        <v>31851.996207107135</v>
      </c>
      <c r="AM143" s="45">
        <v>32058.281624546889</v>
      </c>
      <c r="AN143" s="45">
        <v>32314.697394777304</v>
      </c>
      <c r="AO143" s="45">
        <v>32483.705230027012</v>
      </c>
      <c r="AP143" s="45">
        <v>32669.584079153308</v>
      </c>
      <c r="AQ143" s="45">
        <v>32874.013238141626</v>
      </c>
      <c r="AR143" s="45">
        <v>33059.058269646092</v>
      </c>
      <c r="AS143" s="45">
        <v>33228.064732061022</v>
      </c>
      <c r="AT143" s="45">
        <v>33349.135386194321</v>
      </c>
      <c r="AU143" s="45">
        <v>33532.171136066034</v>
      </c>
      <c r="AV143" s="45">
        <v>33689.061895417814</v>
      </c>
      <c r="AW143" s="45">
        <v>33734.737511501517</v>
      </c>
      <c r="AX143" s="45">
        <v>33863.675548446787</v>
      </c>
      <c r="AY143" s="45">
        <v>33924.388426427635</v>
      </c>
      <c r="AZ143" s="45">
        <v>33986.161210213926</v>
      </c>
    </row>
    <row r="144" spans="1:52">
      <c r="A144" s="10" t="s">
        <v>22</v>
      </c>
      <c r="B144" s="46">
        <v>103886.78943772208</v>
      </c>
      <c r="C144" s="46">
        <v>106189.99923163583</v>
      </c>
      <c r="D144" s="46">
        <v>107582.6396742608</v>
      </c>
      <c r="E144" s="46">
        <v>111796.46913050885</v>
      </c>
      <c r="F144" s="46">
        <v>116311.2010331991</v>
      </c>
      <c r="G144" s="46">
        <v>119343.60858353609</v>
      </c>
      <c r="H144" s="46">
        <v>122222.98092224993</v>
      </c>
      <c r="I144" s="46">
        <v>126294.60922139484</v>
      </c>
      <c r="J144" s="46">
        <v>122734.04721180824</v>
      </c>
      <c r="K144" s="46">
        <v>116119.57180023237</v>
      </c>
      <c r="L144" s="46">
        <v>118821.35349503155</v>
      </c>
      <c r="M144" s="46">
        <v>117255.18081936479</v>
      </c>
      <c r="N144" s="46">
        <v>112958.53568448377</v>
      </c>
      <c r="O144" s="46">
        <v>110788.82642985457</v>
      </c>
      <c r="P144" s="46">
        <v>110314.00899197414</v>
      </c>
      <c r="Q144" s="46">
        <v>112429.12412425614</v>
      </c>
      <c r="R144" s="46">
        <v>116768.98227410483</v>
      </c>
      <c r="S144" s="46">
        <v>121130.54312162061</v>
      </c>
      <c r="T144" s="46">
        <v>123275.5652433088</v>
      </c>
      <c r="U144" s="46">
        <v>124592.09574228154</v>
      </c>
      <c r="V144" s="46">
        <v>125324.760104834</v>
      </c>
      <c r="W144" s="46">
        <v>125805.48389948907</v>
      </c>
      <c r="X144" s="46">
        <v>126098.32621109673</v>
      </c>
      <c r="Y144" s="46">
        <v>126344.52547164021</v>
      </c>
      <c r="Z144" s="46">
        <v>126552.1648298682</v>
      </c>
      <c r="AA144" s="46">
        <v>126767.03782197328</v>
      </c>
      <c r="AB144" s="46">
        <v>127086.41258855425</v>
      </c>
      <c r="AC144" s="46">
        <v>127478.27371499543</v>
      </c>
      <c r="AD144" s="46">
        <v>127922.50597476988</v>
      </c>
      <c r="AE144" s="46">
        <v>128378.72002828107</v>
      </c>
      <c r="AF144" s="46">
        <v>128852.16863059615</v>
      </c>
      <c r="AG144" s="46">
        <v>129295.54727473804</v>
      </c>
      <c r="AH144" s="46">
        <v>129726.15088697142</v>
      </c>
      <c r="AI144" s="46">
        <v>129979.19538828333</v>
      </c>
      <c r="AJ144" s="46">
        <v>130152.04213173085</v>
      </c>
      <c r="AK144" s="46">
        <v>130256.65349912066</v>
      </c>
      <c r="AL144" s="46">
        <v>130306.87646446911</v>
      </c>
      <c r="AM144" s="46">
        <v>130301.25957518621</v>
      </c>
      <c r="AN144" s="46">
        <v>130238.22413217521</v>
      </c>
      <c r="AO144" s="46">
        <v>130170.08872348526</v>
      </c>
      <c r="AP144" s="46">
        <v>130073.80853145313</v>
      </c>
      <c r="AQ144" s="46">
        <v>130031.37458564651</v>
      </c>
      <c r="AR144" s="46">
        <v>129998.74813696327</v>
      </c>
      <c r="AS144" s="46">
        <v>129984.32368128267</v>
      </c>
      <c r="AT144" s="46">
        <v>130003.28406053007</v>
      </c>
      <c r="AU144" s="46">
        <v>130101.77315575413</v>
      </c>
      <c r="AV144" s="46">
        <v>130252.39063168821</v>
      </c>
      <c r="AW144" s="46">
        <v>130409.28971059025</v>
      </c>
      <c r="AX144" s="46">
        <v>130639.11155073841</v>
      </c>
      <c r="AY144" s="46">
        <v>130922.24385674886</v>
      </c>
      <c r="AZ144" s="46">
        <v>131368.06913555876</v>
      </c>
    </row>
    <row r="145" spans="1:52">
      <c r="A145" s="35" t="s">
        <v>45</v>
      </c>
      <c r="B145" s="43">
        <v>92895.429184510809</v>
      </c>
      <c r="C145" s="43">
        <v>95360.129725187522</v>
      </c>
      <c r="D145" s="43">
        <v>96736.740469230426</v>
      </c>
      <c r="E145" s="43">
        <v>100092.93007273623</v>
      </c>
      <c r="F145" s="43">
        <v>104307.5245271567</v>
      </c>
      <c r="G145" s="43">
        <v>107308.67953310457</v>
      </c>
      <c r="H145" s="43">
        <v>109484.38990339037</v>
      </c>
      <c r="I145" s="43">
        <v>113650.68870265782</v>
      </c>
      <c r="J145" s="43">
        <v>110880.34926022234</v>
      </c>
      <c r="K145" s="43">
        <v>105041.71673748521</v>
      </c>
      <c r="L145" s="43">
        <v>107661.39640002063</v>
      </c>
      <c r="M145" s="43">
        <v>106567.01722460691</v>
      </c>
      <c r="N145" s="43">
        <v>102655.94964195398</v>
      </c>
      <c r="O145" s="43">
        <v>101125.99827202174</v>
      </c>
      <c r="P145" s="43">
        <v>101159.40620437618</v>
      </c>
      <c r="Q145" s="43">
        <v>102809.92892737208</v>
      </c>
      <c r="R145" s="43">
        <v>106978.99165105473</v>
      </c>
      <c r="S145" s="43">
        <v>111058.13071695324</v>
      </c>
      <c r="T145" s="43">
        <v>112927.80626143623</v>
      </c>
      <c r="U145" s="43">
        <v>113994.82013074588</v>
      </c>
      <c r="V145" s="43">
        <v>114498.1848763025</v>
      </c>
      <c r="W145" s="43">
        <v>114762.52137437952</v>
      </c>
      <c r="X145" s="43">
        <v>114850.90782639472</v>
      </c>
      <c r="Y145" s="43">
        <v>114907.2930499622</v>
      </c>
      <c r="Z145" s="43">
        <v>114964.2464648654</v>
      </c>
      <c r="AA145" s="43">
        <v>115026.93913311439</v>
      </c>
      <c r="AB145" s="43">
        <v>115177.81239626504</v>
      </c>
      <c r="AC145" s="43">
        <v>115385.43973407542</v>
      </c>
      <c r="AD145" s="43">
        <v>115643.67815282657</v>
      </c>
      <c r="AE145" s="43">
        <v>115915.70525598878</v>
      </c>
      <c r="AF145" s="43">
        <v>116215.93197544693</v>
      </c>
      <c r="AG145" s="43">
        <v>116484.12910995475</v>
      </c>
      <c r="AH145" s="43">
        <v>116745.10000251666</v>
      </c>
      <c r="AI145" s="43">
        <v>116846.67787469859</v>
      </c>
      <c r="AJ145" s="43">
        <v>116884.62657494235</v>
      </c>
      <c r="AK145" s="43">
        <v>116860.23629761503</v>
      </c>
      <c r="AL145" s="43">
        <v>116779.59555926413</v>
      </c>
      <c r="AM145" s="43">
        <v>116646.0964338234</v>
      </c>
      <c r="AN145" s="43">
        <v>116467.16503412357</v>
      </c>
      <c r="AO145" s="43">
        <v>116252.55119903112</v>
      </c>
      <c r="AP145" s="43">
        <v>116004.90803343891</v>
      </c>
      <c r="AQ145" s="43">
        <v>115785.885211324</v>
      </c>
      <c r="AR145" s="43">
        <v>115579.71187137364</v>
      </c>
      <c r="AS145" s="43">
        <v>115398.25432261782</v>
      </c>
      <c r="AT145" s="43">
        <v>115252.19973577801</v>
      </c>
      <c r="AU145" s="43">
        <v>115170.95542213717</v>
      </c>
      <c r="AV145" s="43">
        <v>115133.36307024129</v>
      </c>
      <c r="AW145" s="43">
        <v>115138.63496923434</v>
      </c>
      <c r="AX145" s="43">
        <v>115199.62431278691</v>
      </c>
      <c r="AY145" s="43">
        <v>115334.03052698009</v>
      </c>
      <c r="AZ145" s="43">
        <v>115638.50423745946</v>
      </c>
    </row>
    <row r="146" spans="1:52">
      <c r="A146" s="39" t="s">
        <v>48</v>
      </c>
      <c r="B146" s="45">
        <v>30339.303339344911</v>
      </c>
      <c r="C146" s="45">
        <v>30812.606579006511</v>
      </c>
      <c r="D146" s="45">
        <v>31159.977144392695</v>
      </c>
      <c r="E146" s="45">
        <v>32199.365572884704</v>
      </c>
      <c r="F146" s="45">
        <v>32953.075916294823</v>
      </c>
      <c r="G146" s="45">
        <v>33870.208973873858</v>
      </c>
      <c r="H146" s="45">
        <v>33817.110571437261</v>
      </c>
      <c r="I146" s="45">
        <v>35272.282173408043</v>
      </c>
      <c r="J146" s="45">
        <v>34831.623833333746</v>
      </c>
      <c r="K146" s="45">
        <v>34331.850140583716</v>
      </c>
      <c r="L146" s="45">
        <v>35098.296957306702</v>
      </c>
      <c r="M146" s="45">
        <v>35218.24696574988</v>
      </c>
      <c r="N146" s="45">
        <v>33956.74572364083</v>
      </c>
      <c r="O146" s="45">
        <v>33301.067170036571</v>
      </c>
      <c r="P146" s="45">
        <v>33935.893115416038</v>
      </c>
      <c r="Q146" s="45">
        <v>34105.273865086798</v>
      </c>
      <c r="R146" s="45">
        <v>34395.748709034793</v>
      </c>
      <c r="S146" s="45">
        <v>34768.210876199926</v>
      </c>
      <c r="T146" s="45">
        <v>34815.752746697406</v>
      </c>
      <c r="U146" s="45">
        <v>34710.54155744303</v>
      </c>
      <c r="V146" s="45">
        <v>34440.04758861936</v>
      </c>
      <c r="W146" s="45">
        <v>34118.833437354704</v>
      </c>
      <c r="X146" s="45">
        <v>33769.054467053349</v>
      </c>
      <c r="Y146" s="45">
        <v>33451.65751260049</v>
      </c>
      <c r="Z146" s="45">
        <v>33167.414267218293</v>
      </c>
      <c r="AA146" s="45">
        <v>32915.795937829869</v>
      </c>
      <c r="AB146" s="45">
        <v>32732.047074106311</v>
      </c>
      <c r="AC146" s="45">
        <v>32597.765322541942</v>
      </c>
      <c r="AD146" s="45">
        <v>32509.105814444378</v>
      </c>
      <c r="AE146" s="45">
        <v>32450.000166638754</v>
      </c>
      <c r="AF146" s="45">
        <v>32421.284711146873</v>
      </c>
      <c r="AG146" s="45">
        <v>32396.341879132062</v>
      </c>
      <c r="AH146" s="45">
        <v>32356.900618486692</v>
      </c>
      <c r="AI146" s="45">
        <v>32271.270383726187</v>
      </c>
      <c r="AJ146" s="45">
        <v>32168.934361517604</v>
      </c>
      <c r="AK146" s="45">
        <v>32056.615336753548</v>
      </c>
      <c r="AL146" s="45">
        <v>31937.329921351014</v>
      </c>
      <c r="AM146" s="45">
        <v>31814.843878069085</v>
      </c>
      <c r="AN146" s="45">
        <v>31693.070296094931</v>
      </c>
      <c r="AO146" s="45">
        <v>31582.16504867782</v>
      </c>
      <c r="AP146" s="45">
        <v>31486.737067171463</v>
      </c>
      <c r="AQ146" s="45">
        <v>31418.088845895247</v>
      </c>
      <c r="AR146" s="45">
        <v>31373.729510058947</v>
      </c>
      <c r="AS146" s="45">
        <v>31351.833619842844</v>
      </c>
      <c r="AT146" s="45">
        <v>31353.245286823654</v>
      </c>
      <c r="AU146" s="45">
        <v>31383.724581541468</v>
      </c>
      <c r="AV146" s="45">
        <v>31439.80974606394</v>
      </c>
      <c r="AW146" s="45">
        <v>31509.501823066774</v>
      </c>
      <c r="AX146" s="45">
        <v>31598.369204236998</v>
      </c>
      <c r="AY146" s="45">
        <v>31716.89671858232</v>
      </c>
      <c r="AZ146" s="45">
        <v>31867.281866349524</v>
      </c>
    </row>
    <row r="147" spans="1:52">
      <c r="A147" s="41" t="s">
        <v>49</v>
      </c>
      <c r="B147" s="47">
        <v>62556.125845165901</v>
      </c>
      <c r="C147" s="47">
        <v>64547.523146181004</v>
      </c>
      <c r="D147" s="47">
        <v>65576.763324837739</v>
      </c>
      <c r="E147" s="47">
        <v>67893.56449985152</v>
      </c>
      <c r="F147" s="47">
        <v>71354.448610861873</v>
      </c>
      <c r="G147" s="47">
        <v>73438.470559230715</v>
      </c>
      <c r="H147" s="47">
        <v>75667.279331953105</v>
      </c>
      <c r="I147" s="47">
        <v>78378.406529249769</v>
      </c>
      <c r="J147" s="47">
        <v>76048.725426888588</v>
      </c>
      <c r="K147" s="47">
        <v>70709.866596901498</v>
      </c>
      <c r="L147" s="47">
        <v>72563.099442713923</v>
      </c>
      <c r="M147" s="47">
        <v>71348.770258857039</v>
      </c>
      <c r="N147" s="47">
        <v>68699.203918313156</v>
      </c>
      <c r="O147" s="47">
        <v>67824.931101985174</v>
      </c>
      <c r="P147" s="47">
        <v>67223.513088960142</v>
      </c>
      <c r="Q147" s="47">
        <v>68704.655062285281</v>
      </c>
      <c r="R147" s="47">
        <v>72583.242942019933</v>
      </c>
      <c r="S147" s="47">
        <v>76289.919840753311</v>
      </c>
      <c r="T147" s="47">
        <v>78112.053514738815</v>
      </c>
      <c r="U147" s="47">
        <v>79284.278573302858</v>
      </c>
      <c r="V147" s="47">
        <v>80058.137287683145</v>
      </c>
      <c r="W147" s="47">
        <v>80643.687937024821</v>
      </c>
      <c r="X147" s="47">
        <v>81081.853359341374</v>
      </c>
      <c r="Y147" s="47">
        <v>81455.635537361712</v>
      </c>
      <c r="Z147" s="47">
        <v>81796.832197647105</v>
      </c>
      <c r="AA147" s="47">
        <v>82111.143195284516</v>
      </c>
      <c r="AB147" s="47">
        <v>82445.765322158739</v>
      </c>
      <c r="AC147" s="47">
        <v>82787.674411533473</v>
      </c>
      <c r="AD147" s="47">
        <v>83134.57233838219</v>
      </c>
      <c r="AE147" s="47">
        <v>83465.705089350027</v>
      </c>
      <c r="AF147" s="47">
        <v>83794.64726430006</v>
      </c>
      <c r="AG147" s="47">
        <v>84087.787230822694</v>
      </c>
      <c r="AH147" s="47">
        <v>84388.199384029969</v>
      </c>
      <c r="AI147" s="47">
        <v>84575.4074909724</v>
      </c>
      <c r="AJ147" s="47">
        <v>84715.692213424743</v>
      </c>
      <c r="AK147" s="47">
        <v>84803.620960861488</v>
      </c>
      <c r="AL147" s="47">
        <v>84842.265637913108</v>
      </c>
      <c r="AM147" s="47">
        <v>84831.252555754327</v>
      </c>
      <c r="AN147" s="47">
        <v>84774.094738028638</v>
      </c>
      <c r="AO147" s="47">
        <v>84670.386150353297</v>
      </c>
      <c r="AP147" s="47">
        <v>84518.170966267455</v>
      </c>
      <c r="AQ147" s="47">
        <v>84367.79636542876</v>
      </c>
      <c r="AR147" s="47">
        <v>84205.982361314702</v>
      </c>
      <c r="AS147" s="47">
        <v>84046.42070277498</v>
      </c>
      <c r="AT147" s="47">
        <v>83898.954448954348</v>
      </c>
      <c r="AU147" s="47">
        <v>83787.230840595701</v>
      </c>
      <c r="AV147" s="47">
        <v>83693.553324177352</v>
      </c>
      <c r="AW147" s="47">
        <v>83629.133146167558</v>
      </c>
      <c r="AX147" s="47">
        <v>83601.255108549914</v>
      </c>
      <c r="AY147" s="47">
        <v>83617.133808397775</v>
      </c>
      <c r="AZ147" s="47">
        <v>83771.222371109936</v>
      </c>
    </row>
    <row r="148" spans="1:52">
      <c r="A148" s="35" t="s">
        <v>50</v>
      </c>
      <c r="B148" s="47">
        <v>2427.9898257755281</v>
      </c>
      <c r="C148" s="47">
        <v>2306.5108318094849</v>
      </c>
      <c r="D148" s="47">
        <v>2309.96865506429</v>
      </c>
      <c r="E148" s="47">
        <v>2299.3481260942517</v>
      </c>
      <c r="F148" s="47">
        <v>2363.3340679562507</v>
      </c>
      <c r="G148" s="47">
        <v>2246.0468250101749</v>
      </c>
      <c r="H148" s="47">
        <v>2229.0109214595777</v>
      </c>
      <c r="I148" s="47">
        <v>2270.9111871865307</v>
      </c>
      <c r="J148" s="47">
        <v>2126.0434934924133</v>
      </c>
      <c r="K148" s="47">
        <v>1824.6081480015064</v>
      </c>
      <c r="L148" s="47">
        <v>1876.4746971961383</v>
      </c>
      <c r="M148" s="47">
        <v>1901.6577721036087</v>
      </c>
      <c r="N148" s="47">
        <v>1814.6559342480659</v>
      </c>
      <c r="O148" s="47">
        <v>1638.7150347988629</v>
      </c>
      <c r="P148" s="47">
        <v>1551.1376017248208</v>
      </c>
      <c r="Q148" s="47">
        <v>1521.9628192259042</v>
      </c>
      <c r="R148" s="47">
        <v>1505.2698689298063</v>
      </c>
      <c r="S148" s="47">
        <v>1553.7085391818587</v>
      </c>
      <c r="T148" s="47">
        <v>1587.991038060246</v>
      </c>
      <c r="U148" s="47">
        <v>1616.0616455695804</v>
      </c>
      <c r="V148" s="47">
        <v>1639.5288942784091</v>
      </c>
      <c r="W148" s="47">
        <v>1662.7586588887177</v>
      </c>
      <c r="X148" s="47">
        <v>1683.4844482245662</v>
      </c>
      <c r="Y148" s="47">
        <v>1699.5909618419782</v>
      </c>
      <c r="Z148" s="47">
        <v>1715.3801364241681</v>
      </c>
      <c r="AA148" s="47">
        <v>1730.6649202451247</v>
      </c>
      <c r="AB148" s="47">
        <v>1746.355436456766</v>
      </c>
      <c r="AC148" s="47">
        <v>1761.5466214649889</v>
      </c>
      <c r="AD148" s="47">
        <v>1777.6161687754575</v>
      </c>
      <c r="AE148" s="47">
        <v>1793.6175810432808</v>
      </c>
      <c r="AF148" s="47">
        <v>1809.5339598805681</v>
      </c>
      <c r="AG148" s="47">
        <v>1811.9613753442095</v>
      </c>
      <c r="AH148" s="47">
        <v>1826.0733917532236</v>
      </c>
      <c r="AI148" s="47">
        <v>1839.4592750265965</v>
      </c>
      <c r="AJ148" s="47">
        <v>1851.2697535000584</v>
      </c>
      <c r="AK148" s="47">
        <v>1863.5126489795266</v>
      </c>
      <c r="AL148" s="47">
        <v>1874.0974021785141</v>
      </c>
      <c r="AM148" s="47">
        <v>1883.4259366571619</v>
      </c>
      <c r="AN148" s="47">
        <v>1892.6999885215823</v>
      </c>
      <c r="AO148" s="47">
        <v>1900.5662204482837</v>
      </c>
      <c r="AP148" s="47">
        <v>1908.340613849376</v>
      </c>
      <c r="AQ148" s="47">
        <v>1917.8668316964747</v>
      </c>
      <c r="AR148" s="47">
        <v>1925.0890721587823</v>
      </c>
      <c r="AS148" s="47">
        <v>1931.2375501657907</v>
      </c>
      <c r="AT148" s="47">
        <v>1938.5049943552031</v>
      </c>
      <c r="AU148" s="47">
        <v>1943.8932295307081</v>
      </c>
      <c r="AV148" s="47">
        <v>1949.2325629371867</v>
      </c>
      <c r="AW148" s="47">
        <v>1949.5073017187203</v>
      </c>
      <c r="AX148" s="47">
        <v>1948.9759468667685</v>
      </c>
      <c r="AY148" s="47">
        <v>1948.7367428483481</v>
      </c>
      <c r="AZ148" s="47">
        <v>1948.1518755623035</v>
      </c>
    </row>
    <row r="149" spans="1:52">
      <c r="A149" s="35" t="s">
        <v>47</v>
      </c>
      <c r="B149" s="43">
        <v>2500.7477406814387</v>
      </c>
      <c r="C149" s="43">
        <v>2580.5911946388201</v>
      </c>
      <c r="D149" s="43">
        <v>2609.3939299660906</v>
      </c>
      <c r="E149" s="43">
        <v>2727.5049216783714</v>
      </c>
      <c r="F149" s="43">
        <v>2892.6464980861465</v>
      </c>
      <c r="G149" s="43">
        <v>2949.9945798120898</v>
      </c>
      <c r="H149" s="43">
        <v>3122.2281973999752</v>
      </c>
      <c r="I149" s="43">
        <v>3325.4378315505082</v>
      </c>
      <c r="J149" s="43">
        <v>3435.1475480934932</v>
      </c>
      <c r="K149" s="43">
        <v>3076.2272747456445</v>
      </c>
      <c r="L149" s="43">
        <v>3378.085773370175</v>
      </c>
      <c r="M149" s="43">
        <v>3443.1684157101963</v>
      </c>
      <c r="N149" s="43">
        <v>3389.2933691685325</v>
      </c>
      <c r="O149" s="43">
        <v>3432.87257076284</v>
      </c>
      <c r="P149" s="43">
        <v>3364.0813416402243</v>
      </c>
      <c r="Q149" s="43">
        <v>3527.0555643422717</v>
      </c>
      <c r="R149" s="43">
        <v>3666.3398408034127</v>
      </c>
      <c r="S149" s="43">
        <v>3845.6415313602001</v>
      </c>
      <c r="T149" s="43">
        <v>4030.1145301005822</v>
      </c>
      <c r="U149" s="43">
        <v>4201.1789229470496</v>
      </c>
      <c r="V149" s="43">
        <v>4363.7966965945388</v>
      </c>
      <c r="W149" s="43">
        <v>4518.5736570782683</v>
      </c>
      <c r="X149" s="43">
        <v>4664.7954006990594</v>
      </c>
      <c r="Y149" s="43">
        <v>4795.7535807432878</v>
      </c>
      <c r="Z149" s="43">
        <v>4890.425721151707</v>
      </c>
      <c r="AA149" s="43">
        <v>4985.8469070056781</v>
      </c>
      <c r="AB149" s="43">
        <v>5097.9200899543175</v>
      </c>
      <c r="AC149" s="43">
        <v>5225.5857289334936</v>
      </c>
      <c r="AD149" s="43">
        <v>5353.6078420411486</v>
      </c>
      <c r="AE149" s="43">
        <v>5481.3086043806798</v>
      </c>
      <c r="AF149" s="43">
        <v>5598.4277651517177</v>
      </c>
      <c r="AG149" s="43">
        <v>5729.435271977045</v>
      </c>
      <c r="AH149" s="43">
        <v>5842.5162214512275</v>
      </c>
      <c r="AI149" s="43">
        <v>5944.8414791991081</v>
      </c>
      <c r="AJ149" s="43">
        <v>6032.1750575186234</v>
      </c>
      <c r="AK149" s="43">
        <v>6113.1059762055738</v>
      </c>
      <c r="AL149" s="43">
        <v>6198.4744974473488</v>
      </c>
      <c r="AM149" s="43">
        <v>6279.8571040836478</v>
      </c>
      <c r="AN149" s="43">
        <v>6367.1896431222431</v>
      </c>
      <c r="AO149" s="43">
        <v>6465.4147939875938</v>
      </c>
      <c r="AP149" s="43">
        <v>6572.560463332883</v>
      </c>
      <c r="AQ149" s="43">
        <v>6696.6698433731926</v>
      </c>
      <c r="AR149" s="43">
        <v>6821.3420281672297</v>
      </c>
      <c r="AS149" s="43">
        <v>6940.2179852924201</v>
      </c>
      <c r="AT149" s="43">
        <v>7054.3525491665268</v>
      </c>
      <c r="AU149" s="43">
        <v>7183.3604846277694</v>
      </c>
      <c r="AV149" s="43">
        <v>7316.7134678496805</v>
      </c>
      <c r="AW149" s="43">
        <v>7418.0379386268087</v>
      </c>
      <c r="AX149" s="43">
        <v>7537.82623725344</v>
      </c>
      <c r="AY149" s="43">
        <v>7634.2287254890553</v>
      </c>
      <c r="AZ149" s="43">
        <v>7725.2369139597567</v>
      </c>
    </row>
    <row r="150" spans="1:52">
      <c r="A150" s="37" t="s">
        <v>20</v>
      </c>
      <c r="B150" s="44">
        <v>656.50606331393817</v>
      </c>
      <c r="C150" s="44">
        <v>643.47490676012865</v>
      </c>
      <c r="D150" s="44">
        <v>621.30299090265487</v>
      </c>
      <c r="E150" s="44">
        <v>632.19824127734125</v>
      </c>
      <c r="F150" s="44">
        <v>642.74201578139332</v>
      </c>
      <c r="G150" s="44">
        <v>651.71710605246551</v>
      </c>
      <c r="H150" s="44">
        <v>694.92948903235811</v>
      </c>
      <c r="I150" s="44">
        <v>723.7029359417154</v>
      </c>
      <c r="J150" s="44">
        <v>729.48758017847342</v>
      </c>
      <c r="K150" s="44">
        <v>667.96172236757502</v>
      </c>
      <c r="L150" s="44">
        <v>655.36753919064142</v>
      </c>
      <c r="M150" s="44">
        <v>629.00271121914534</v>
      </c>
      <c r="N150" s="44">
        <v>621.61540132433538</v>
      </c>
      <c r="O150" s="44">
        <v>595.63779726256666</v>
      </c>
      <c r="P150" s="44">
        <v>586.76751276443713</v>
      </c>
      <c r="Q150" s="44">
        <v>599.29683562151922</v>
      </c>
      <c r="R150" s="44">
        <v>631.81596378181064</v>
      </c>
      <c r="S150" s="44">
        <v>675.65221658298765</v>
      </c>
      <c r="T150" s="44">
        <v>719.46923467819295</v>
      </c>
      <c r="U150" s="44">
        <v>760.33924894119491</v>
      </c>
      <c r="V150" s="44">
        <v>799.93147589364492</v>
      </c>
      <c r="W150" s="44">
        <v>837.96707915702575</v>
      </c>
      <c r="X150" s="44">
        <v>874.48120677539839</v>
      </c>
      <c r="Y150" s="44">
        <v>906.93258759122182</v>
      </c>
      <c r="Z150" s="44">
        <v>943.09333666814734</v>
      </c>
      <c r="AA150" s="44">
        <v>978.24294082269398</v>
      </c>
      <c r="AB150" s="44">
        <v>1017.6704005677664</v>
      </c>
      <c r="AC150" s="44">
        <v>1062.1592738391446</v>
      </c>
      <c r="AD150" s="44">
        <v>1106.9852272299695</v>
      </c>
      <c r="AE150" s="44">
        <v>1151.393553275864</v>
      </c>
      <c r="AF150" s="44">
        <v>1197.0868252708663</v>
      </c>
      <c r="AG150" s="44">
        <v>1245.7659150364855</v>
      </c>
      <c r="AH150" s="44">
        <v>1287.0721025152345</v>
      </c>
      <c r="AI150" s="44">
        <v>1330.6332863984208</v>
      </c>
      <c r="AJ150" s="44">
        <v>1370.9414498621047</v>
      </c>
      <c r="AK150" s="44">
        <v>1409.3100367670506</v>
      </c>
      <c r="AL150" s="44">
        <v>1452.6941651651789</v>
      </c>
      <c r="AM150" s="44">
        <v>1492.6388235656332</v>
      </c>
      <c r="AN150" s="44">
        <v>1533.6355006791177</v>
      </c>
      <c r="AO150" s="44">
        <v>1580.192532999992</v>
      </c>
      <c r="AP150" s="44">
        <v>1627.7046200851235</v>
      </c>
      <c r="AQ150" s="44">
        <v>1675.2961248794286</v>
      </c>
      <c r="AR150" s="44">
        <v>1720.2111001663466</v>
      </c>
      <c r="AS150" s="44">
        <v>1764.2051949115603</v>
      </c>
      <c r="AT150" s="44">
        <v>1805.6453768878625</v>
      </c>
      <c r="AU150" s="44">
        <v>1851.9225540318141</v>
      </c>
      <c r="AV150" s="44">
        <v>1898.9995633058115</v>
      </c>
      <c r="AW150" s="44">
        <v>1936.9066847811043</v>
      </c>
      <c r="AX150" s="44">
        <v>1979.7241975838031</v>
      </c>
      <c r="AY150" s="44">
        <v>2012.4715882312912</v>
      </c>
      <c r="AZ150" s="44">
        <v>2044.1842788297583</v>
      </c>
    </row>
    <row r="151" spans="1:52">
      <c r="A151" s="41" t="s">
        <v>18</v>
      </c>
      <c r="B151" s="47">
        <v>1844.2416773675006</v>
      </c>
      <c r="C151" s="47">
        <v>1937.1162878786915</v>
      </c>
      <c r="D151" s="47">
        <v>1988.0909390634356</v>
      </c>
      <c r="E151" s="47">
        <v>2095.30668040103</v>
      </c>
      <c r="F151" s="47">
        <v>2249.9044823047529</v>
      </c>
      <c r="G151" s="47">
        <v>2298.2774737596242</v>
      </c>
      <c r="H151" s="47">
        <v>2427.2987083676171</v>
      </c>
      <c r="I151" s="47">
        <v>2601.7348956087931</v>
      </c>
      <c r="J151" s="47">
        <v>2705.6599679150199</v>
      </c>
      <c r="K151" s="47">
        <v>2408.2655523780695</v>
      </c>
      <c r="L151" s="47">
        <v>2722.7182341795337</v>
      </c>
      <c r="M151" s="47">
        <v>2814.1657044910512</v>
      </c>
      <c r="N151" s="47">
        <v>2767.6779678441972</v>
      </c>
      <c r="O151" s="47">
        <v>2837.2347735002736</v>
      </c>
      <c r="P151" s="47">
        <v>2777.3138288757873</v>
      </c>
      <c r="Q151" s="47">
        <v>2927.7587287207525</v>
      </c>
      <c r="R151" s="47">
        <v>3034.5238770216019</v>
      </c>
      <c r="S151" s="47">
        <v>3169.9893147772123</v>
      </c>
      <c r="T151" s="47">
        <v>3310.6452954223892</v>
      </c>
      <c r="U151" s="47">
        <v>3440.8396740058547</v>
      </c>
      <c r="V151" s="47">
        <v>3563.8652207008936</v>
      </c>
      <c r="W151" s="47">
        <v>3680.6065779212422</v>
      </c>
      <c r="X151" s="47">
        <v>3790.3141939236607</v>
      </c>
      <c r="Y151" s="47">
        <v>3888.820993152066</v>
      </c>
      <c r="Z151" s="47">
        <v>3947.3323844835595</v>
      </c>
      <c r="AA151" s="47">
        <v>4007.6039661829836</v>
      </c>
      <c r="AB151" s="47">
        <v>4080.2496893865514</v>
      </c>
      <c r="AC151" s="47">
        <v>4163.426455094349</v>
      </c>
      <c r="AD151" s="47">
        <v>4246.6226148111791</v>
      </c>
      <c r="AE151" s="47">
        <v>4329.9150511048156</v>
      </c>
      <c r="AF151" s="47">
        <v>4401.3409398808517</v>
      </c>
      <c r="AG151" s="47">
        <v>4483.6693569405597</v>
      </c>
      <c r="AH151" s="47">
        <v>4555.4441189359932</v>
      </c>
      <c r="AI151" s="47">
        <v>4614.2081928006874</v>
      </c>
      <c r="AJ151" s="47">
        <v>4661.2336076565189</v>
      </c>
      <c r="AK151" s="47">
        <v>4703.7959394385234</v>
      </c>
      <c r="AL151" s="47">
        <v>4745.7803322821701</v>
      </c>
      <c r="AM151" s="47">
        <v>4787.2182805180146</v>
      </c>
      <c r="AN151" s="47">
        <v>4833.5541424431249</v>
      </c>
      <c r="AO151" s="47">
        <v>4885.2222609876017</v>
      </c>
      <c r="AP151" s="47">
        <v>4944.8558432477594</v>
      </c>
      <c r="AQ151" s="47">
        <v>5021.3737184937636</v>
      </c>
      <c r="AR151" s="47">
        <v>5101.1309280008836</v>
      </c>
      <c r="AS151" s="47">
        <v>5176.0127903808598</v>
      </c>
      <c r="AT151" s="47">
        <v>5248.7071722786641</v>
      </c>
      <c r="AU151" s="47">
        <v>5331.4379305959555</v>
      </c>
      <c r="AV151" s="47">
        <v>5417.7139045438689</v>
      </c>
      <c r="AW151" s="47">
        <v>5481.1312538457041</v>
      </c>
      <c r="AX151" s="47">
        <v>5558.1020396696367</v>
      </c>
      <c r="AY151" s="47">
        <v>5621.757137257764</v>
      </c>
      <c r="AZ151" s="47">
        <v>5681.0526351299986</v>
      </c>
    </row>
    <row r="152" spans="1:52">
      <c r="A152" s="35" t="s">
        <v>51</v>
      </c>
      <c r="B152" s="43">
        <v>6062.6226867543028</v>
      </c>
      <c r="C152" s="43">
        <v>5942.7674799999995</v>
      </c>
      <c r="D152" s="43">
        <v>5926.5366199999999</v>
      </c>
      <c r="E152" s="43">
        <v>6676.6860100000004</v>
      </c>
      <c r="F152" s="43">
        <v>6747.6959400000005</v>
      </c>
      <c r="G152" s="43">
        <v>6838.8876456092594</v>
      </c>
      <c r="H152" s="43">
        <v>7387.3519000000015</v>
      </c>
      <c r="I152" s="43">
        <v>7047.5714999999982</v>
      </c>
      <c r="J152" s="43">
        <v>6292.5069099999982</v>
      </c>
      <c r="K152" s="43">
        <v>6177.0196399999986</v>
      </c>
      <c r="L152" s="43">
        <v>5905.396624444601</v>
      </c>
      <c r="M152" s="43">
        <v>5343.337406944057</v>
      </c>
      <c r="N152" s="43">
        <v>5098.6367391131898</v>
      </c>
      <c r="O152" s="43">
        <v>4591.2405522711188</v>
      </c>
      <c r="P152" s="43">
        <v>4239.3838442329106</v>
      </c>
      <c r="Q152" s="43">
        <v>4570.1768133158857</v>
      </c>
      <c r="R152" s="43">
        <v>4618.3809133168743</v>
      </c>
      <c r="S152" s="43">
        <v>4673.0623341253013</v>
      </c>
      <c r="T152" s="43">
        <v>4729.6534137117214</v>
      </c>
      <c r="U152" s="43">
        <v>4780.0350430190356</v>
      </c>
      <c r="V152" s="43">
        <v>4823.249637658545</v>
      </c>
      <c r="W152" s="43">
        <v>4861.6302091425741</v>
      </c>
      <c r="X152" s="43">
        <v>4899.1385357783874</v>
      </c>
      <c r="Y152" s="43">
        <v>4941.8878790927356</v>
      </c>
      <c r="Z152" s="43">
        <v>4982.1125074269276</v>
      </c>
      <c r="AA152" s="43">
        <v>5023.5868616081025</v>
      </c>
      <c r="AB152" s="43">
        <v>5064.3246658781172</v>
      </c>
      <c r="AC152" s="43">
        <v>5105.7016305215157</v>
      </c>
      <c r="AD152" s="43">
        <v>5147.6038111267044</v>
      </c>
      <c r="AE152" s="43">
        <v>5188.0885868683181</v>
      </c>
      <c r="AF152" s="43">
        <v>5228.2749301169306</v>
      </c>
      <c r="AG152" s="43">
        <v>5270.0215174620344</v>
      </c>
      <c r="AH152" s="43">
        <v>5312.4612712503076</v>
      </c>
      <c r="AI152" s="43">
        <v>5348.216759359022</v>
      </c>
      <c r="AJ152" s="43">
        <v>5383.9707457698278</v>
      </c>
      <c r="AK152" s="43">
        <v>5419.7985763205324</v>
      </c>
      <c r="AL152" s="43">
        <v>5454.7090055791323</v>
      </c>
      <c r="AM152" s="43">
        <v>5491.8801006219901</v>
      </c>
      <c r="AN152" s="43">
        <v>5511.1694664078186</v>
      </c>
      <c r="AO152" s="43">
        <v>5551.556510018263</v>
      </c>
      <c r="AP152" s="43">
        <v>5587.9994208319667</v>
      </c>
      <c r="AQ152" s="43">
        <v>5630.9526992528454</v>
      </c>
      <c r="AR152" s="43">
        <v>5672.605165263617</v>
      </c>
      <c r="AS152" s="43">
        <v>5714.6138232066351</v>
      </c>
      <c r="AT152" s="43">
        <v>5758.2267812303471</v>
      </c>
      <c r="AU152" s="43">
        <v>5803.5640194584885</v>
      </c>
      <c r="AV152" s="43">
        <v>5853.0815306600471</v>
      </c>
      <c r="AW152" s="43">
        <v>5903.1095010103927</v>
      </c>
      <c r="AX152" s="43">
        <v>5952.6850538312965</v>
      </c>
      <c r="AY152" s="43">
        <v>6005.2478614313795</v>
      </c>
      <c r="AZ152" s="43">
        <v>6056.1761085772314</v>
      </c>
    </row>
    <row r="153" spans="1:52">
      <c r="A153" s="39" t="s">
        <v>33</v>
      </c>
      <c r="B153" s="45">
        <v>5069.6418099727762</v>
      </c>
      <c r="C153" s="45">
        <v>4995.0745538939718</v>
      </c>
      <c r="D153" s="45">
        <v>4992.9424411871378</v>
      </c>
      <c r="E153" s="45">
        <v>5774.686623836019</v>
      </c>
      <c r="F153" s="45">
        <v>5842.5372312446298</v>
      </c>
      <c r="G153" s="45">
        <v>5860.4430569969691</v>
      </c>
      <c r="H153" s="45">
        <v>6453.7792171498213</v>
      </c>
      <c r="I153" s="45">
        <v>6048.7368526892651</v>
      </c>
      <c r="J153" s="45">
        <v>5355.3285217543043</v>
      </c>
      <c r="K153" s="45">
        <v>5219.5191268603903</v>
      </c>
      <c r="L153" s="45">
        <v>4917.0556493111035</v>
      </c>
      <c r="M153" s="45">
        <v>4324.1954489855816</v>
      </c>
      <c r="N153" s="45">
        <v>4140.3858242833176</v>
      </c>
      <c r="O153" s="45">
        <v>3609.8084843498696</v>
      </c>
      <c r="P153" s="45">
        <v>3290.0565673439501</v>
      </c>
      <c r="Q153" s="45">
        <v>3512.1296173603528</v>
      </c>
      <c r="R153" s="45">
        <v>3541.4772642852322</v>
      </c>
      <c r="S153" s="45">
        <v>3573.2632339243228</v>
      </c>
      <c r="T153" s="45">
        <v>3607.1444659644235</v>
      </c>
      <c r="U153" s="45">
        <v>3636.7282440515837</v>
      </c>
      <c r="V153" s="45">
        <v>3659.6662017842782</v>
      </c>
      <c r="W153" s="45">
        <v>3678.9679973825205</v>
      </c>
      <c r="X153" s="45">
        <v>3698.4942057685007</v>
      </c>
      <c r="Y153" s="45">
        <v>3722.0287118903848</v>
      </c>
      <c r="Z153" s="45">
        <v>3743.9750709852733</v>
      </c>
      <c r="AA153" s="45">
        <v>3768.0164318360444</v>
      </c>
      <c r="AB153" s="45">
        <v>3791.5161176938809</v>
      </c>
      <c r="AC153" s="45">
        <v>3816.0604407061801</v>
      </c>
      <c r="AD153" s="45">
        <v>3840.7485365573002</v>
      </c>
      <c r="AE153" s="45">
        <v>3863.7245852350461</v>
      </c>
      <c r="AF153" s="45">
        <v>3886.309326022837</v>
      </c>
      <c r="AG153" s="45">
        <v>3910.7523017918261</v>
      </c>
      <c r="AH153" s="45">
        <v>3936.364256476214</v>
      </c>
      <c r="AI153" s="45">
        <v>3959.2667034358415</v>
      </c>
      <c r="AJ153" s="45">
        <v>3982.1927526759191</v>
      </c>
      <c r="AK153" s="45">
        <v>4004.9637186018272</v>
      </c>
      <c r="AL153" s="45">
        <v>4026.798006364008</v>
      </c>
      <c r="AM153" s="45">
        <v>4051.4618045037359</v>
      </c>
      <c r="AN153" s="45">
        <v>4062.4353806941781</v>
      </c>
      <c r="AO153" s="45">
        <v>4089.0381981158403</v>
      </c>
      <c r="AP153" s="45">
        <v>4111.9811405728706</v>
      </c>
      <c r="AQ153" s="45">
        <v>4140.5367478598173</v>
      </c>
      <c r="AR153" s="45">
        <v>4167.8293225935968</v>
      </c>
      <c r="AS153" s="45">
        <v>4196.5914905003092</v>
      </c>
      <c r="AT153" s="45">
        <v>4226.9859939752159</v>
      </c>
      <c r="AU153" s="45">
        <v>4258.7876522236947</v>
      </c>
      <c r="AV153" s="45">
        <v>4294.2657066191077</v>
      </c>
      <c r="AW153" s="45">
        <v>4330.1305393323246</v>
      </c>
      <c r="AX153" s="45">
        <v>4365.5506140870239</v>
      </c>
      <c r="AY153" s="45">
        <v>4404.7684920109978</v>
      </c>
      <c r="AZ153" s="45">
        <v>4441.724505970411</v>
      </c>
    </row>
    <row r="154" spans="1:52">
      <c r="A154" s="41" t="s">
        <v>34</v>
      </c>
      <c r="B154" s="47">
        <v>992.9808767815266</v>
      </c>
      <c r="C154" s="47">
        <v>947.69292610602747</v>
      </c>
      <c r="D154" s="47">
        <v>933.59417881286197</v>
      </c>
      <c r="E154" s="47">
        <v>901.99938616398128</v>
      </c>
      <c r="F154" s="47">
        <v>905.15870875537041</v>
      </c>
      <c r="G154" s="47">
        <v>978.4445886122902</v>
      </c>
      <c r="H154" s="47">
        <v>933.57268285017983</v>
      </c>
      <c r="I154" s="47">
        <v>998.83464731073354</v>
      </c>
      <c r="J154" s="47">
        <v>937.17838824569424</v>
      </c>
      <c r="K154" s="47">
        <v>957.50051313960807</v>
      </c>
      <c r="L154" s="47">
        <v>988.34097513349752</v>
      </c>
      <c r="M154" s="47">
        <v>1019.1419579584757</v>
      </c>
      <c r="N154" s="47">
        <v>958.2509148298725</v>
      </c>
      <c r="O154" s="47">
        <v>981.4320679212492</v>
      </c>
      <c r="P154" s="47">
        <v>949.32727688896057</v>
      </c>
      <c r="Q154" s="47">
        <v>1058.0471959555325</v>
      </c>
      <c r="R154" s="47">
        <v>1076.9036490316416</v>
      </c>
      <c r="S154" s="47">
        <v>1099.799100200979</v>
      </c>
      <c r="T154" s="47">
        <v>1122.5089477472977</v>
      </c>
      <c r="U154" s="47">
        <v>1143.3067989674523</v>
      </c>
      <c r="V154" s="47">
        <v>1163.5834358742668</v>
      </c>
      <c r="W154" s="47">
        <v>1182.6622117600537</v>
      </c>
      <c r="X154" s="47">
        <v>1200.6443300098872</v>
      </c>
      <c r="Y154" s="47">
        <v>1219.8591672023504</v>
      </c>
      <c r="Z154" s="47">
        <v>1238.1374364416542</v>
      </c>
      <c r="AA154" s="47">
        <v>1255.5704297720581</v>
      </c>
      <c r="AB154" s="47">
        <v>1272.8085481842361</v>
      </c>
      <c r="AC154" s="47">
        <v>1289.6411898153353</v>
      </c>
      <c r="AD154" s="47">
        <v>1306.8552745694037</v>
      </c>
      <c r="AE154" s="47">
        <v>1324.3640016332722</v>
      </c>
      <c r="AF154" s="47">
        <v>1341.9656040940938</v>
      </c>
      <c r="AG154" s="47">
        <v>1359.2692156702083</v>
      </c>
      <c r="AH154" s="47">
        <v>1376.0970147740941</v>
      </c>
      <c r="AI154" s="47">
        <v>1388.9500559231801</v>
      </c>
      <c r="AJ154" s="47">
        <v>1401.7779930939082</v>
      </c>
      <c r="AK154" s="47">
        <v>1414.8348577187048</v>
      </c>
      <c r="AL154" s="47">
        <v>1427.9109992151241</v>
      </c>
      <c r="AM154" s="47">
        <v>1440.4182961182541</v>
      </c>
      <c r="AN154" s="47">
        <v>1448.734085713641</v>
      </c>
      <c r="AO154" s="47">
        <v>1462.518311902423</v>
      </c>
      <c r="AP154" s="47">
        <v>1476.0182802590962</v>
      </c>
      <c r="AQ154" s="47">
        <v>1490.4159513930281</v>
      </c>
      <c r="AR154" s="47">
        <v>1504.77584267002</v>
      </c>
      <c r="AS154" s="47">
        <v>1518.0223327063261</v>
      </c>
      <c r="AT154" s="47">
        <v>1531.2407872551312</v>
      </c>
      <c r="AU154" s="47">
        <v>1544.7763672347933</v>
      </c>
      <c r="AV154" s="47">
        <v>1558.8158240409393</v>
      </c>
      <c r="AW154" s="47">
        <v>1572.9789616780686</v>
      </c>
      <c r="AX154" s="47">
        <v>1587.1344397442729</v>
      </c>
      <c r="AY154" s="47">
        <v>1600.479369420382</v>
      </c>
      <c r="AZ154" s="47">
        <v>1614.4516026068206</v>
      </c>
    </row>
    <row r="155" spans="1:52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</row>
    <row r="156" spans="1:52">
      <c r="A156" s="9" t="s">
        <v>69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10" t="s">
        <v>70</v>
      </c>
      <c r="B157" s="54">
        <v>3.6745553356618804E-2</v>
      </c>
      <c r="C157" s="54">
        <v>3.644075823748022E-2</v>
      </c>
      <c r="D157" s="54">
        <v>3.6452249752973141E-2</v>
      </c>
      <c r="E157" s="54">
        <v>3.6165775016777729E-2</v>
      </c>
      <c r="F157" s="54">
        <v>3.5783430778151493E-2</v>
      </c>
      <c r="G157" s="54">
        <v>3.5484431438990265E-2</v>
      </c>
      <c r="H157" s="54">
        <v>3.5679392390981758E-2</v>
      </c>
      <c r="I157" s="54">
        <v>3.507135680057677E-2</v>
      </c>
      <c r="J157" s="54">
        <v>3.4576420065440081E-2</v>
      </c>
      <c r="K157" s="54">
        <v>3.4048001778608609E-2</v>
      </c>
      <c r="L157" s="54">
        <v>3.3782277499949068E-2</v>
      </c>
      <c r="M157" s="54">
        <v>3.3435155282751511E-2</v>
      </c>
      <c r="N157" s="54">
        <v>3.2940865379127424E-2</v>
      </c>
      <c r="O157" s="54">
        <v>3.2285946029423196E-2</v>
      </c>
      <c r="P157" s="54">
        <v>3.2403372722536329E-2</v>
      </c>
      <c r="Q157" s="54">
        <v>3.2073808501320467E-2</v>
      </c>
      <c r="R157" s="54">
        <v>3.1669133887893622E-2</v>
      </c>
      <c r="S157" s="54">
        <v>3.1093266842740205E-2</v>
      </c>
      <c r="T157" s="54">
        <v>3.042960649843629E-2</v>
      </c>
      <c r="U157" s="54">
        <v>2.9788288560469552E-2</v>
      </c>
      <c r="V157" s="54">
        <v>2.9171629429424983E-2</v>
      </c>
      <c r="W157" s="54">
        <v>2.8555144348456827E-2</v>
      </c>
      <c r="X157" s="54">
        <v>2.7987181614012379E-2</v>
      </c>
      <c r="Y157" s="54">
        <v>2.7417722932174139E-2</v>
      </c>
      <c r="Z157" s="54">
        <v>2.6858071631778294E-2</v>
      </c>
      <c r="AA157" s="54">
        <v>2.6340878406092377E-2</v>
      </c>
      <c r="AB157" s="54">
        <v>2.589496225728332E-2</v>
      </c>
      <c r="AC157" s="54">
        <v>2.5496646149088028E-2</v>
      </c>
      <c r="AD157" s="54">
        <v>2.5155334624245518E-2</v>
      </c>
      <c r="AE157" s="54">
        <v>2.4831419664921136E-2</v>
      </c>
      <c r="AF157" s="54">
        <v>2.4540442862427982E-2</v>
      </c>
      <c r="AG157" s="54">
        <v>2.4261424905033167E-2</v>
      </c>
      <c r="AH157" s="54">
        <v>2.397827191736953E-2</v>
      </c>
      <c r="AI157" s="54">
        <v>2.3717188828958222E-2</v>
      </c>
      <c r="AJ157" s="54">
        <v>2.3441939304382868E-2</v>
      </c>
      <c r="AK157" s="54">
        <v>2.3174316636309488E-2</v>
      </c>
      <c r="AL157" s="54">
        <v>2.290561237930553E-2</v>
      </c>
      <c r="AM157" s="54">
        <v>2.2617678264367901E-2</v>
      </c>
      <c r="AN157" s="54">
        <v>2.2353961949954555E-2</v>
      </c>
      <c r="AO157" s="54">
        <v>2.2060796522813387E-2</v>
      </c>
      <c r="AP157" s="54">
        <v>2.1763987516966839E-2</v>
      </c>
      <c r="AQ157" s="54">
        <v>2.148184451904022E-2</v>
      </c>
      <c r="AR157" s="54">
        <v>2.1191594359622229E-2</v>
      </c>
      <c r="AS157" s="54">
        <v>2.0907849081725449E-2</v>
      </c>
      <c r="AT157" s="54">
        <v>2.0623352774692003E-2</v>
      </c>
      <c r="AU157" s="54">
        <v>2.0364266895866262E-2</v>
      </c>
      <c r="AV157" s="54">
        <v>2.0097606801512721E-2</v>
      </c>
      <c r="AW157" s="54">
        <v>1.9823676805954937E-2</v>
      </c>
      <c r="AX157" s="54">
        <v>1.9579263854227064E-2</v>
      </c>
      <c r="AY157" s="54">
        <v>1.9309000079656878E-2</v>
      </c>
      <c r="AZ157" s="54">
        <v>1.9058878658563747E-2</v>
      </c>
    </row>
    <row r="158" spans="1:52">
      <c r="A158" s="35" t="s">
        <v>45</v>
      </c>
      <c r="B158" s="55">
        <v>3.8498488463636078E-2</v>
      </c>
      <c r="C158" s="55">
        <v>3.8167289811199177E-2</v>
      </c>
      <c r="D158" s="55">
        <v>3.8116593454944885E-2</v>
      </c>
      <c r="E158" s="55">
        <v>3.7668949649277216E-2</v>
      </c>
      <c r="F158" s="55">
        <v>3.764784622258309E-2</v>
      </c>
      <c r="G158" s="55">
        <v>3.7544613199500289E-2</v>
      </c>
      <c r="H158" s="55">
        <v>3.8012818250515897E-2</v>
      </c>
      <c r="I158" s="55">
        <v>3.7736056278300401E-2</v>
      </c>
      <c r="J158" s="55">
        <v>3.717008613840507E-2</v>
      </c>
      <c r="K158" s="55">
        <v>3.6619099668654315E-2</v>
      </c>
      <c r="L158" s="55">
        <v>3.6283044476850677E-2</v>
      </c>
      <c r="M158" s="55">
        <v>3.6131007416745596E-2</v>
      </c>
      <c r="N158" s="55">
        <v>3.5857294316398128E-2</v>
      </c>
      <c r="O158" s="55">
        <v>3.5284470475756349E-2</v>
      </c>
      <c r="P158" s="55">
        <v>3.5824473927166672E-2</v>
      </c>
      <c r="Q158" s="55">
        <v>3.5480863345848455E-2</v>
      </c>
      <c r="R158" s="55">
        <v>3.4949320287006418E-2</v>
      </c>
      <c r="S158" s="55">
        <v>3.4256367419620036E-2</v>
      </c>
      <c r="T158" s="55">
        <v>3.3500719692673361E-2</v>
      </c>
      <c r="U158" s="55">
        <v>3.2771993839924976E-2</v>
      </c>
      <c r="V158" s="55">
        <v>3.2058362957071353E-2</v>
      </c>
      <c r="W158" s="55">
        <v>3.1317867538933536E-2</v>
      </c>
      <c r="X158" s="55">
        <v>3.0649696833096644E-2</v>
      </c>
      <c r="Y158" s="55">
        <v>2.9968177677191867E-2</v>
      </c>
      <c r="Z158" s="55">
        <v>2.9319596321326052E-2</v>
      </c>
      <c r="AA158" s="55">
        <v>2.8704776726374739E-2</v>
      </c>
      <c r="AB158" s="55">
        <v>2.817364186604452E-2</v>
      </c>
      <c r="AC158" s="55">
        <v>2.769478244993755E-2</v>
      </c>
      <c r="AD158" s="55">
        <v>2.7296469116022459E-2</v>
      </c>
      <c r="AE158" s="55">
        <v>2.6937471130278137E-2</v>
      </c>
      <c r="AF158" s="55">
        <v>2.6609412063560482E-2</v>
      </c>
      <c r="AG158" s="55">
        <v>2.6298880670501342E-2</v>
      </c>
      <c r="AH158" s="55">
        <v>2.6008544586168629E-2</v>
      </c>
      <c r="AI158" s="55">
        <v>2.5726013445739698E-2</v>
      </c>
      <c r="AJ158" s="55">
        <v>2.5443658242135049E-2</v>
      </c>
      <c r="AK158" s="55">
        <v>2.516303621381033E-2</v>
      </c>
      <c r="AL158" s="55">
        <v>2.4880600832572687E-2</v>
      </c>
      <c r="AM158" s="55">
        <v>2.4597126044638845E-2</v>
      </c>
      <c r="AN158" s="55">
        <v>2.4306864348849835E-2</v>
      </c>
      <c r="AO158" s="55">
        <v>2.3994264119920693E-2</v>
      </c>
      <c r="AP158" s="55">
        <v>2.3676564472303624E-2</v>
      </c>
      <c r="AQ158" s="55">
        <v>2.3371445210354416E-2</v>
      </c>
      <c r="AR158" s="55">
        <v>2.3068467632309086E-2</v>
      </c>
      <c r="AS158" s="55">
        <v>2.2767454354043717E-2</v>
      </c>
      <c r="AT158" s="55">
        <v>2.2469520843892945E-2</v>
      </c>
      <c r="AU158" s="55">
        <v>2.2184518460711487E-2</v>
      </c>
      <c r="AV158" s="55">
        <v>2.1909512457399485E-2</v>
      </c>
      <c r="AW158" s="55">
        <v>2.1634327975098868E-2</v>
      </c>
      <c r="AX158" s="55">
        <v>2.1358659717904228E-2</v>
      </c>
      <c r="AY158" s="55">
        <v>2.1092592884669931E-2</v>
      </c>
      <c r="AZ158" s="55">
        <v>2.0828100831035028E-2</v>
      </c>
    </row>
    <row r="159" spans="1:52">
      <c r="A159" s="37" t="s">
        <v>29</v>
      </c>
      <c r="B159" s="56">
        <v>3.455595491030302E-2</v>
      </c>
      <c r="C159" s="56">
        <v>3.4116070774833529E-2</v>
      </c>
      <c r="D159" s="56">
        <v>3.3968210819244241E-2</v>
      </c>
      <c r="E159" s="56">
        <v>3.381923045406543E-2</v>
      </c>
      <c r="F159" s="56">
        <v>3.309710341059055E-2</v>
      </c>
      <c r="G159" s="56">
        <v>3.3051010676851518E-2</v>
      </c>
      <c r="H159" s="56">
        <v>3.245820088659173E-2</v>
      </c>
      <c r="I159" s="56">
        <v>3.2482754404758174E-2</v>
      </c>
      <c r="J159" s="56">
        <v>3.1864383602890352E-2</v>
      </c>
      <c r="K159" s="56">
        <v>3.2286937553454145E-2</v>
      </c>
      <c r="L159" s="56">
        <v>3.2279289731593518E-2</v>
      </c>
      <c r="M159" s="56">
        <v>3.1592358876786374E-2</v>
      </c>
      <c r="N159" s="56">
        <v>3.0820373195261E-2</v>
      </c>
      <c r="O159" s="56">
        <v>3.0430079010405758E-2</v>
      </c>
      <c r="P159" s="56">
        <v>3.0595363370763455E-2</v>
      </c>
      <c r="Q159" s="56">
        <v>3.0875559050899191E-2</v>
      </c>
      <c r="R159" s="56">
        <v>3.0062029634312253E-2</v>
      </c>
      <c r="S159" s="56">
        <v>2.9198961105308684E-2</v>
      </c>
      <c r="T159" s="56">
        <v>2.832998758838513E-2</v>
      </c>
      <c r="U159" s="56">
        <v>2.7456906807800427E-2</v>
      </c>
      <c r="V159" s="56">
        <v>2.6582830797918924E-2</v>
      </c>
      <c r="W159" s="56">
        <v>2.5701322561571024E-2</v>
      </c>
      <c r="X159" s="56">
        <v>2.4834015381712947E-2</v>
      </c>
      <c r="Y159" s="56">
        <v>2.3995978521944961E-2</v>
      </c>
      <c r="Z159" s="56">
        <v>2.3223048204438792E-2</v>
      </c>
      <c r="AA159" s="56">
        <v>2.254423792822443E-2</v>
      </c>
      <c r="AB159" s="56">
        <v>2.2007434914118919E-2</v>
      </c>
      <c r="AC159" s="56">
        <v>2.1593347265583495E-2</v>
      </c>
      <c r="AD159" s="56">
        <v>2.129240408988722E-2</v>
      </c>
      <c r="AE159" s="56">
        <v>2.106939043323356E-2</v>
      </c>
      <c r="AF159" s="56">
        <v>2.0901893631771706E-2</v>
      </c>
      <c r="AG159" s="56">
        <v>2.0771582509518185E-2</v>
      </c>
      <c r="AH159" s="56">
        <v>2.0662053583307177E-2</v>
      </c>
      <c r="AI159" s="56">
        <v>2.0565974124504234E-2</v>
      </c>
      <c r="AJ159" s="56">
        <v>2.0475640327526641E-2</v>
      </c>
      <c r="AK159" s="56">
        <v>2.0381717680376939E-2</v>
      </c>
      <c r="AL159" s="56">
        <v>2.0281495447675234E-2</v>
      </c>
      <c r="AM159" s="56">
        <v>2.0173131679802944E-2</v>
      </c>
      <c r="AN159" s="56">
        <v>2.0059622450109914E-2</v>
      </c>
      <c r="AO159" s="56">
        <v>1.9944005670953432E-2</v>
      </c>
      <c r="AP159" s="56">
        <v>1.9829966070151629E-2</v>
      </c>
      <c r="AQ159" s="56">
        <v>1.9719468765829067E-2</v>
      </c>
      <c r="AR159" s="56">
        <v>1.9615902187691815E-2</v>
      </c>
      <c r="AS159" s="56">
        <v>1.9518975258414846E-2</v>
      </c>
      <c r="AT159" s="56">
        <v>1.9426466866558374E-2</v>
      </c>
      <c r="AU159" s="56">
        <v>1.9339352255220103E-2</v>
      </c>
      <c r="AV159" s="56">
        <v>1.9257842967705937E-2</v>
      </c>
      <c r="AW159" s="56">
        <v>1.918308849092985E-2</v>
      </c>
      <c r="AX159" s="56">
        <v>1.9115666390020387E-2</v>
      </c>
      <c r="AY159" s="56">
        <v>1.9051761198448543E-2</v>
      </c>
      <c r="AZ159" s="56">
        <v>1.8992621928083157E-2</v>
      </c>
    </row>
    <row r="160" spans="1:52">
      <c r="A160" s="39" t="s">
        <v>30</v>
      </c>
      <c r="B160" s="57">
        <v>4.0072664352092502E-2</v>
      </c>
      <c r="C160" s="57">
        <v>3.9666575315559296E-2</v>
      </c>
      <c r="D160" s="57">
        <v>3.9532531493181228E-2</v>
      </c>
      <c r="E160" s="57">
        <v>3.9070727719925001E-2</v>
      </c>
      <c r="F160" s="57">
        <v>3.9047412168848286E-2</v>
      </c>
      <c r="G160" s="57">
        <v>3.89861782924803E-2</v>
      </c>
      <c r="H160" s="57">
        <v>3.9477433698883534E-2</v>
      </c>
      <c r="I160" s="57">
        <v>3.923942155166988E-2</v>
      </c>
      <c r="J160" s="57">
        <v>3.868967082931396E-2</v>
      </c>
      <c r="K160" s="57">
        <v>3.7896260957666142E-2</v>
      </c>
      <c r="L160" s="57">
        <v>3.7503064672588453E-2</v>
      </c>
      <c r="M160" s="57">
        <v>3.739522639336363E-2</v>
      </c>
      <c r="N160" s="57">
        <v>3.7174297961057097E-2</v>
      </c>
      <c r="O160" s="57">
        <v>3.648715452413355E-2</v>
      </c>
      <c r="P160" s="57">
        <v>3.7012365935463969E-2</v>
      </c>
      <c r="Q160" s="57">
        <v>3.6570227370196981E-2</v>
      </c>
      <c r="R160" s="57">
        <v>3.5962289575180793E-2</v>
      </c>
      <c r="S160" s="57">
        <v>3.52050148324137E-2</v>
      </c>
      <c r="T160" s="57">
        <v>3.4385181417877268E-2</v>
      </c>
      <c r="U160" s="57">
        <v>3.360336437881388E-2</v>
      </c>
      <c r="V160" s="57">
        <v>3.2842955948838695E-2</v>
      </c>
      <c r="W160" s="57">
        <v>3.2052997637456462E-2</v>
      </c>
      <c r="X160" s="57">
        <v>3.1345974564696351E-2</v>
      </c>
      <c r="Y160" s="57">
        <v>3.0623934226445309E-2</v>
      </c>
      <c r="Z160" s="57">
        <v>2.9937297783451573E-2</v>
      </c>
      <c r="AA160" s="57">
        <v>2.9288129438393231E-2</v>
      </c>
      <c r="AB160" s="57">
        <v>2.8726298902483224E-2</v>
      </c>
      <c r="AC160" s="57">
        <v>2.8220093293087826E-2</v>
      </c>
      <c r="AD160" s="57">
        <v>2.7802706472288913E-2</v>
      </c>
      <c r="AE160" s="57">
        <v>2.7428537385173004E-2</v>
      </c>
      <c r="AF160" s="57">
        <v>2.70885776369418E-2</v>
      </c>
      <c r="AG160" s="57">
        <v>2.6767999367366943E-2</v>
      </c>
      <c r="AH160" s="57">
        <v>2.6469844957751735E-2</v>
      </c>
      <c r="AI160" s="57">
        <v>2.6182917203173544E-2</v>
      </c>
      <c r="AJ160" s="57">
        <v>2.5896626704845719E-2</v>
      </c>
      <c r="AK160" s="57">
        <v>2.5613804469702951E-2</v>
      </c>
      <c r="AL160" s="57">
        <v>2.5329102908477695E-2</v>
      </c>
      <c r="AM160" s="57">
        <v>2.5043334214615479E-2</v>
      </c>
      <c r="AN160" s="57">
        <v>2.4749922778145451E-2</v>
      </c>
      <c r="AO160" s="57">
        <v>2.4431368196629347E-2</v>
      </c>
      <c r="AP160" s="57">
        <v>2.410889468230186E-2</v>
      </c>
      <c r="AQ160" s="57">
        <v>2.3801501974688357E-2</v>
      </c>
      <c r="AR160" s="57">
        <v>2.3497265189913356E-2</v>
      </c>
      <c r="AS160" s="57">
        <v>2.3195723024593957E-2</v>
      </c>
      <c r="AT160" s="57">
        <v>2.28980439981398E-2</v>
      </c>
      <c r="AU160" s="57">
        <v>2.2615214131978079E-2</v>
      </c>
      <c r="AV160" s="57">
        <v>2.2343078149908401E-2</v>
      </c>
      <c r="AW160" s="57">
        <v>2.2070217025864595E-2</v>
      </c>
      <c r="AX160" s="57">
        <v>2.1796752658362423E-2</v>
      </c>
      <c r="AY160" s="57">
        <v>2.1533121091093132E-2</v>
      </c>
      <c r="AZ160" s="57">
        <v>2.1270634168628538E-2</v>
      </c>
    </row>
    <row r="161" spans="1:52">
      <c r="A161" s="39" t="s">
        <v>31</v>
      </c>
      <c r="B161" s="57">
        <v>2.6961188122325223E-2</v>
      </c>
      <c r="C161" s="57">
        <v>2.7014168332937721E-2</v>
      </c>
      <c r="D161" s="57">
        <v>2.7294873571519745E-2</v>
      </c>
      <c r="E161" s="57">
        <v>2.6974740122480252E-2</v>
      </c>
      <c r="F161" s="57">
        <v>2.7027649988235328E-2</v>
      </c>
      <c r="G161" s="57">
        <v>2.6680988400287063E-2</v>
      </c>
      <c r="H161" s="57">
        <v>2.7032614745290232E-2</v>
      </c>
      <c r="I161" s="57">
        <v>2.6452130283300977E-2</v>
      </c>
      <c r="J161" s="57">
        <v>2.6005733079595729E-2</v>
      </c>
      <c r="K161" s="57">
        <v>2.6636087667330593E-2</v>
      </c>
      <c r="L161" s="57">
        <v>2.6760989167047531E-2</v>
      </c>
      <c r="M161" s="57">
        <v>2.6487976777613276E-2</v>
      </c>
      <c r="N161" s="57">
        <v>2.6031953092316502E-2</v>
      </c>
      <c r="O161" s="57">
        <v>2.6202106086295682E-2</v>
      </c>
      <c r="P161" s="57">
        <v>2.6749537414024679E-2</v>
      </c>
      <c r="Q161" s="57">
        <v>2.7076056770497344E-2</v>
      </c>
      <c r="R161" s="57">
        <v>2.7101318183913769E-2</v>
      </c>
      <c r="S161" s="57">
        <v>2.7014750997524796E-2</v>
      </c>
      <c r="T161" s="57">
        <v>2.686951582876149E-2</v>
      </c>
      <c r="U161" s="57">
        <v>2.6666598591973081E-2</v>
      </c>
      <c r="V161" s="57">
        <v>2.643239278387597E-2</v>
      </c>
      <c r="W161" s="57">
        <v>2.618538139284857E-2</v>
      </c>
      <c r="X161" s="57">
        <v>2.5926785041197147E-2</v>
      </c>
      <c r="Y161" s="57">
        <v>2.5661556027785599E-2</v>
      </c>
      <c r="Z161" s="57">
        <v>2.5396654608701393E-2</v>
      </c>
      <c r="AA161" s="57">
        <v>2.5117231298909106E-2</v>
      </c>
      <c r="AB161" s="57">
        <v>2.4870781063962628E-2</v>
      </c>
      <c r="AC161" s="57">
        <v>2.4626399794224561E-2</v>
      </c>
      <c r="AD161" s="57">
        <v>2.4382796163590719E-2</v>
      </c>
      <c r="AE161" s="57">
        <v>2.413447564252014E-2</v>
      </c>
      <c r="AF161" s="57">
        <v>2.3881435475900731E-2</v>
      </c>
      <c r="AG161" s="57">
        <v>2.362310966251463E-2</v>
      </c>
      <c r="AH161" s="57">
        <v>2.3364834531007597E-2</v>
      </c>
      <c r="AI161" s="57">
        <v>2.3085739898749822E-2</v>
      </c>
      <c r="AJ161" s="57">
        <v>2.2804312050549475E-2</v>
      </c>
      <c r="AK161" s="57">
        <v>2.2511467099872423E-2</v>
      </c>
      <c r="AL161" s="57">
        <v>2.2217917799875087E-2</v>
      </c>
      <c r="AM161" s="57">
        <v>2.1925446214948255E-2</v>
      </c>
      <c r="AN161" s="57">
        <v>2.1631371677430001E-2</v>
      </c>
      <c r="AO161" s="57">
        <v>2.1329808895837445E-2</v>
      </c>
      <c r="AP161" s="57">
        <v>2.1012843834560899E-2</v>
      </c>
      <c r="AQ161" s="57">
        <v>2.0689238645989226E-2</v>
      </c>
      <c r="AR161" s="57">
        <v>2.0357989611694882E-2</v>
      </c>
      <c r="AS161" s="57">
        <v>2.0021604058956786E-2</v>
      </c>
      <c r="AT161" s="57">
        <v>1.9682320335104402E-2</v>
      </c>
      <c r="AU161" s="57">
        <v>1.9343118418654517E-2</v>
      </c>
      <c r="AV161" s="57">
        <v>1.90099895987327E-2</v>
      </c>
      <c r="AW161" s="57">
        <v>1.8679898028513563E-2</v>
      </c>
      <c r="AX161" s="57">
        <v>1.8349646823800896E-2</v>
      </c>
      <c r="AY161" s="57">
        <v>1.8029184782636022E-2</v>
      </c>
      <c r="AZ161" s="57">
        <v>1.7714004221528148E-2</v>
      </c>
    </row>
    <row r="162" spans="1:52">
      <c r="A162" s="35" t="s">
        <v>46</v>
      </c>
      <c r="B162" s="55">
        <v>1.5549625339496564E-2</v>
      </c>
      <c r="C162" s="55">
        <v>1.5134407388638541E-2</v>
      </c>
      <c r="D162" s="55">
        <v>1.5359480325455858E-2</v>
      </c>
      <c r="E162" s="55">
        <v>1.5130250856770534E-2</v>
      </c>
      <c r="F162" s="55">
        <v>1.402987758304014E-2</v>
      </c>
      <c r="G162" s="55">
        <v>1.3607985806554588E-2</v>
      </c>
      <c r="H162" s="55">
        <v>1.2565717118780345E-2</v>
      </c>
      <c r="I162" s="55">
        <v>1.2506956540852682E-2</v>
      </c>
      <c r="J162" s="55">
        <v>1.2030044787577744E-2</v>
      </c>
      <c r="K162" s="55">
        <v>1.2065402507412617E-2</v>
      </c>
      <c r="L162" s="55">
        <v>1.1996517097741081E-2</v>
      </c>
      <c r="M162" s="55">
        <v>1.1710650916971974E-2</v>
      </c>
      <c r="N162" s="55">
        <v>1.1728186678245545E-2</v>
      </c>
      <c r="O162" s="55">
        <v>1.1281715732914907E-2</v>
      </c>
      <c r="P162" s="55">
        <v>1.0684432088568022E-2</v>
      </c>
      <c r="Q162" s="55">
        <v>1.0491510912318766E-2</v>
      </c>
      <c r="R162" s="55">
        <v>1.0377987984455042E-2</v>
      </c>
      <c r="S162" s="55">
        <v>1.0281278308848559E-2</v>
      </c>
      <c r="T162" s="55">
        <v>1.0166020468026565E-2</v>
      </c>
      <c r="U162" s="55">
        <v>1.0038372149207829E-2</v>
      </c>
      <c r="V162" s="55">
        <v>9.9198115586014868E-3</v>
      </c>
      <c r="W162" s="55">
        <v>9.8246546550840343E-3</v>
      </c>
      <c r="X162" s="55">
        <v>9.7377182990464276E-3</v>
      </c>
      <c r="Y162" s="55">
        <v>9.6385900838974071E-3</v>
      </c>
      <c r="Z162" s="55">
        <v>9.5446680892132992E-3</v>
      </c>
      <c r="AA162" s="55">
        <v>9.4326666637168325E-3</v>
      </c>
      <c r="AB162" s="55">
        <v>9.341123469345354E-3</v>
      </c>
      <c r="AC162" s="55">
        <v>9.2585104566533932E-3</v>
      </c>
      <c r="AD162" s="55">
        <v>9.17860141896004E-3</v>
      </c>
      <c r="AE162" s="55">
        <v>9.1033403733619556E-3</v>
      </c>
      <c r="AF162" s="55">
        <v>9.0196682321805957E-3</v>
      </c>
      <c r="AG162" s="55">
        <v>8.8945119138448877E-3</v>
      </c>
      <c r="AH162" s="55">
        <v>8.8218179786340532E-3</v>
      </c>
      <c r="AI162" s="55">
        <v>8.7285751544081032E-3</v>
      </c>
      <c r="AJ162" s="55">
        <v>8.6347116688170848E-3</v>
      </c>
      <c r="AK162" s="55">
        <v>8.5342397796827688E-3</v>
      </c>
      <c r="AL162" s="55">
        <v>8.4371178953317975E-3</v>
      </c>
      <c r="AM162" s="55">
        <v>8.3437898729753525E-3</v>
      </c>
      <c r="AN162" s="55">
        <v>8.2413147619904079E-3</v>
      </c>
      <c r="AO162" s="55">
        <v>8.1377600489251252E-3</v>
      </c>
      <c r="AP162" s="55">
        <v>8.0374395023431536E-3</v>
      </c>
      <c r="AQ162" s="55">
        <v>7.9365144459405419E-3</v>
      </c>
      <c r="AR162" s="55">
        <v>7.8341450594518781E-3</v>
      </c>
      <c r="AS162" s="55">
        <v>7.728707632266788E-3</v>
      </c>
      <c r="AT162" s="55">
        <v>7.6219727624534991E-3</v>
      </c>
      <c r="AU162" s="55">
        <v>7.5147355329482617E-3</v>
      </c>
      <c r="AV162" s="55">
        <v>7.4079561576909881E-3</v>
      </c>
      <c r="AW162" s="55">
        <v>7.2923485229493112E-3</v>
      </c>
      <c r="AX162" s="55">
        <v>7.171425201627132E-3</v>
      </c>
      <c r="AY162" s="55">
        <v>7.0563993543256414E-3</v>
      </c>
      <c r="AZ162" s="55">
        <v>6.9390435918797386E-3</v>
      </c>
    </row>
    <row r="163" spans="1:52">
      <c r="A163" s="37" t="s">
        <v>24</v>
      </c>
      <c r="B163" s="56">
        <v>1.8911425263358258E-2</v>
      </c>
      <c r="C163" s="56">
        <v>1.8549501361592453E-2</v>
      </c>
      <c r="D163" s="56">
        <v>1.910245532923039E-2</v>
      </c>
      <c r="E163" s="56">
        <v>1.9006472417053496E-2</v>
      </c>
      <c r="F163" s="56">
        <v>1.7566057852884179E-2</v>
      </c>
      <c r="G163" s="56">
        <v>1.7043765491944481E-2</v>
      </c>
      <c r="H163" s="56">
        <v>1.5542155830449194E-2</v>
      </c>
      <c r="I163" s="56">
        <v>1.5603525992390016E-2</v>
      </c>
      <c r="J163" s="56">
        <v>1.501192332166112E-2</v>
      </c>
      <c r="K163" s="56">
        <v>1.5291366624095588E-2</v>
      </c>
      <c r="L163" s="56">
        <v>1.5289886906889703E-2</v>
      </c>
      <c r="M163" s="56">
        <v>1.4885690939498621E-2</v>
      </c>
      <c r="N163" s="56">
        <v>1.4981243070085096E-2</v>
      </c>
      <c r="O163" s="56">
        <v>1.4308831511581866E-2</v>
      </c>
      <c r="P163" s="56">
        <v>1.334991115803362E-2</v>
      </c>
      <c r="Q163" s="56">
        <v>1.3135346150749086E-2</v>
      </c>
      <c r="R163" s="56">
        <v>1.2980623114583862E-2</v>
      </c>
      <c r="S163" s="56">
        <v>1.2882502372570421E-2</v>
      </c>
      <c r="T163" s="56">
        <v>1.2743779683298102E-2</v>
      </c>
      <c r="U163" s="56">
        <v>1.2601524696518906E-2</v>
      </c>
      <c r="V163" s="56">
        <v>1.2475368561000618E-2</v>
      </c>
      <c r="W163" s="56">
        <v>1.2384447042838417E-2</v>
      </c>
      <c r="X163" s="56">
        <v>1.2306569631986494E-2</v>
      </c>
      <c r="Y163" s="56">
        <v>1.2204635245905166E-2</v>
      </c>
      <c r="Z163" s="56">
        <v>1.2110408856606926E-2</v>
      </c>
      <c r="AA163" s="56">
        <v>1.1987081450472243E-2</v>
      </c>
      <c r="AB163" s="56">
        <v>1.1894891052303477E-2</v>
      </c>
      <c r="AC163" s="56">
        <v>1.1817876957023585E-2</v>
      </c>
      <c r="AD163" s="56">
        <v>1.1753669919427241E-2</v>
      </c>
      <c r="AE163" s="56">
        <v>1.169209557764242E-2</v>
      </c>
      <c r="AF163" s="56">
        <v>1.1612209594698769E-2</v>
      </c>
      <c r="AG163" s="56">
        <v>1.1471418533199869E-2</v>
      </c>
      <c r="AH163" s="56">
        <v>1.1420746148161697E-2</v>
      </c>
      <c r="AI163" s="56">
        <v>1.1323510073313567E-2</v>
      </c>
      <c r="AJ163" s="56">
        <v>1.1231344949354256E-2</v>
      </c>
      <c r="AK163" s="56">
        <v>1.1129722789450599E-2</v>
      </c>
      <c r="AL163" s="56">
        <v>1.103436226618835E-2</v>
      </c>
      <c r="AM163" s="56">
        <v>1.0949657881707148E-2</v>
      </c>
      <c r="AN163" s="56">
        <v>1.084491091308477E-2</v>
      </c>
      <c r="AO163" s="56">
        <v>1.073503439216774E-2</v>
      </c>
      <c r="AP163" s="56">
        <v>1.063253711212441E-2</v>
      </c>
      <c r="AQ163" s="56">
        <v>1.0527558279053011E-2</v>
      </c>
      <c r="AR163" s="56">
        <v>1.042594367840268E-2</v>
      </c>
      <c r="AS163" s="56">
        <v>1.0317587191743209E-2</v>
      </c>
      <c r="AT163" s="56">
        <v>1.0207378676383312E-2</v>
      </c>
      <c r="AU163" s="56">
        <v>1.0094003590638799E-2</v>
      </c>
      <c r="AV163" s="56">
        <v>9.9844324048818916E-3</v>
      </c>
      <c r="AW163" s="56">
        <v>9.8535216081480897E-3</v>
      </c>
      <c r="AX163" s="56">
        <v>9.7119134417008538E-3</v>
      </c>
      <c r="AY163" s="56">
        <v>9.5844546471415479E-3</v>
      </c>
      <c r="AZ163" s="56">
        <v>9.4470721415668719E-3</v>
      </c>
    </row>
    <row r="164" spans="1:52">
      <c r="A164" s="39" t="s">
        <v>25</v>
      </c>
      <c r="B164" s="57">
        <v>9.2339735586409854E-3</v>
      </c>
      <c r="C164" s="57">
        <v>9.1979864837470546E-3</v>
      </c>
      <c r="D164" s="57">
        <v>9.1720861330609332E-3</v>
      </c>
      <c r="E164" s="57">
        <v>9.0467716096767885E-3</v>
      </c>
      <c r="F164" s="57">
        <v>8.9059462811472596E-3</v>
      </c>
      <c r="G164" s="57">
        <v>8.701264631922773E-3</v>
      </c>
      <c r="H164" s="57">
        <v>8.4642451462459949E-3</v>
      </c>
      <c r="I164" s="57">
        <v>8.301796799933826E-3</v>
      </c>
      <c r="J164" s="57">
        <v>8.22785817594077E-3</v>
      </c>
      <c r="K164" s="57">
        <v>8.2349563695306976E-3</v>
      </c>
      <c r="L164" s="57">
        <v>8.1774913018532406E-3</v>
      </c>
      <c r="M164" s="57">
        <v>8.0667212982245169E-3</v>
      </c>
      <c r="N164" s="57">
        <v>7.9179922059024622E-3</v>
      </c>
      <c r="O164" s="57">
        <v>7.7907869756062096E-3</v>
      </c>
      <c r="P164" s="57">
        <v>7.6420472711095375E-3</v>
      </c>
      <c r="Q164" s="57">
        <v>7.4851033916111609E-3</v>
      </c>
      <c r="R164" s="57">
        <v>7.4092968186566409E-3</v>
      </c>
      <c r="S164" s="57">
        <v>7.3415936219508376E-3</v>
      </c>
      <c r="T164" s="57">
        <v>7.27927089838213E-3</v>
      </c>
      <c r="U164" s="57">
        <v>7.1964419309647762E-3</v>
      </c>
      <c r="V164" s="57">
        <v>7.1182937899498602E-3</v>
      </c>
      <c r="W164" s="57">
        <v>7.0430472200520089E-3</v>
      </c>
      <c r="X164" s="57">
        <v>6.9853105072057451E-3</v>
      </c>
      <c r="Y164" s="57">
        <v>6.9252712785257721E-3</v>
      </c>
      <c r="Z164" s="57">
        <v>6.8518073052864711E-3</v>
      </c>
      <c r="AA164" s="57">
        <v>6.7956101389212839E-3</v>
      </c>
      <c r="AB164" s="57">
        <v>6.7494854299089959E-3</v>
      </c>
      <c r="AC164" s="57">
        <v>6.7131989683998031E-3</v>
      </c>
      <c r="AD164" s="57">
        <v>6.6554753408670049E-3</v>
      </c>
      <c r="AE164" s="57">
        <v>6.5973789363818532E-3</v>
      </c>
      <c r="AF164" s="57">
        <v>6.5342531174338841E-3</v>
      </c>
      <c r="AG164" s="57">
        <v>6.4567859762266174E-3</v>
      </c>
      <c r="AH164" s="57">
        <v>6.3911829209296464E-3</v>
      </c>
      <c r="AI164" s="57">
        <v>6.3204162952652902E-3</v>
      </c>
      <c r="AJ164" s="57">
        <v>6.2374391541406794E-3</v>
      </c>
      <c r="AK164" s="57">
        <v>6.1521292244703166E-3</v>
      </c>
      <c r="AL164" s="57">
        <v>6.0652830978003844E-3</v>
      </c>
      <c r="AM164" s="57">
        <v>5.9781877570603313E-3</v>
      </c>
      <c r="AN164" s="57">
        <v>5.8886403672284236E-3</v>
      </c>
      <c r="AO164" s="57">
        <v>5.8007947866064863E-3</v>
      </c>
      <c r="AP164" s="57">
        <v>5.712868425405756E-3</v>
      </c>
      <c r="AQ164" s="57">
        <v>5.6262000541502438E-3</v>
      </c>
      <c r="AR164" s="57">
        <v>5.5334373368876952E-3</v>
      </c>
      <c r="AS164" s="57">
        <v>5.4412345568811658E-3</v>
      </c>
      <c r="AT164" s="57">
        <v>5.350625572627327E-3</v>
      </c>
      <c r="AU164" s="57">
        <v>5.2622374806776924E-3</v>
      </c>
      <c r="AV164" s="57">
        <v>5.1742327634769231E-3</v>
      </c>
      <c r="AW164" s="57">
        <v>5.0881142341978975E-3</v>
      </c>
      <c r="AX164" s="57">
        <v>4.9919015480889778E-3</v>
      </c>
      <c r="AY164" s="57">
        <v>4.8955861843247347E-3</v>
      </c>
      <c r="AZ164" s="57">
        <v>4.7994655536349063E-3</v>
      </c>
    </row>
    <row r="165" spans="1:52">
      <c r="A165" s="39" t="s">
        <v>23</v>
      </c>
      <c r="B165" s="57">
        <v>7.0601127001461853E-3</v>
      </c>
      <c r="C165" s="57">
        <v>6.8912080775522834E-3</v>
      </c>
      <c r="D165" s="57">
        <v>6.8486053583098104E-3</v>
      </c>
      <c r="E165" s="57">
        <v>6.5892340495056186E-3</v>
      </c>
      <c r="F165" s="57">
        <v>6.4710011284015217E-3</v>
      </c>
      <c r="G165" s="57">
        <v>6.3091841607962971E-3</v>
      </c>
      <c r="H165" s="57">
        <v>6.1677825473093967E-3</v>
      </c>
      <c r="I165" s="57">
        <v>6.0623927613581621E-3</v>
      </c>
      <c r="J165" s="57">
        <v>5.9823087080306207E-3</v>
      </c>
      <c r="K165" s="57">
        <v>5.9547114777411128E-3</v>
      </c>
      <c r="L165" s="57">
        <v>5.893013889441549E-3</v>
      </c>
      <c r="M165" s="57">
        <v>5.7876604186643246E-3</v>
      </c>
      <c r="N165" s="57">
        <v>5.7280962465421923E-3</v>
      </c>
      <c r="O165" s="57">
        <v>5.6103172602749744E-3</v>
      </c>
      <c r="P165" s="57">
        <v>5.4763494087871432E-3</v>
      </c>
      <c r="Q165" s="57">
        <v>5.3527078016939126E-3</v>
      </c>
      <c r="R165" s="57">
        <v>5.3450727083846237E-3</v>
      </c>
      <c r="S165" s="57">
        <v>5.3258690199757732E-3</v>
      </c>
      <c r="T165" s="57">
        <v>5.3101068086489978E-3</v>
      </c>
      <c r="U165" s="57">
        <v>5.281075172806916E-3</v>
      </c>
      <c r="V165" s="57">
        <v>5.2469095929411303E-3</v>
      </c>
      <c r="W165" s="57">
        <v>5.2255390839854813E-3</v>
      </c>
      <c r="X165" s="57">
        <v>5.2109790778178938E-3</v>
      </c>
      <c r="Y165" s="57">
        <v>5.1885911206559551E-3</v>
      </c>
      <c r="Z165" s="57">
        <v>5.1654941875916675E-3</v>
      </c>
      <c r="AA165" s="57">
        <v>5.1334660450955381E-3</v>
      </c>
      <c r="AB165" s="57">
        <v>5.1128754672892119E-3</v>
      </c>
      <c r="AC165" s="57">
        <v>5.099681417011513E-3</v>
      </c>
      <c r="AD165" s="57">
        <v>5.084513951214828E-3</v>
      </c>
      <c r="AE165" s="57">
        <v>5.0693635153719174E-3</v>
      </c>
      <c r="AF165" s="57">
        <v>5.0486751676860515E-3</v>
      </c>
      <c r="AG165" s="57">
        <v>5.0059932832921244E-3</v>
      </c>
      <c r="AH165" s="57">
        <v>4.9900970998965032E-3</v>
      </c>
      <c r="AI165" s="57">
        <v>4.964415450291945E-3</v>
      </c>
      <c r="AJ165" s="57">
        <v>4.9342476380411174E-3</v>
      </c>
      <c r="AK165" s="57">
        <v>4.9008104813448332E-3</v>
      </c>
      <c r="AL165" s="57">
        <v>4.8652129347253308E-3</v>
      </c>
      <c r="AM165" s="57">
        <v>4.8283975277638733E-3</v>
      </c>
      <c r="AN165" s="57">
        <v>4.7904104528151935E-3</v>
      </c>
      <c r="AO165" s="57">
        <v>4.7520743372551797E-3</v>
      </c>
      <c r="AP165" s="57">
        <v>4.7130262906872325E-3</v>
      </c>
      <c r="AQ165" s="57">
        <v>4.6738732634918458E-3</v>
      </c>
      <c r="AR165" s="57">
        <v>4.6328659346764958E-3</v>
      </c>
      <c r="AS165" s="57">
        <v>4.5902097921880578E-3</v>
      </c>
      <c r="AT165" s="57">
        <v>4.5463159644999491E-3</v>
      </c>
      <c r="AU165" s="57">
        <v>4.5011116378231037E-3</v>
      </c>
      <c r="AV165" s="57">
        <v>4.4558100173286586E-3</v>
      </c>
      <c r="AW165" s="57">
        <v>4.4055847132061362E-3</v>
      </c>
      <c r="AX165" s="57">
        <v>4.356846755225293E-3</v>
      </c>
      <c r="AY165" s="57">
        <v>4.3090273554678713E-3</v>
      </c>
      <c r="AZ165" s="57">
        <v>4.261002597592491E-3</v>
      </c>
    </row>
    <row r="166" spans="1:52">
      <c r="A166" s="35" t="s">
        <v>47</v>
      </c>
      <c r="B166" s="55">
        <v>3.7527342012304926E-2</v>
      </c>
      <c r="C166" s="55">
        <v>3.73220508409959E-2</v>
      </c>
      <c r="D166" s="55">
        <v>3.7310119557987576E-2</v>
      </c>
      <c r="E166" s="55">
        <v>3.7607213491927249E-2</v>
      </c>
      <c r="F166" s="55">
        <v>3.5903489800320938E-2</v>
      </c>
      <c r="G166" s="55">
        <v>3.5092496780290139E-2</v>
      </c>
      <c r="H166" s="55">
        <v>3.4861724105606361E-2</v>
      </c>
      <c r="I166" s="55">
        <v>3.3048662333856581E-2</v>
      </c>
      <c r="J166" s="55">
        <v>3.3036179523610293E-2</v>
      </c>
      <c r="K166" s="55">
        <v>3.2115756232178799E-2</v>
      </c>
      <c r="L166" s="55">
        <v>3.2193431765282457E-2</v>
      </c>
      <c r="M166" s="55">
        <v>3.1412040125159274E-2</v>
      </c>
      <c r="N166" s="55">
        <v>3.0291805679463834E-2</v>
      </c>
      <c r="O166" s="55">
        <v>2.9351241216984212E-2</v>
      </c>
      <c r="P166" s="55">
        <v>2.8441504748363294E-2</v>
      </c>
      <c r="Q166" s="55">
        <v>2.8176146607430553E-2</v>
      </c>
      <c r="R166" s="55">
        <v>2.8157929225370928E-2</v>
      </c>
      <c r="S166" s="55">
        <v>2.7932597556204121E-2</v>
      </c>
      <c r="T166" s="55">
        <v>2.7534115916275304E-2</v>
      </c>
      <c r="U166" s="55">
        <v>2.7143965292756041E-2</v>
      </c>
      <c r="V166" s="55">
        <v>2.6788127474936557E-2</v>
      </c>
      <c r="W166" s="55">
        <v>2.6475549870126888E-2</v>
      </c>
      <c r="X166" s="55">
        <v>2.6148798443278286E-2</v>
      </c>
      <c r="Y166" s="55">
        <v>2.5843258307271161E-2</v>
      </c>
      <c r="Z166" s="55">
        <v>2.5463894381534763E-2</v>
      </c>
      <c r="AA166" s="55">
        <v>2.5170902371682718E-2</v>
      </c>
      <c r="AB166" s="55">
        <v>2.4923277103114705E-2</v>
      </c>
      <c r="AC166" s="55">
        <v>2.4715710074659499E-2</v>
      </c>
      <c r="AD166" s="55">
        <v>2.4503796500225682E-2</v>
      </c>
      <c r="AE166" s="55">
        <v>2.4254239637163832E-2</v>
      </c>
      <c r="AF166" s="55">
        <v>2.404621496018668E-2</v>
      </c>
      <c r="AG166" s="55">
        <v>2.3849657707599482E-2</v>
      </c>
      <c r="AH166" s="55">
        <v>2.3576664788268226E-2</v>
      </c>
      <c r="AI166" s="55">
        <v>2.3367692513739064E-2</v>
      </c>
      <c r="AJ166" s="55">
        <v>2.3103823196729167E-2</v>
      </c>
      <c r="AK166" s="55">
        <v>2.2865225422045131E-2</v>
      </c>
      <c r="AL166" s="55">
        <v>2.2621477215620661E-2</v>
      </c>
      <c r="AM166" s="55">
        <v>2.2311479125856751E-2</v>
      </c>
      <c r="AN166" s="55">
        <v>2.2098815874942949E-2</v>
      </c>
      <c r="AO166" s="55">
        <v>2.1830701902855642E-2</v>
      </c>
      <c r="AP166" s="55">
        <v>2.1556101180427192E-2</v>
      </c>
      <c r="AQ166" s="55">
        <v>2.1303226982222062E-2</v>
      </c>
      <c r="AR166" s="55">
        <v>2.1018612368528158E-2</v>
      </c>
      <c r="AS166" s="55">
        <v>2.0751192334280029E-2</v>
      </c>
      <c r="AT166" s="55">
        <v>2.0473504816477642E-2</v>
      </c>
      <c r="AU166" s="55">
        <v>2.0251009281995875E-2</v>
      </c>
      <c r="AV166" s="55">
        <v>1.9982783273701218E-2</v>
      </c>
      <c r="AW166" s="55">
        <v>1.969482231432345E-2</v>
      </c>
      <c r="AX166" s="55">
        <v>1.9498868567517751E-2</v>
      </c>
      <c r="AY166" s="55">
        <v>1.9204556893690529E-2</v>
      </c>
      <c r="AZ166" s="55">
        <v>1.8975081512414189E-2</v>
      </c>
    </row>
    <row r="167" spans="1:52">
      <c r="A167" s="37" t="s">
        <v>16</v>
      </c>
      <c r="B167" s="56">
        <v>8.0911585275780878E-2</v>
      </c>
      <c r="C167" s="56">
        <v>7.8982687605038099E-2</v>
      </c>
      <c r="D167" s="56">
        <v>7.8061834442221589E-2</v>
      </c>
      <c r="E167" s="56">
        <v>7.8853219868974311E-2</v>
      </c>
      <c r="F167" s="56">
        <v>7.605713302535598E-2</v>
      </c>
      <c r="G167" s="56">
        <v>7.55778152177808E-2</v>
      </c>
      <c r="H167" s="56">
        <v>7.4559177008649224E-2</v>
      </c>
      <c r="I167" s="56">
        <v>7.2672390696077643E-2</v>
      </c>
      <c r="J167" s="56">
        <v>7.4477155817169433E-2</v>
      </c>
      <c r="K167" s="56">
        <v>7.1670133498553432E-2</v>
      </c>
      <c r="L167" s="56">
        <v>7.4662194937619761E-2</v>
      </c>
      <c r="M167" s="56">
        <v>7.1077392833836239E-2</v>
      </c>
      <c r="N167" s="56">
        <v>7.0315494756479316E-2</v>
      </c>
      <c r="O167" s="56">
        <v>7.0594216918320615E-2</v>
      </c>
      <c r="P167" s="56">
        <v>7.0516379267082097E-2</v>
      </c>
      <c r="Q167" s="56">
        <v>6.9818782784765915E-2</v>
      </c>
      <c r="R167" s="56">
        <v>6.9701039385221472E-2</v>
      </c>
      <c r="S167" s="56">
        <v>6.9606844084255423E-2</v>
      </c>
      <c r="T167" s="56">
        <v>6.8680768703954717E-2</v>
      </c>
      <c r="U167" s="56">
        <v>6.7720850123195855E-2</v>
      </c>
      <c r="V167" s="56">
        <v>6.6739468702557286E-2</v>
      </c>
      <c r="W167" s="56">
        <v>6.5779687666139119E-2</v>
      </c>
      <c r="X167" s="56">
        <v>6.4789239963103915E-2</v>
      </c>
      <c r="Y167" s="56">
        <v>6.3814341921389531E-2</v>
      </c>
      <c r="Z167" s="56">
        <v>6.2919723917186393E-2</v>
      </c>
      <c r="AA167" s="56">
        <v>6.1994918303792543E-2</v>
      </c>
      <c r="AB167" s="56">
        <v>6.1150205328477848E-2</v>
      </c>
      <c r="AC167" s="56">
        <v>6.0405562626839229E-2</v>
      </c>
      <c r="AD167" s="56">
        <v>5.9745587542796054E-2</v>
      </c>
      <c r="AE167" s="56">
        <v>5.9132370055477217E-2</v>
      </c>
      <c r="AF167" s="56">
        <v>5.8551663219720933E-2</v>
      </c>
      <c r="AG167" s="56">
        <v>5.7997110779164772E-2</v>
      </c>
      <c r="AH167" s="56">
        <v>5.7345018371062144E-2</v>
      </c>
      <c r="AI167" s="56">
        <v>5.6745019378588009E-2</v>
      </c>
      <c r="AJ167" s="56">
        <v>5.6038439252329937E-2</v>
      </c>
      <c r="AK167" s="56">
        <v>5.5323680924953364E-2</v>
      </c>
      <c r="AL167" s="56">
        <v>5.4661096210171414E-2</v>
      </c>
      <c r="AM167" s="56">
        <v>5.3930020715754305E-2</v>
      </c>
      <c r="AN167" s="56">
        <v>5.3357695152084314E-2</v>
      </c>
      <c r="AO167" s="56">
        <v>5.2605428493642394E-2</v>
      </c>
      <c r="AP167" s="56">
        <v>5.1867459645419708E-2</v>
      </c>
      <c r="AQ167" s="56">
        <v>5.1176002791170752E-2</v>
      </c>
      <c r="AR167" s="56">
        <v>5.0423004606114354E-2</v>
      </c>
      <c r="AS167" s="56">
        <v>4.9647144362892602E-2</v>
      </c>
      <c r="AT167" s="56">
        <v>4.8817815379876388E-2</v>
      </c>
      <c r="AU167" s="56">
        <v>4.8008753360426037E-2</v>
      </c>
      <c r="AV167" s="56">
        <v>4.7157200555753495E-2</v>
      </c>
      <c r="AW167" s="56">
        <v>4.6196862060316493E-2</v>
      </c>
      <c r="AX167" s="56">
        <v>4.529751900200276E-2</v>
      </c>
      <c r="AY167" s="56">
        <v>4.429804738532795E-2</v>
      </c>
      <c r="AZ167" s="56">
        <v>4.3315957094959591E-2</v>
      </c>
    </row>
    <row r="168" spans="1:52">
      <c r="A168" s="39" t="s">
        <v>17</v>
      </c>
      <c r="B168" s="57">
        <v>4.4882285517689927E-2</v>
      </c>
      <c r="C168" s="57">
        <v>4.6741871501898805E-2</v>
      </c>
      <c r="D168" s="57">
        <v>4.6757824021096989E-2</v>
      </c>
      <c r="E168" s="57">
        <v>4.6804894325407194E-2</v>
      </c>
      <c r="F168" s="57">
        <v>4.5926485170105502E-2</v>
      </c>
      <c r="G168" s="57">
        <v>4.4562399923067743E-2</v>
      </c>
      <c r="H168" s="57">
        <v>4.3870262573276177E-2</v>
      </c>
      <c r="I168" s="57">
        <v>4.3370765336786389E-2</v>
      </c>
      <c r="J168" s="57">
        <v>4.2931540607333375E-2</v>
      </c>
      <c r="K168" s="57">
        <v>4.1909909998081293E-2</v>
      </c>
      <c r="L168" s="57">
        <v>4.067275841816205E-2</v>
      </c>
      <c r="M168" s="57">
        <v>4.029016190226354E-2</v>
      </c>
      <c r="N168" s="57">
        <v>3.9337389375827224E-2</v>
      </c>
      <c r="O168" s="57">
        <v>3.7877708525987736E-2</v>
      </c>
      <c r="P168" s="57">
        <v>3.6288995731895243E-2</v>
      </c>
      <c r="Q168" s="57">
        <v>3.539286875320536E-2</v>
      </c>
      <c r="R168" s="57">
        <v>3.5007171157831217E-2</v>
      </c>
      <c r="S168" s="57">
        <v>3.5194914277008056E-2</v>
      </c>
      <c r="T168" s="57">
        <v>3.4856039402392916E-2</v>
      </c>
      <c r="U168" s="57">
        <v>3.4510750139423688E-2</v>
      </c>
      <c r="V168" s="57">
        <v>3.4157068884364671E-2</v>
      </c>
      <c r="W168" s="57">
        <v>3.3844782097735657E-2</v>
      </c>
      <c r="X168" s="57">
        <v>3.3394848315783987E-2</v>
      </c>
      <c r="Y168" s="57">
        <v>3.3040409976499971E-2</v>
      </c>
      <c r="Z168" s="57">
        <v>3.265618665663652E-2</v>
      </c>
      <c r="AA168" s="57">
        <v>3.2209960792279044E-2</v>
      </c>
      <c r="AB168" s="57">
        <v>3.1820821893727425E-2</v>
      </c>
      <c r="AC168" s="57">
        <v>3.1481061694705277E-2</v>
      </c>
      <c r="AD168" s="57">
        <v>3.117215443868844E-2</v>
      </c>
      <c r="AE168" s="57">
        <v>3.08662866638914E-2</v>
      </c>
      <c r="AF168" s="57">
        <v>3.0572167544351395E-2</v>
      </c>
      <c r="AG168" s="57">
        <v>3.0293842687832511E-2</v>
      </c>
      <c r="AH168" s="57">
        <v>2.9911619182398638E-2</v>
      </c>
      <c r="AI168" s="57">
        <v>2.9580987684286707E-2</v>
      </c>
      <c r="AJ168" s="57">
        <v>2.9185718635108378E-2</v>
      </c>
      <c r="AK168" s="57">
        <v>2.8806856133302493E-2</v>
      </c>
      <c r="AL168" s="57">
        <v>2.845472102075404E-2</v>
      </c>
      <c r="AM168" s="57">
        <v>2.8011865621534099E-2</v>
      </c>
      <c r="AN168" s="57">
        <v>2.767827302071784E-2</v>
      </c>
      <c r="AO168" s="57">
        <v>2.7293133286631521E-2</v>
      </c>
      <c r="AP168" s="57">
        <v>2.6900902377147921E-2</v>
      </c>
      <c r="AQ168" s="57">
        <v>2.6537596331015885E-2</v>
      </c>
      <c r="AR168" s="57">
        <v>2.615545128721572E-2</v>
      </c>
      <c r="AS168" s="57">
        <v>2.5789940023165481E-2</v>
      </c>
      <c r="AT168" s="57">
        <v>2.5432787280434559E-2</v>
      </c>
      <c r="AU168" s="57">
        <v>2.5141688658375929E-2</v>
      </c>
      <c r="AV168" s="57">
        <v>2.4815466331851468E-2</v>
      </c>
      <c r="AW168" s="57">
        <v>2.4477988448215957E-2</v>
      </c>
      <c r="AX168" s="57">
        <v>2.4232370733123326E-2</v>
      </c>
      <c r="AY168" s="57">
        <v>2.3885440648033097E-2</v>
      </c>
      <c r="AZ168" s="57">
        <v>2.3602627580522957E-2</v>
      </c>
    </row>
    <row r="169" spans="1:52">
      <c r="A169" s="39" t="s">
        <v>18</v>
      </c>
      <c r="B169" s="57">
        <v>2.7541575303022356E-2</v>
      </c>
      <c r="C169" s="57">
        <v>2.6136361636068684E-2</v>
      </c>
      <c r="D169" s="57">
        <v>2.6245241701894715E-2</v>
      </c>
      <c r="E169" s="57">
        <v>2.6310025288836573E-2</v>
      </c>
      <c r="F169" s="57">
        <v>2.5354185117265646E-2</v>
      </c>
      <c r="G169" s="57">
        <v>2.5025064724881967E-2</v>
      </c>
      <c r="H169" s="57">
        <v>2.5104899691002651E-2</v>
      </c>
      <c r="I169" s="57">
        <v>2.3327549710914972E-2</v>
      </c>
      <c r="J169" s="57">
        <v>2.3688875107392062E-2</v>
      </c>
      <c r="K169" s="57">
        <v>2.3234987639799334E-2</v>
      </c>
      <c r="L169" s="57">
        <v>2.3153345348697167E-2</v>
      </c>
      <c r="M169" s="57">
        <v>2.2406391578357224E-2</v>
      </c>
      <c r="N169" s="57">
        <v>2.16101518038871E-2</v>
      </c>
      <c r="O169" s="57">
        <v>2.1170888241476362E-2</v>
      </c>
      <c r="P169" s="57">
        <v>2.0593546508869808E-2</v>
      </c>
      <c r="Q169" s="57">
        <v>2.0506696647098647E-2</v>
      </c>
      <c r="R169" s="57">
        <v>2.038355737390132E-2</v>
      </c>
      <c r="S169" s="57">
        <v>2.0092726731706104E-2</v>
      </c>
      <c r="T169" s="57">
        <v>1.9841935947124637E-2</v>
      </c>
      <c r="U169" s="57">
        <v>1.9597861599178128E-2</v>
      </c>
      <c r="V169" s="57">
        <v>1.9393265712643763E-2</v>
      </c>
      <c r="W169" s="57">
        <v>1.9209831510642043E-2</v>
      </c>
      <c r="X169" s="57">
        <v>1.905222311721615E-2</v>
      </c>
      <c r="Y169" s="57">
        <v>1.888930282399278E-2</v>
      </c>
      <c r="Z169" s="57">
        <v>1.8590431919236129E-2</v>
      </c>
      <c r="AA169" s="57">
        <v>1.8408150626611296E-2</v>
      </c>
      <c r="AB169" s="57">
        <v>1.8274137177907733E-2</v>
      </c>
      <c r="AC169" s="57">
        <v>1.8175587305443903E-2</v>
      </c>
      <c r="AD169" s="57">
        <v>1.805594880062944E-2</v>
      </c>
      <c r="AE169" s="57">
        <v>1.788207821856851E-2</v>
      </c>
      <c r="AF169" s="57">
        <v>1.7754506916984533E-2</v>
      </c>
      <c r="AG169" s="57">
        <v>1.7634929660812936E-2</v>
      </c>
      <c r="AH169" s="57">
        <v>1.7457969580475248E-2</v>
      </c>
      <c r="AI169" s="57">
        <v>1.7336578637758646E-2</v>
      </c>
      <c r="AJ169" s="57">
        <v>1.7172391175831372E-2</v>
      </c>
      <c r="AK169" s="57">
        <v>1.7034720824270301E-2</v>
      </c>
      <c r="AL169" s="57">
        <v>1.6876059999644637E-2</v>
      </c>
      <c r="AM169" s="57">
        <v>1.6672137714450912E-2</v>
      </c>
      <c r="AN169" s="57">
        <v>1.6543283156363164E-2</v>
      </c>
      <c r="AO169" s="57">
        <v>1.6368693634822518E-2</v>
      </c>
      <c r="AP169" s="57">
        <v>1.6188943012043561E-2</v>
      </c>
      <c r="AQ169" s="57">
        <v>1.6024052162135705E-2</v>
      </c>
      <c r="AR169" s="57">
        <v>1.5827894562197065E-2</v>
      </c>
      <c r="AS169" s="57">
        <v>1.5647198091570429E-2</v>
      </c>
      <c r="AT169" s="57">
        <v>1.5449090974296122E-2</v>
      </c>
      <c r="AU169" s="57">
        <v>1.5299520852299004E-2</v>
      </c>
      <c r="AV169" s="57">
        <v>1.5105943326773988E-2</v>
      </c>
      <c r="AW169" s="57">
        <v>1.4891085659421452E-2</v>
      </c>
      <c r="AX169" s="57">
        <v>1.4762120605586359E-2</v>
      </c>
      <c r="AY169" s="57">
        <v>1.4547955190700221E-2</v>
      </c>
      <c r="AZ169" s="57">
        <v>1.4393640596346333E-2</v>
      </c>
    </row>
    <row r="170" spans="1:52">
      <c r="A170" s="10" t="s">
        <v>71</v>
      </c>
      <c r="B170" s="54">
        <v>4.4342993281177634E-2</v>
      </c>
      <c r="C170" s="54">
        <v>4.4807733528384408E-2</v>
      </c>
      <c r="D170" s="54">
        <v>4.4281762459211983E-2</v>
      </c>
      <c r="E170" s="54">
        <v>4.5964593674007473E-2</v>
      </c>
      <c r="F170" s="54">
        <v>4.4373371577446696E-2</v>
      </c>
      <c r="G170" s="54">
        <v>4.4580978064193907E-2</v>
      </c>
      <c r="H170" s="54">
        <v>4.3977291954823514E-2</v>
      </c>
      <c r="I170" s="54">
        <v>4.4059191132349435E-2</v>
      </c>
      <c r="J170" s="54">
        <v>4.3810295023039146E-2</v>
      </c>
      <c r="K170" s="54">
        <v>4.6260346041936545E-2</v>
      </c>
      <c r="L170" s="54">
        <v>4.5426796666642004E-2</v>
      </c>
      <c r="M170" s="54">
        <v>4.4881196293525071E-2</v>
      </c>
      <c r="N170" s="54">
        <v>4.456794012083444E-2</v>
      </c>
      <c r="O170" s="54">
        <v>4.3469413004226076E-2</v>
      </c>
      <c r="P170" s="54">
        <v>4.3150248722900846E-2</v>
      </c>
      <c r="Q170" s="54">
        <v>4.301676375239865E-2</v>
      </c>
      <c r="R170" s="54">
        <v>4.3118540496094523E-2</v>
      </c>
      <c r="S170" s="54">
        <v>4.3109585032758628E-2</v>
      </c>
      <c r="T170" s="54">
        <v>4.2608685490348741E-2</v>
      </c>
      <c r="U170" s="54">
        <v>4.212514149024655E-2</v>
      </c>
      <c r="V170" s="54">
        <v>4.1661601277490835E-2</v>
      </c>
      <c r="W170" s="54">
        <v>4.11923240578973E-2</v>
      </c>
      <c r="X170" s="54">
        <v>4.0738688762034056E-2</v>
      </c>
      <c r="Y170" s="54">
        <v>4.0291649639139039E-2</v>
      </c>
      <c r="Z170" s="54">
        <v>3.9876299758982811E-2</v>
      </c>
      <c r="AA170" s="54">
        <v>3.9486013915985434E-2</v>
      </c>
      <c r="AB170" s="54">
        <v>3.9130540618742736E-2</v>
      </c>
      <c r="AC170" s="54">
        <v>3.880057195365675E-2</v>
      </c>
      <c r="AD170" s="54">
        <v>3.8491092435318036E-2</v>
      </c>
      <c r="AE170" s="54">
        <v>3.8185424897783649E-2</v>
      </c>
      <c r="AF170" s="54">
        <v>3.789055304569753E-2</v>
      </c>
      <c r="AG170" s="54">
        <v>3.7606592962958652E-2</v>
      </c>
      <c r="AH170" s="54">
        <v>3.7311970100778698E-2</v>
      </c>
      <c r="AI170" s="54">
        <v>3.6997764191639193E-2</v>
      </c>
      <c r="AJ170" s="54">
        <v>3.6662818375221062E-2</v>
      </c>
      <c r="AK170" s="54">
        <v>3.6313332024257877E-2</v>
      </c>
      <c r="AL170" s="54">
        <v>3.5950274622714655E-2</v>
      </c>
      <c r="AM170" s="54">
        <v>3.5569313005091675E-2</v>
      </c>
      <c r="AN170" s="54">
        <v>3.5173073363610613E-2</v>
      </c>
      <c r="AO170" s="54">
        <v>3.4780502686756337E-2</v>
      </c>
      <c r="AP170" s="54">
        <v>3.4380627124777852E-2</v>
      </c>
      <c r="AQ170" s="54">
        <v>3.3986653107219843E-2</v>
      </c>
      <c r="AR170" s="54">
        <v>3.3590930708150522E-2</v>
      </c>
      <c r="AS170" s="54">
        <v>3.3204738597168895E-2</v>
      </c>
      <c r="AT170" s="54">
        <v>3.2825789179099396E-2</v>
      </c>
      <c r="AU170" s="54">
        <v>3.2468839882627026E-2</v>
      </c>
      <c r="AV170" s="54">
        <v>3.2128305900333332E-2</v>
      </c>
      <c r="AW170" s="54">
        <v>3.1797029544671694E-2</v>
      </c>
      <c r="AX170" s="54">
        <v>3.1489589835806943E-2</v>
      </c>
      <c r="AY170" s="54">
        <v>3.1198114088632833E-2</v>
      </c>
      <c r="AZ170" s="54">
        <v>3.0948307008757035E-2</v>
      </c>
    </row>
    <row r="171" spans="1:52">
      <c r="A171" s="35" t="s">
        <v>45</v>
      </c>
      <c r="B171" s="55">
        <v>5.9394131775062017E-2</v>
      </c>
      <c r="C171" s="55">
        <v>5.9229619307271594E-2</v>
      </c>
      <c r="D171" s="55">
        <v>5.8263464439020814E-2</v>
      </c>
      <c r="E171" s="55">
        <v>5.9957758288933259E-2</v>
      </c>
      <c r="F171" s="55">
        <v>5.7516259416570702E-2</v>
      </c>
      <c r="G171" s="55">
        <v>5.7720022889296813E-2</v>
      </c>
      <c r="H171" s="55">
        <v>5.7143595598311565E-2</v>
      </c>
      <c r="I171" s="55">
        <v>5.7179367535409045E-2</v>
      </c>
      <c r="J171" s="55">
        <v>5.6704133851280113E-2</v>
      </c>
      <c r="K171" s="55">
        <v>5.9323283320792841E-2</v>
      </c>
      <c r="L171" s="55">
        <v>5.9077126186363654E-2</v>
      </c>
      <c r="M171" s="55">
        <v>5.8777203185789696E-2</v>
      </c>
      <c r="N171" s="55">
        <v>5.8439597939990179E-2</v>
      </c>
      <c r="O171" s="55">
        <v>5.673264984900888E-2</v>
      </c>
      <c r="P171" s="55">
        <v>5.6474000165041595E-2</v>
      </c>
      <c r="Q171" s="55">
        <v>5.5875874939705472E-2</v>
      </c>
      <c r="R171" s="55">
        <v>5.5377048061066241E-2</v>
      </c>
      <c r="S171" s="55">
        <v>5.5231844177401505E-2</v>
      </c>
      <c r="T171" s="55">
        <v>5.447616643623622E-2</v>
      </c>
      <c r="U171" s="55">
        <v>5.3791510448723316E-2</v>
      </c>
      <c r="V171" s="55">
        <v>5.3158111594364101E-2</v>
      </c>
      <c r="W171" s="55">
        <v>5.2527569389162809E-2</v>
      </c>
      <c r="X171" s="55">
        <v>5.1921080040792392E-2</v>
      </c>
      <c r="Y171" s="55">
        <v>5.1322926520649133E-2</v>
      </c>
      <c r="Z171" s="55">
        <v>5.078613078706689E-2</v>
      </c>
      <c r="AA171" s="55">
        <v>5.0282895088627641E-2</v>
      </c>
      <c r="AB171" s="55">
        <v>4.9812702770461598E-2</v>
      </c>
      <c r="AC171" s="55">
        <v>4.9369946350596494E-2</v>
      </c>
      <c r="AD171" s="55">
        <v>4.8953511659320353E-2</v>
      </c>
      <c r="AE171" s="55">
        <v>4.8544158954599875E-2</v>
      </c>
      <c r="AF171" s="55">
        <v>4.8148945854887458E-2</v>
      </c>
      <c r="AG171" s="55">
        <v>4.7761108284201645E-2</v>
      </c>
      <c r="AH171" s="55">
        <v>4.7354673772462559E-2</v>
      </c>
      <c r="AI171" s="55">
        <v>4.6932631386421023E-2</v>
      </c>
      <c r="AJ171" s="55">
        <v>4.648695771247445E-2</v>
      </c>
      <c r="AK171" s="55">
        <v>4.6022805757464404E-2</v>
      </c>
      <c r="AL171" s="55">
        <v>4.5537980668833064E-2</v>
      </c>
      <c r="AM171" s="55">
        <v>4.5033996052223718E-2</v>
      </c>
      <c r="AN171" s="55">
        <v>4.450910638981341E-2</v>
      </c>
      <c r="AO171" s="55">
        <v>4.3980037762327423E-2</v>
      </c>
      <c r="AP171" s="55">
        <v>4.3442434994047159E-2</v>
      </c>
      <c r="AQ171" s="55">
        <v>4.2901115076800223E-2</v>
      </c>
      <c r="AR171" s="55">
        <v>4.2358017721643791E-2</v>
      </c>
      <c r="AS171" s="55">
        <v>4.1831199059440813E-2</v>
      </c>
      <c r="AT171" s="55">
        <v>4.1312211180792424E-2</v>
      </c>
      <c r="AU171" s="55">
        <v>4.0821329000665235E-2</v>
      </c>
      <c r="AV171" s="55">
        <v>4.0355826784684974E-2</v>
      </c>
      <c r="AW171" s="55">
        <v>3.9914560480870311E-2</v>
      </c>
      <c r="AX171" s="55">
        <v>3.9495712340318179E-2</v>
      </c>
      <c r="AY171" s="55">
        <v>3.9109463408211607E-2</v>
      </c>
      <c r="AZ171" s="55">
        <v>3.8778662859429887E-2</v>
      </c>
    </row>
    <row r="172" spans="1:52">
      <c r="A172" s="39" t="s">
        <v>48</v>
      </c>
      <c r="B172" s="57">
        <v>0.35032007386040648</v>
      </c>
      <c r="C172" s="57">
        <v>0.34035402434881168</v>
      </c>
      <c r="D172" s="57">
        <v>0.33796372632126298</v>
      </c>
      <c r="E172" s="57">
        <v>0.33479353793806182</v>
      </c>
      <c r="F172" s="57">
        <v>0.33008914302051645</v>
      </c>
      <c r="G172" s="57">
        <v>0.32822091525202651</v>
      </c>
      <c r="H172" s="57">
        <v>0.3214150404346533</v>
      </c>
      <c r="I172" s="57">
        <v>0.31685833865809571</v>
      </c>
      <c r="J172" s="57">
        <v>0.31448177379070918</v>
      </c>
      <c r="K172" s="57">
        <v>0.31264273143529425</v>
      </c>
      <c r="L172" s="57">
        <v>0.31291650731574827</v>
      </c>
      <c r="M172" s="57">
        <v>0.31032479414918007</v>
      </c>
      <c r="N172" s="57">
        <v>0.30545420360683895</v>
      </c>
      <c r="O172" s="57">
        <v>0.29884583422894451</v>
      </c>
      <c r="P172" s="57">
        <v>0.2957594590429482</v>
      </c>
      <c r="Q172" s="57">
        <v>0.29071253688172582</v>
      </c>
      <c r="R172" s="57">
        <v>0.28647853159348596</v>
      </c>
      <c r="S172" s="57">
        <v>0.28149761274446067</v>
      </c>
      <c r="T172" s="57">
        <v>0.27455979001517333</v>
      </c>
      <c r="U172" s="57">
        <v>0.26763596381931987</v>
      </c>
      <c r="V172" s="57">
        <v>0.26021186880255609</v>
      </c>
      <c r="W172" s="57">
        <v>0.25317518890272128</v>
      </c>
      <c r="X172" s="57">
        <v>0.2465162746655625</v>
      </c>
      <c r="Y172" s="57">
        <v>0.24018053492204516</v>
      </c>
      <c r="Z172" s="57">
        <v>0.23421091581711323</v>
      </c>
      <c r="AA172" s="57">
        <v>0.22875409882548023</v>
      </c>
      <c r="AB172" s="57">
        <v>0.22379799055826122</v>
      </c>
      <c r="AC172" s="57">
        <v>0.21909058494361205</v>
      </c>
      <c r="AD172" s="57">
        <v>0.2148511893117</v>
      </c>
      <c r="AE172" s="57">
        <v>0.21092298073487054</v>
      </c>
      <c r="AF172" s="57">
        <v>0.2072859929129606</v>
      </c>
      <c r="AG172" s="57">
        <v>0.2037768461552808</v>
      </c>
      <c r="AH172" s="57">
        <v>0.20028672713383328</v>
      </c>
      <c r="AI172" s="57">
        <v>0.19681208305752262</v>
      </c>
      <c r="AJ172" s="57">
        <v>0.1932923839364718</v>
      </c>
      <c r="AK172" s="57">
        <v>0.18976675537610188</v>
      </c>
      <c r="AL172" s="57">
        <v>0.18626842886219805</v>
      </c>
      <c r="AM172" s="57">
        <v>0.18274892807632093</v>
      </c>
      <c r="AN172" s="57">
        <v>0.17927384540782035</v>
      </c>
      <c r="AO172" s="57">
        <v>0.17589974086409746</v>
      </c>
      <c r="AP172" s="57">
        <v>0.17265253683743342</v>
      </c>
      <c r="AQ172" s="57">
        <v>0.16951124587322508</v>
      </c>
      <c r="AR172" s="57">
        <v>0.16653798314053497</v>
      </c>
      <c r="AS172" s="57">
        <v>0.16370668162303137</v>
      </c>
      <c r="AT172" s="57">
        <v>0.1610083162176677</v>
      </c>
      <c r="AU172" s="57">
        <v>0.15843764214709552</v>
      </c>
      <c r="AV172" s="57">
        <v>0.15601820529975119</v>
      </c>
      <c r="AW172" s="57">
        <v>0.15373231200405635</v>
      </c>
      <c r="AX172" s="57">
        <v>0.1515718188560497</v>
      </c>
      <c r="AY172" s="57">
        <v>0.14959428175049103</v>
      </c>
      <c r="AZ172" s="57">
        <v>0.14779964179842131</v>
      </c>
    </row>
    <row r="173" spans="1:52">
      <c r="A173" s="41" t="s">
        <v>49</v>
      </c>
      <c r="B173" s="58">
        <v>4.2340715934531585E-2</v>
      </c>
      <c r="C173" s="58">
        <v>4.248010833175906E-2</v>
      </c>
      <c r="D173" s="58">
        <v>4.1818351921826279E-2</v>
      </c>
      <c r="E173" s="58">
        <v>4.3155962116253596E-2</v>
      </c>
      <c r="F173" s="58">
        <v>4.1637648487956529E-2</v>
      </c>
      <c r="G173" s="58">
        <v>4.1823103839207051E-2</v>
      </c>
      <c r="H173" s="58">
        <v>4.1788068721368227E-2</v>
      </c>
      <c r="I173" s="58">
        <v>4.1772891590540588E-2</v>
      </c>
      <c r="J173" s="58">
        <v>4.1226410806957589E-2</v>
      </c>
      <c r="K173" s="58">
        <v>4.2574398167803958E-2</v>
      </c>
      <c r="L173" s="58">
        <v>4.2429050036939274E-2</v>
      </c>
      <c r="M173" s="58">
        <v>4.198026553303788E-2</v>
      </c>
      <c r="N173" s="58">
        <v>4.1751057231775378E-2</v>
      </c>
      <c r="O173" s="58">
        <v>4.0587759449394578E-2</v>
      </c>
      <c r="P173" s="58">
        <v>4.0097180184086673E-2</v>
      </c>
      <c r="Q173" s="58">
        <v>3.9883031736686773E-2</v>
      </c>
      <c r="R173" s="58">
        <v>4.0062170587039161E-2</v>
      </c>
      <c r="S173" s="58">
        <v>4.0423830979360489E-2</v>
      </c>
      <c r="T173" s="58">
        <v>4.0136281609486874E-2</v>
      </c>
      <c r="U173" s="58">
        <v>3.985127640270298E-2</v>
      </c>
      <c r="V173" s="58">
        <v>3.9602086975870386E-2</v>
      </c>
      <c r="W173" s="58">
        <v>3.9337583292915188E-2</v>
      </c>
      <c r="X173" s="58">
        <v>3.9074774900981248E-2</v>
      </c>
      <c r="Y173" s="58">
        <v>3.8795223678347937E-2</v>
      </c>
      <c r="Z173" s="58">
        <v>3.8545587664376373E-2</v>
      </c>
      <c r="AA173" s="58">
        <v>3.8303392794356052E-2</v>
      </c>
      <c r="AB173" s="58">
        <v>3.8064296342830893E-2</v>
      </c>
      <c r="AC173" s="58">
        <v>3.7830699586179031E-2</v>
      </c>
      <c r="AD173" s="58">
        <v>3.7600330580122084E-2</v>
      </c>
      <c r="AE173" s="58">
        <v>3.7361671487889409E-2</v>
      </c>
      <c r="AF173" s="58">
        <v>3.7122168230827528E-2</v>
      </c>
      <c r="AG173" s="58">
        <v>3.6882042822166533E-2</v>
      </c>
      <c r="AH173" s="58">
        <v>3.6630298506484346E-2</v>
      </c>
      <c r="AI173" s="58">
        <v>3.6365598852792849E-2</v>
      </c>
      <c r="AJ173" s="58">
        <v>3.6081061637544196E-2</v>
      </c>
      <c r="AK173" s="58">
        <v>3.5778274295579504E-2</v>
      </c>
      <c r="AL173" s="58">
        <v>3.5454571192209537E-2</v>
      </c>
      <c r="AM173" s="58">
        <v>3.5110991254089605E-2</v>
      </c>
      <c r="AN173" s="58">
        <v>3.4744643601435705E-2</v>
      </c>
      <c r="AO173" s="58">
        <v>3.436638079031893E-2</v>
      </c>
      <c r="AP173" s="58">
        <v>3.3971108790404651E-2</v>
      </c>
      <c r="AQ173" s="58">
        <v>3.3565110085595908E-2</v>
      </c>
      <c r="AR173" s="58">
        <v>3.3148692038409575E-2</v>
      </c>
      <c r="AS173" s="58">
        <v>3.2739161548842551E-2</v>
      </c>
      <c r="AT173" s="58">
        <v>3.2330322011166215E-2</v>
      </c>
      <c r="AU173" s="58">
        <v>3.1940115348982188E-2</v>
      </c>
      <c r="AV173" s="58">
        <v>3.1565303746421351E-2</v>
      </c>
      <c r="AW173" s="58">
        <v>3.1208813469712847E-2</v>
      </c>
      <c r="AX173" s="58">
        <v>3.0868632222352282E-2</v>
      </c>
      <c r="AY173" s="58">
        <v>3.0550805168263057E-2</v>
      </c>
      <c r="AZ173" s="58">
        <v>3.0281648090817997E-2</v>
      </c>
    </row>
    <row r="174" spans="1:52">
      <c r="A174" s="35" t="s">
        <v>50</v>
      </c>
      <c r="B174" s="58">
        <v>5.9881797028145103E-3</v>
      </c>
      <c r="C174" s="58">
        <v>5.9438755908023545E-3</v>
      </c>
      <c r="D174" s="58">
        <v>5.9846353406875835E-3</v>
      </c>
      <c r="E174" s="58">
        <v>5.830355775997915E-3</v>
      </c>
      <c r="F174" s="58">
        <v>5.6360253863558434E-3</v>
      </c>
      <c r="G174" s="58">
        <v>5.398837208404522E-3</v>
      </c>
      <c r="H174" s="58">
        <v>5.0871505646157347E-3</v>
      </c>
      <c r="I174" s="58">
        <v>5.0241397946604654E-3</v>
      </c>
      <c r="J174" s="58">
        <v>4.8017641345198519E-3</v>
      </c>
      <c r="K174" s="58">
        <v>5.0189886367741363E-3</v>
      </c>
      <c r="L174" s="58">
        <v>4.7683021088456524E-3</v>
      </c>
      <c r="M174" s="58">
        <v>4.505262468351136E-3</v>
      </c>
      <c r="N174" s="58">
        <v>4.4623308707942618E-3</v>
      </c>
      <c r="O174" s="58">
        <v>4.0290987283606973E-3</v>
      </c>
      <c r="P174" s="58">
        <v>3.775674258867108E-3</v>
      </c>
      <c r="Q174" s="58">
        <v>3.6450706979592479E-3</v>
      </c>
      <c r="R174" s="58">
        <v>3.6366573939875554E-3</v>
      </c>
      <c r="S174" s="58">
        <v>3.6279056110641579E-3</v>
      </c>
      <c r="T174" s="58">
        <v>3.5978139730283654E-3</v>
      </c>
      <c r="U174" s="58">
        <v>3.5736979468313293E-3</v>
      </c>
      <c r="V174" s="58">
        <v>3.5519826152314408E-3</v>
      </c>
      <c r="W174" s="58">
        <v>3.5366833989537963E-3</v>
      </c>
      <c r="X174" s="58">
        <v>3.5216189159883692E-3</v>
      </c>
      <c r="Y174" s="58">
        <v>3.5027306083355611E-3</v>
      </c>
      <c r="Z174" s="58">
        <v>3.4854769561420626E-3</v>
      </c>
      <c r="AA174" s="58">
        <v>3.4670021164677749E-3</v>
      </c>
      <c r="AB174" s="58">
        <v>3.4520767651005316E-3</v>
      </c>
      <c r="AC174" s="58">
        <v>3.4366548402100889E-3</v>
      </c>
      <c r="AD174" s="58">
        <v>3.4236854506008905E-3</v>
      </c>
      <c r="AE174" s="58">
        <v>3.4109208559447855E-3</v>
      </c>
      <c r="AF174" s="58">
        <v>3.3989420180875443E-3</v>
      </c>
      <c r="AG174" s="58">
        <v>3.3665055895950088E-3</v>
      </c>
      <c r="AH174" s="58">
        <v>3.3577437489168394E-3</v>
      </c>
      <c r="AI174" s="58">
        <v>3.3469308199744275E-3</v>
      </c>
      <c r="AJ174" s="58">
        <v>3.333768748573765E-3</v>
      </c>
      <c r="AK174" s="58">
        <v>3.3215190317857682E-3</v>
      </c>
      <c r="AL174" s="58">
        <v>3.3067885171425221E-3</v>
      </c>
      <c r="AM174" s="58">
        <v>3.2893685997081759E-3</v>
      </c>
      <c r="AN174" s="58">
        <v>3.2717102167027861E-3</v>
      </c>
      <c r="AO174" s="58">
        <v>3.2515586825774632E-3</v>
      </c>
      <c r="AP174" s="58">
        <v>3.231182947983453E-3</v>
      </c>
      <c r="AQ174" s="58">
        <v>3.213732434750002E-3</v>
      </c>
      <c r="AR174" s="58">
        <v>3.1920311196710757E-3</v>
      </c>
      <c r="AS174" s="58">
        <v>3.1684521730805273E-3</v>
      </c>
      <c r="AT174" s="58">
        <v>3.1476830543194982E-3</v>
      </c>
      <c r="AU174" s="58">
        <v>3.1236367592843493E-3</v>
      </c>
      <c r="AV174" s="58">
        <v>3.1002911209432075E-3</v>
      </c>
      <c r="AW174" s="58">
        <v>3.0688255046619527E-3</v>
      </c>
      <c r="AX174" s="58">
        <v>3.0372389992507605E-3</v>
      </c>
      <c r="AY174" s="58">
        <v>3.0068969681498713E-3</v>
      </c>
      <c r="AZ174" s="58">
        <v>2.9764945336727276E-3</v>
      </c>
    </row>
    <row r="175" spans="1:52">
      <c r="A175" s="35" t="s">
        <v>47</v>
      </c>
      <c r="B175" s="55">
        <v>0.10955164115258589</v>
      </c>
      <c r="C175" s="55">
        <v>0.11440908122688129</v>
      </c>
      <c r="D175" s="55">
        <v>0.11347001240530621</v>
      </c>
      <c r="E175" s="55">
        <v>0.113389445067171</v>
      </c>
      <c r="F175" s="55">
        <v>0.10905547530051063</v>
      </c>
      <c r="G175" s="55">
        <v>0.10642945827869998</v>
      </c>
      <c r="H175" s="55">
        <v>0.10431943077761288</v>
      </c>
      <c r="I175" s="55">
        <v>0.10365569531131845</v>
      </c>
      <c r="J175" s="55">
        <v>0.10376496180352195</v>
      </c>
      <c r="K175" s="55">
        <v>0.10662554105414751</v>
      </c>
      <c r="L175" s="55">
        <v>9.8062977763432049E-2</v>
      </c>
      <c r="M175" s="55">
        <v>9.751518395432808E-2</v>
      </c>
      <c r="N175" s="55">
        <v>9.8944896385452383E-2</v>
      </c>
      <c r="O175" s="55">
        <v>0.1003470676307117</v>
      </c>
      <c r="P175" s="55">
        <v>9.3466418208436472E-2</v>
      </c>
      <c r="Q175" s="55">
        <v>9.610789954725317E-2</v>
      </c>
      <c r="R175" s="55">
        <v>9.596763654886252E-2</v>
      </c>
      <c r="S175" s="55">
        <v>9.5562139144487468E-2</v>
      </c>
      <c r="T175" s="55">
        <v>9.5138105257021474E-2</v>
      </c>
      <c r="U175" s="55">
        <v>9.4775996344124022E-2</v>
      </c>
      <c r="V175" s="55">
        <v>9.4528351580973627E-2</v>
      </c>
      <c r="W175" s="55">
        <v>9.412965852394356E-2</v>
      </c>
      <c r="X175" s="55">
        <v>9.3662538372963705E-2</v>
      </c>
      <c r="Y175" s="55">
        <v>9.3035564211136082E-2</v>
      </c>
      <c r="Z175" s="55">
        <v>9.1818343648503664E-2</v>
      </c>
      <c r="AA175" s="55">
        <v>9.0867298677285699E-2</v>
      </c>
      <c r="AB175" s="55">
        <v>9.0279577716464193E-2</v>
      </c>
      <c r="AC175" s="55">
        <v>8.991804659089174E-2</v>
      </c>
      <c r="AD175" s="55">
        <v>8.9452172538364849E-2</v>
      </c>
      <c r="AE175" s="55">
        <v>8.8686935649157222E-2</v>
      </c>
      <c r="AF175" s="55">
        <v>8.7942877038505854E-2</v>
      </c>
      <c r="AG175" s="55">
        <v>8.7385696684995962E-2</v>
      </c>
      <c r="AH175" s="55">
        <v>8.6354532629895939E-2</v>
      </c>
      <c r="AI175" s="55">
        <v>8.5543299157066835E-2</v>
      </c>
      <c r="AJ175" s="55">
        <v>8.4510528963336717E-2</v>
      </c>
      <c r="AK175" s="55">
        <v>8.3482679998833659E-2</v>
      </c>
      <c r="AL175" s="55">
        <v>8.250409748494783E-2</v>
      </c>
      <c r="AM175" s="55">
        <v>8.1235043187163403E-2</v>
      </c>
      <c r="AN175" s="55">
        <v>8.0332962732548668E-2</v>
      </c>
      <c r="AO175" s="55">
        <v>7.9541347361156409E-2</v>
      </c>
      <c r="AP175" s="55">
        <v>7.8755056405394333E-2</v>
      </c>
      <c r="AQ175" s="55">
        <v>7.8213353308144398E-2</v>
      </c>
      <c r="AR175" s="55">
        <v>7.7554700706379445E-2</v>
      </c>
      <c r="AS175" s="55">
        <v>7.6977768018435574E-2</v>
      </c>
      <c r="AT175" s="55">
        <v>7.6363083591634864E-2</v>
      </c>
      <c r="AU175" s="55">
        <v>7.596524526858571E-2</v>
      </c>
      <c r="AV175" s="55">
        <v>7.5333666485497094E-2</v>
      </c>
      <c r="AW175" s="55">
        <v>7.4590288116785294E-2</v>
      </c>
      <c r="AX175" s="55">
        <v>7.4277981219827122E-2</v>
      </c>
      <c r="AY175" s="55">
        <v>7.3493134441976679E-2</v>
      </c>
      <c r="AZ175" s="55">
        <v>7.2970558142518696E-2</v>
      </c>
    </row>
    <row r="176" spans="1:52">
      <c r="A176" s="37" t="s">
        <v>20</v>
      </c>
      <c r="B176" s="56">
        <v>0.30340456534898913</v>
      </c>
      <c r="C176" s="56">
        <v>0.2961733398524119</v>
      </c>
      <c r="D176" s="56">
        <v>0.29311743852218453</v>
      </c>
      <c r="E176" s="56">
        <v>0.29579264548534268</v>
      </c>
      <c r="F176" s="56">
        <v>0.28994286319221357</v>
      </c>
      <c r="G176" s="56">
        <v>0.2860150384839234</v>
      </c>
      <c r="H176" s="56">
        <v>0.29580707616858298</v>
      </c>
      <c r="I176" s="56">
        <v>0.29797312449172736</v>
      </c>
      <c r="J176" s="56">
        <v>0.30618125119221956</v>
      </c>
      <c r="K176" s="56">
        <v>0.3004905019817472</v>
      </c>
      <c r="L176" s="56">
        <v>0.28338170512565874</v>
      </c>
      <c r="M176" s="56">
        <v>0.27543050370271122</v>
      </c>
      <c r="N176" s="56">
        <v>0.27343536785709444</v>
      </c>
      <c r="O176" s="56">
        <v>0.26536086537081621</v>
      </c>
      <c r="P176" s="56">
        <v>0.23122905761302068</v>
      </c>
      <c r="Q176" s="56">
        <v>0.23415583236018786</v>
      </c>
      <c r="R176" s="56">
        <v>0.23459412635392246</v>
      </c>
      <c r="S176" s="56">
        <v>0.23226430740290444</v>
      </c>
      <c r="T176" s="56">
        <v>0.22921740721825262</v>
      </c>
      <c r="U176" s="56">
        <v>0.22654991417995995</v>
      </c>
      <c r="V176" s="56">
        <v>0.22463751157937492</v>
      </c>
      <c r="W176" s="56">
        <v>0.22266960670594921</v>
      </c>
      <c r="X176" s="56">
        <v>0.21988623785448702</v>
      </c>
      <c r="Y176" s="56">
        <v>0.21724066019188232</v>
      </c>
      <c r="Z176" s="56">
        <v>0.21529500501100154</v>
      </c>
      <c r="AA176" s="56">
        <v>0.2124648840492139</v>
      </c>
      <c r="AB176" s="56">
        <v>0.20990455054536797</v>
      </c>
      <c r="AC176" s="56">
        <v>0.20803189806935621</v>
      </c>
      <c r="AD176" s="56">
        <v>0.20591945741542525</v>
      </c>
      <c r="AE176" s="56">
        <v>0.203580539702889</v>
      </c>
      <c r="AF176" s="56">
        <v>0.20200408169279346</v>
      </c>
      <c r="AG176" s="56">
        <v>0.20071121558444288</v>
      </c>
      <c r="AH176" s="56">
        <v>0.19770179442402272</v>
      </c>
      <c r="AI176" s="56">
        <v>0.19577154074647332</v>
      </c>
      <c r="AJ176" s="56">
        <v>0.19324297239496444</v>
      </c>
      <c r="AK176" s="56">
        <v>0.19076194298755975</v>
      </c>
      <c r="AL176" s="56">
        <v>0.18889825252876932</v>
      </c>
      <c r="AM176" s="56">
        <v>0.18607803317358529</v>
      </c>
      <c r="AN176" s="56">
        <v>0.184074196746289</v>
      </c>
      <c r="AO176" s="56">
        <v>0.18265583914746397</v>
      </c>
      <c r="AP176" s="56">
        <v>0.18098645431394211</v>
      </c>
      <c r="AQ176" s="56">
        <v>0.17932493507365779</v>
      </c>
      <c r="AR176" s="56">
        <v>0.17715575391199298</v>
      </c>
      <c r="AS176" s="56">
        <v>0.17524862197137867</v>
      </c>
      <c r="AT176" s="56">
        <v>0.17319346642586417</v>
      </c>
      <c r="AU176" s="56">
        <v>0.17171362806529186</v>
      </c>
      <c r="AV176" s="56">
        <v>0.1697903261513676</v>
      </c>
      <c r="AW176" s="56">
        <v>0.16758432206603574</v>
      </c>
      <c r="AX176" s="56">
        <v>0.16646568566433675</v>
      </c>
      <c r="AY176" s="56">
        <v>0.16400664480309698</v>
      </c>
      <c r="AZ176" s="56">
        <v>0.16226504482610449</v>
      </c>
    </row>
    <row r="177" spans="1:52">
      <c r="A177" s="41" t="s">
        <v>18</v>
      </c>
      <c r="B177" s="58">
        <v>8.9251971422828813E-2</v>
      </c>
      <c r="C177" s="58">
        <v>9.5034966194562004E-2</v>
      </c>
      <c r="D177" s="58">
        <v>9.5230169340103019E-2</v>
      </c>
      <c r="E177" s="58">
        <v>9.5601855855950948E-2</v>
      </c>
      <c r="F177" s="58">
        <v>9.2559130036183268E-2</v>
      </c>
      <c r="G177" s="58">
        <v>9.0343838710793198E-2</v>
      </c>
      <c r="H177" s="58">
        <v>8.8008639701195282E-2</v>
      </c>
      <c r="I177" s="58">
        <v>8.7739876930750915E-2</v>
      </c>
      <c r="J177" s="58">
        <v>8.8067567943190497E-2</v>
      </c>
      <c r="K177" s="58">
        <v>9.0441608726724576E-2</v>
      </c>
      <c r="L177" s="58">
        <v>8.4726291776452398E-2</v>
      </c>
      <c r="M177" s="58">
        <v>8.5212311868874568E-2</v>
      </c>
      <c r="N177" s="58">
        <v>8.6541324320511176E-2</v>
      </c>
      <c r="O177" s="58">
        <v>8.8759666974625048E-2</v>
      </c>
      <c r="P177" s="58">
        <v>8.3016891569418258E-2</v>
      </c>
      <c r="Q177" s="58">
        <v>8.575863501041571E-2</v>
      </c>
      <c r="R177" s="58">
        <v>8.5453815374236949E-2</v>
      </c>
      <c r="S177" s="58">
        <v>8.4910428346991362E-2</v>
      </c>
      <c r="T177" s="58">
        <v>8.4408145825361103E-2</v>
      </c>
      <c r="U177" s="58">
        <v>8.398172525300085E-2</v>
      </c>
      <c r="V177" s="58">
        <v>8.3653103655354152E-2</v>
      </c>
      <c r="W177" s="58">
        <v>8.3195517630826304E-2</v>
      </c>
      <c r="X177" s="58">
        <v>8.2708633383712316E-2</v>
      </c>
      <c r="Y177" s="58">
        <v>8.2089834148331792E-2</v>
      </c>
      <c r="Z177" s="58">
        <v>8.0753097197251142E-2</v>
      </c>
      <c r="AA177" s="58">
        <v>7.9729063620623042E-2</v>
      </c>
      <c r="AB177" s="58">
        <v>7.9044138117659923E-2</v>
      </c>
      <c r="AC177" s="58">
        <v>7.8541536859026775E-2</v>
      </c>
      <c r="AD177" s="58">
        <v>7.7958283707311338E-2</v>
      </c>
      <c r="AE177" s="58">
        <v>7.7114145929433969E-2</v>
      </c>
      <c r="AF177" s="58">
        <v>7.6235123838220051E-2</v>
      </c>
      <c r="AG177" s="58">
        <v>7.5535865804233701E-2</v>
      </c>
      <c r="AH177" s="58">
        <v>7.4499695741486474E-2</v>
      </c>
      <c r="AI177" s="58">
        <v>7.3593893661358059E-2</v>
      </c>
      <c r="AJ177" s="58">
        <v>7.2510687706025548E-2</v>
      </c>
      <c r="AK177" s="58">
        <v>7.1444735213610278E-2</v>
      </c>
      <c r="AL177" s="58">
        <v>7.0371514099902915E-2</v>
      </c>
      <c r="AM177" s="58">
        <v>6.9096374578334077E-2</v>
      </c>
      <c r="AN177" s="58">
        <v>6.814697721281858E-2</v>
      </c>
      <c r="AO177" s="58">
        <v>6.7259457864883368E-2</v>
      </c>
      <c r="AP177" s="58">
        <v>6.6407588686937163E-2</v>
      </c>
      <c r="AQ177" s="58">
        <v>6.582964355710591E-2</v>
      </c>
      <c r="AR177" s="58">
        <v>6.5194275597504167E-2</v>
      </c>
      <c r="AS177" s="58">
        <v>6.4625951675634952E-2</v>
      </c>
      <c r="AT177" s="58">
        <v>6.4044944248184577E-2</v>
      </c>
      <c r="AU177" s="58">
        <v>6.3639054970657097E-2</v>
      </c>
      <c r="AV177" s="58">
        <v>6.3040871312638622E-2</v>
      </c>
      <c r="AW177" s="58">
        <v>6.2361657044692341E-2</v>
      </c>
      <c r="AX177" s="58">
        <v>6.2040271621377249E-2</v>
      </c>
      <c r="AY177" s="58">
        <v>6.1368814785068962E-2</v>
      </c>
      <c r="AZ177" s="58">
        <v>6.0909719636341855E-2</v>
      </c>
    </row>
    <row r="178" spans="1:52">
      <c r="A178" s="35" t="s">
        <v>51</v>
      </c>
      <c r="B178" s="55">
        <v>1.7299089553805522E-2</v>
      </c>
      <c r="C178" s="55">
        <v>1.7013762680625322E-2</v>
      </c>
      <c r="D178" s="55">
        <v>1.6453922514269578E-2</v>
      </c>
      <c r="E178" s="55">
        <v>1.9385880372940565E-2</v>
      </c>
      <c r="F178" s="55">
        <v>1.8649746150311935E-2</v>
      </c>
      <c r="G178" s="55">
        <v>1.8278885302541778E-2</v>
      </c>
      <c r="H178" s="55">
        <v>1.8693501994855314E-2</v>
      </c>
      <c r="I178" s="55">
        <v>1.785202178044442E-2</v>
      </c>
      <c r="J178" s="55">
        <v>1.6997519372926505E-2</v>
      </c>
      <c r="K178" s="55">
        <v>1.7797401290345724E-2</v>
      </c>
      <c r="L178" s="55">
        <v>1.616586929259697E-2</v>
      </c>
      <c r="M178" s="55">
        <v>1.5619461041686893E-2</v>
      </c>
      <c r="N178" s="55">
        <v>1.5129806951922838E-2</v>
      </c>
      <c r="O178" s="55">
        <v>1.4116869331627134E-2</v>
      </c>
      <c r="P178" s="55">
        <v>1.33131190016151E-2</v>
      </c>
      <c r="Q178" s="55">
        <v>1.4308495294318564E-2</v>
      </c>
      <c r="R178" s="55">
        <v>1.4247955783264937E-2</v>
      </c>
      <c r="S178" s="55">
        <v>1.4136908153519629E-2</v>
      </c>
      <c r="T178" s="55">
        <v>1.4055891574927089E-2</v>
      </c>
      <c r="U178" s="55">
        <v>1.3979517875068086E-2</v>
      </c>
      <c r="V178" s="55">
        <v>1.3920022984494001E-2</v>
      </c>
      <c r="W178" s="55">
        <v>1.3845092249713687E-2</v>
      </c>
      <c r="X178" s="55">
        <v>1.3784039434559024E-2</v>
      </c>
      <c r="Y178" s="55">
        <v>1.3724584824741582E-2</v>
      </c>
      <c r="Z178" s="55">
        <v>1.3667893972601089E-2</v>
      </c>
      <c r="AA178" s="55">
        <v>1.3622121048660346E-2</v>
      </c>
      <c r="AB178" s="55">
        <v>1.3570590692726221E-2</v>
      </c>
      <c r="AC178" s="55">
        <v>1.3520609068988427E-2</v>
      </c>
      <c r="AD178" s="55">
        <v>1.3473462781746996E-2</v>
      </c>
      <c r="AE178" s="55">
        <v>1.3423565293148965E-2</v>
      </c>
      <c r="AF178" s="55">
        <v>1.3374142010747943E-2</v>
      </c>
      <c r="AG178" s="55">
        <v>1.332763294339304E-2</v>
      </c>
      <c r="AH178" s="55">
        <v>1.3282277612102955E-2</v>
      </c>
      <c r="AI178" s="55">
        <v>1.3224922306791528E-2</v>
      </c>
      <c r="AJ178" s="55">
        <v>1.3165853014413737E-2</v>
      </c>
      <c r="AK178" s="55">
        <v>1.3104888103832155E-2</v>
      </c>
      <c r="AL178" s="55">
        <v>1.3039360441874245E-2</v>
      </c>
      <c r="AM178" s="55">
        <v>1.2975736832355292E-2</v>
      </c>
      <c r="AN178" s="55">
        <v>1.2867151826459922E-2</v>
      </c>
      <c r="AO178" s="55">
        <v>1.2805738003616188E-2</v>
      </c>
      <c r="AP178" s="55">
        <v>1.2729628379087614E-2</v>
      </c>
      <c r="AQ178" s="55">
        <v>1.2663512782981104E-2</v>
      </c>
      <c r="AR178" s="55">
        <v>1.2595456209196942E-2</v>
      </c>
      <c r="AS178" s="55">
        <v>1.2524153145178497E-2</v>
      </c>
      <c r="AT178" s="55">
        <v>1.2453314510734115E-2</v>
      </c>
      <c r="AU178" s="55">
        <v>1.2380878967037436E-2</v>
      </c>
      <c r="AV178" s="55">
        <v>1.2313798418283013E-2</v>
      </c>
      <c r="AW178" s="55">
        <v>1.2248014429657245E-2</v>
      </c>
      <c r="AX178" s="55">
        <v>1.2180477756635034E-2</v>
      </c>
      <c r="AY178" s="55">
        <v>1.2119376221526531E-2</v>
      </c>
      <c r="AZ178" s="55">
        <v>1.2055351668745289E-2</v>
      </c>
    </row>
    <row r="179" spans="1:52">
      <c r="A179" s="39" t="s">
        <v>33</v>
      </c>
      <c r="B179" s="57">
        <v>2.333818717429673E-2</v>
      </c>
      <c r="C179" s="57">
        <v>2.2968548859644021E-2</v>
      </c>
      <c r="D179" s="57">
        <v>2.184838221057249E-2</v>
      </c>
      <c r="E179" s="57">
        <v>2.6044522137355142E-2</v>
      </c>
      <c r="F179" s="57">
        <v>2.5855878642980088E-2</v>
      </c>
      <c r="G179" s="57">
        <v>2.478413861813317E-2</v>
      </c>
      <c r="H179" s="57">
        <v>2.503678259241076E-2</v>
      </c>
      <c r="I179" s="57">
        <v>2.4139983726138518E-2</v>
      </c>
      <c r="J179" s="57">
        <v>2.3655167623336356E-2</v>
      </c>
      <c r="K179" s="57">
        <v>2.3719669544650043E-2</v>
      </c>
      <c r="L179" s="57">
        <v>2.2744531176603057E-2</v>
      </c>
      <c r="M179" s="57">
        <v>2.1120334046700683E-2</v>
      </c>
      <c r="N179" s="57">
        <v>2.1492325699852745E-2</v>
      </c>
      <c r="O179" s="57">
        <v>2.0265843032761872E-2</v>
      </c>
      <c r="P179" s="57">
        <v>1.9026514579892146E-2</v>
      </c>
      <c r="Q179" s="57">
        <v>1.9762815194278645E-2</v>
      </c>
      <c r="R179" s="57">
        <v>1.9695612940991022E-2</v>
      </c>
      <c r="S179" s="57">
        <v>1.9560166862370984E-2</v>
      </c>
      <c r="T179" s="57">
        <v>1.9460577720703066E-2</v>
      </c>
      <c r="U179" s="57">
        <v>1.9362795301081679E-2</v>
      </c>
      <c r="V179" s="57">
        <v>1.9298452323718948E-2</v>
      </c>
      <c r="W179" s="57">
        <v>1.9187813036254286E-2</v>
      </c>
      <c r="X179" s="57">
        <v>1.9095447433182894E-2</v>
      </c>
      <c r="Y179" s="57">
        <v>1.9014805206521591E-2</v>
      </c>
      <c r="Z179" s="57">
        <v>1.8932196500649961E-2</v>
      </c>
      <c r="AA179" s="57">
        <v>1.886986359910918E-2</v>
      </c>
      <c r="AB179" s="57">
        <v>1.8785409152041983E-2</v>
      </c>
      <c r="AC179" s="57">
        <v>1.8704290763177239E-2</v>
      </c>
      <c r="AD179" s="57">
        <v>1.8627394451601428E-2</v>
      </c>
      <c r="AE179" s="57">
        <v>1.8544313322004194E-2</v>
      </c>
      <c r="AF179" s="57">
        <v>1.8459956472620082E-2</v>
      </c>
      <c r="AG179" s="57">
        <v>1.8382480683656395E-2</v>
      </c>
      <c r="AH179" s="57">
        <v>1.8306839754043097E-2</v>
      </c>
      <c r="AI179" s="57">
        <v>1.8231533669327931E-2</v>
      </c>
      <c r="AJ179" s="57">
        <v>1.8153543125010413E-2</v>
      </c>
      <c r="AK179" s="57">
        <v>1.8071827692057861E-2</v>
      </c>
      <c r="AL179" s="57">
        <v>1.7982841236677261E-2</v>
      </c>
      <c r="AM179" s="57">
        <v>1.7902694647382946E-2</v>
      </c>
      <c r="AN179" s="57">
        <v>1.775951582589573E-2</v>
      </c>
      <c r="AO179" s="57">
        <v>1.7682754813353296E-2</v>
      </c>
      <c r="AP179" s="57">
        <v>1.7582711970943046E-2</v>
      </c>
      <c r="AQ179" s="57">
        <v>1.7497393953847799E-2</v>
      </c>
      <c r="AR179" s="57">
        <v>1.7410315558741913E-2</v>
      </c>
      <c r="AS179" s="57">
        <v>1.7322124538180758E-2</v>
      </c>
      <c r="AT179" s="57">
        <v>1.7234579631777255E-2</v>
      </c>
      <c r="AU179" s="57">
        <v>1.7141450560388308E-2</v>
      </c>
      <c r="AV179" s="57">
        <v>1.7054542962607167E-2</v>
      </c>
      <c r="AW179" s="57">
        <v>1.696919695009546E-2</v>
      </c>
      <c r="AX179" s="57">
        <v>1.6879582617788293E-2</v>
      </c>
      <c r="AY179" s="57">
        <v>1.6802998791645353E-2</v>
      </c>
      <c r="AZ179" s="57">
        <v>1.6718256033064899E-2</v>
      </c>
    </row>
    <row r="180" spans="1:52">
      <c r="A180" s="41" t="s">
        <v>34</v>
      </c>
      <c r="B180" s="58">
        <v>7.452915392430216E-3</v>
      </c>
      <c r="C180" s="58">
        <v>7.1894457828431454E-3</v>
      </c>
      <c r="D180" s="58">
        <v>7.0907849260977551E-3</v>
      </c>
      <c r="E180" s="58">
        <v>7.3520920053285824E-3</v>
      </c>
      <c r="F180" s="58">
        <v>6.6631163422169416E-3</v>
      </c>
      <c r="G180" s="58">
        <v>7.1065554723210751E-3</v>
      </c>
      <c r="H180" s="58">
        <v>6.7940186214011638E-3</v>
      </c>
      <c r="I180" s="58">
        <v>6.9263469939998719E-3</v>
      </c>
      <c r="J180" s="58">
        <v>6.5167817832257439E-3</v>
      </c>
      <c r="K180" s="58">
        <v>7.5379496247922288E-3</v>
      </c>
      <c r="L180" s="58">
        <v>6.6280897510193381E-3</v>
      </c>
      <c r="M180" s="58">
        <v>7.4198200122200719E-3</v>
      </c>
      <c r="N180" s="58">
        <v>6.6384772551741104E-3</v>
      </c>
      <c r="O180" s="58">
        <v>6.6715071098869495E-3</v>
      </c>
      <c r="P180" s="58">
        <v>6.5238238617409718E-3</v>
      </c>
      <c r="Q180" s="58">
        <v>7.4673912297745946E-3</v>
      </c>
      <c r="R180" s="58">
        <v>7.4612463475900543E-3</v>
      </c>
      <c r="S180" s="58">
        <v>7.4372568613314495E-3</v>
      </c>
      <c r="T180" s="58">
        <v>7.4273146744419562E-3</v>
      </c>
      <c r="U180" s="58">
        <v>7.4187272745609026E-3</v>
      </c>
      <c r="V180" s="58">
        <v>7.4178782543837642E-3</v>
      </c>
      <c r="W180" s="58">
        <v>7.4189944100995896E-3</v>
      </c>
      <c r="X180" s="58">
        <v>7.4234593316756482E-3</v>
      </c>
      <c r="Y180" s="58">
        <v>7.4231445371334658E-3</v>
      </c>
      <c r="Z180" s="58">
        <v>7.4248873316604437E-3</v>
      </c>
      <c r="AA180" s="58">
        <v>7.4251404076978705E-3</v>
      </c>
      <c r="AB180" s="58">
        <v>7.4280876644259317E-3</v>
      </c>
      <c r="AC180" s="58">
        <v>7.4286781303893852E-3</v>
      </c>
      <c r="AD180" s="58">
        <v>7.4309370679656837E-3</v>
      </c>
      <c r="AE180" s="58">
        <v>7.4343918357666653E-3</v>
      </c>
      <c r="AF180" s="58">
        <v>7.4389295814223039E-3</v>
      </c>
      <c r="AG180" s="58">
        <v>7.4408249100363011E-3</v>
      </c>
      <c r="AH180" s="58">
        <v>7.440589142785772E-3</v>
      </c>
      <c r="AI180" s="58">
        <v>7.4180778609810863E-3</v>
      </c>
      <c r="AJ180" s="58">
        <v>7.3944083818048706E-3</v>
      </c>
      <c r="AK180" s="58">
        <v>7.3705779486779224E-3</v>
      </c>
      <c r="AL180" s="58">
        <v>7.3451470238697896E-3</v>
      </c>
      <c r="AM180" s="58">
        <v>7.3140820320524505E-3</v>
      </c>
      <c r="AN180" s="58">
        <v>7.2594191630711673E-3</v>
      </c>
      <c r="AO180" s="58">
        <v>7.2302890629446287E-3</v>
      </c>
      <c r="AP180" s="58">
        <v>7.196198416642134E-3</v>
      </c>
      <c r="AQ180" s="58">
        <v>7.1646940525724821E-3</v>
      </c>
      <c r="AR180" s="58">
        <v>7.1322924394314159E-3</v>
      </c>
      <c r="AS180" s="58">
        <v>7.092908328464171E-3</v>
      </c>
      <c r="AT180" s="58">
        <v>7.052406445862496E-3</v>
      </c>
      <c r="AU180" s="58">
        <v>7.0120686586628662E-3</v>
      </c>
      <c r="AV180" s="58">
        <v>6.9735985051190743E-3</v>
      </c>
      <c r="AW180" s="58">
        <v>6.9358793822848945E-3</v>
      </c>
      <c r="AX180" s="58">
        <v>6.8982462001581316E-3</v>
      </c>
      <c r="AY180" s="58">
        <v>6.8582315449195706E-3</v>
      </c>
      <c r="AZ180" s="58">
        <v>6.8211549611642422E-3</v>
      </c>
    </row>
    <row r="181" spans="1:52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</row>
    <row r="182" spans="1:52">
      <c r="A182" s="9" t="s">
        <v>72</v>
      </c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</row>
    <row r="183" spans="1:52">
      <c r="A183" s="10" t="s">
        <v>21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</row>
    <row r="184" spans="1:52">
      <c r="A184" s="35" t="s">
        <v>45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52">
      <c r="A185" s="37" t="s">
        <v>29</v>
      </c>
      <c r="B185" s="44">
        <v>4.1963017639357769</v>
      </c>
      <c r="C185" s="44">
        <v>4.1624390196989935</v>
      </c>
      <c r="D185" s="44">
        <v>4.1269877328623172</v>
      </c>
      <c r="E185" s="44">
        <v>4.0944411915909864</v>
      </c>
      <c r="F185" s="44">
        <v>4.0496346990647165</v>
      </c>
      <c r="G185" s="44">
        <v>4.0171079026506611</v>
      </c>
      <c r="H185" s="44">
        <v>3.9714678299314055</v>
      </c>
      <c r="I185" s="44">
        <v>3.9238430913590374</v>
      </c>
      <c r="J185" s="44">
        <v>3.8793395321790238</v>
      </c>
      <c r="K185" s="44">
        <v>3.8590382093787321</v>
      </c>
      <c r="L185" s="44">
        <v>3.8364643852615625</v>
      </c>
      <c r="M185" s="44">
        <v>3.8069738841584275</v>
      </c>
      <c r="N185" s="44">
        <v>3.7655701323447075</v>
      </c>
      <c r="O185" s="44">
        <v>3.7200483700988034</v>
      </c>
      <c r="P185" s="44">
        <v>3.6827174923680333</v>
      </c>
      <c r="Q185" s="44">
        <v>3.6585806827258041</v>
      </c>
      <c r="R185" s="44">
        <v>3.5712846204097946</v>
      </c>
      <c r="S185" s="44">
        <v>3.4810820603089692</v>
      </c>
      <c r="T185" s="44">
        <v>3.3902148100397858</v>
      </c>
      <c r="U185" s="44">
        <v>3.2968751480081622</v>
      </c>
      <c r="V185" s="44">
        <v>3.2020458513430872</v>
      </c>
      <c r="W185" s="44">
        <v>3.1048091589294007</v>
      </c>
      <c r="X185" s="44">
        <v>3.0058650815147154</v>
      </c>
      <c r="Y185" s="44">
        <v>2.9091918091888256</v>
      </c>
      <c r="Z185" s="44">
        <v>2.81891938948332</v>
      </c>
      <c r="AA185" s="44">
        <v>2.7375848895302455</v>
      </c>
      <c r="AB185" s="44">
        <v>2.6694352534890537</v>
      </c>
      <c r="AC185" s="44">
        <v>2.6138276394712472</v>
      </c>
      <c r="AD185" s="44">
        <v>2.5691182305895648</v>
      </c>
      <c r="AE185" s="44">
        <v>2.5330321479608857</v>
      </c>
      <c r="AF185" s="44">
        <v>2.5032139668470927</v>
      </c>
      <c r="AG185" s="44">
        <v>2.47746933215925</v>
      </c>
      <c r="AH185" s="44">
        <v>2.4537072071352926</v>
      </c>
      <c r="AI185" s="44">
        <v>2.4309525492505086</v>
      </c>
      <c r="AJ185" s="44">
        <v>2.4084900446149273</v>
      </c>
      <c r="AK185" s="44">
        <v>2.3852499308905757</v>
      </c>
      <c r="AL185" s="44">
        <v>2.3610202229872677</v>
      </c>
      <c r="AM185" s="44">
        <v>2.3356806072469438</v>
      </c>
      <c r="AN185" s="44">
        <v>2.3095933876358243</v>
      </c>
      <c r="AO185" s="44">
        <v>2.2831110761183284</v>
      </c>
      <c r="AP185" s="44">
        <v>2.2566025504180467</v>
      </c>
      <c r="AQ185" s="44">
        <v>2.2302446074431983</v>
      </c>
      <c r="AR185" s="44">
        <v>2.2044767459592642</v>
      </c>
      <c r="AS185" s="44">
        <v>2.1793654974478103</v>
      </c>
      <c r="AT185" s="44">
        <v>2.1546834293441934</v>
      </c>
      <c r="AU185" s="44">
        <v>2.1305673237847191</v>
      </c>
      <c r="AV185" s="44">
        <v>2.1070227495193419</v>
      </c>
      <c r="AW185" s="44">
        <v>2.084248481511064</v>
      </c>
      <c r="AX185" s="44">
        <v>2.0623442225565443</v>
      </c>
      <c r="AY185" s="44">
        <v>2.0409110836533522</v>
      </c>
      <c r="AZ185" s="44">
        <v>2.0201449897306372</v>
      </c>
    </row>
    <row r="186" spans="1:52">
      <c r="A186" s="39" t="s">
        <v>30</v>
      </c>
      <c r="B186" s="45">
        <v>7.0951084160648863</v>
      </c>
      <c r="C186" s="45">
        <v>6.9534251322786389</v>
      </c>
      <c r="D186" s="45">
        <v>6.927403415266852</v>
      </c>
      <c r="E186" s="45">
        <v>6.8649697189653498</v>
      </c>
      <c r="F186" s="45">
        <v>6.773729162912014</v>
      </c>
      <c r="G186" s="45">
        <v>6.7468355284101005</v>
      </c>
      <c r="H186" s="45">
        <v>6.7450530063809042</v>
      </c>
      <c r="I186" s="45">
        <v>6.6671552024001732</v>
      </c>
      <c r="J186" s="45">
        <v>6.5313434010700018</v>
      </c>
      <c r="K186" s="45">
        <v>6.382677931419952</v>
      </c>
      <c r="L186" s="45">
        <v>6.3055223083181442</v>
      </c>
      <c r="M186" s="45">
        <v>6.239864757516834</v>
      </c>
      <c r="N186" s="45">
        <v>6.1463776902218497</v>
      </c>
      <c r="O186" s="45">
        <v>6.0699810810418011</v>
      </c>
      <c r="P186" s="45">
        <v>6.0262278847479385</v>
      </c>
      <c r="Q186" s="45">
        <v>5.958265897921323</v>
      </c>
      <c r="R186" s="45">
        <v>5.8751272451557304</v>
      </c>
      <c r="S186" s="45">
        <v>5.7895049764335642</v>
      </c>
      <c r="T186" s="45">
        <v>5.6731539403697298</v>
      </c>
      <c r="U186" s="45">
        <v>5.5505395866968135</v>
      </c>
      <c r="V186" s="45">
        <v>5.4258569559336847</v>
      </c>
      <c r="W186" s="45">
        <v>5.2856180569540792</v>
      </c>
      <c r="X186" s="45">
        <v>5.1440336422221504</v>
      </c>
      <c r="Y186" s="45">
        <v>5.003467392932949</v>
      </c>
      <c r="Z186" s="45">
        <v>4.872757877419267</v>
      </c>
      <c r="AA186" s="45">
        <v>4.7526886599092117</v>
      </c>
      <c r="AB186" s="45">
        <v>4.6468231463658372</v>
      </c>
      <c r="AC186" s="45">
        <v>4.5531596094887883</v>
      </c>
      <c r="AD186" s="45">
        <v>4.4728674996884354</v>
      </c>
      <c r="AE186" s="45">
        <v>4.4035035010795927</v>
      </c>
      <c r="AF186" s="45">
        <v>4.3408289140029543</v>
      </c>
      <c r="AG186" s="45">
        <v>4.2834161508496669</v>
      </c>
      <c r="AH186" s="45">
        <v>4.2290435374552109</v>
      </c>
      <c r="AI186" s="45">
        <v>4.1766198527814886</v>
      </c>
      <c r="AJ186" s="45">
        <v>4.1250786561128523</v>
      </c>
      <c r="AK186" s="45">
        <v>4.0736017993072569</v>
      </c>
      <c r="AL186" s="45">
        <v>4.0218201345591433</v>
      </c>
      <c r="AM186" s="45">
        <v>3.969717589771546</v>
      </c>
      <c r="AN186" s="45">
        <v>3.9173702860492203</v>
      </c>
      <c r="AO186" s="45">
        <v>3.8651959654451775</v>
      </c>
      <c r="AP186" s="45">
        <v>3.8133032815500201</v>
      </c>
      <c r="AQ186" s="45">
        <v>3.7621735170307553</v>
      </c>
      <c r="AR186" s="45">
        <v>3.7121884673387635</v>
      </c>
      <c r="AS186" s="45">
        <v>3.6636727336272239</v>
      </c>
      <c r="AT186" s="45">
        <v>3.6165425761072285</v>
      </c>
      <c r="AU186" s="45">
        <v>3.5710383039422569</v>
      </c>
      <c r="AV186" s="45">
        <v>3.5271087360293105</v>
      </c>
      <c r="AW186" s="45">
        <v>3.4849814797104299</v>
      </c>
      <c r="AX186" s="45">
        <v>3.444447602745226</v>
      </c>
      <c r="AY186" s="45">
        <v>3.4054637379342863</v>
      </c>
      <c r="AZ186" s="45">
        <v>3.3678245038676367</v>
      </c>
    </row>
    <row r="187" spans="1:52">
      <c r="A187" s="39" t="s">
        <v>31</v>
      </c>
      <c r="B187" s="45">
        <v>57.712778349070291</v>
      </c>
      <c r="C187" s="45">
        <v>57.138157843533783</v>
      </c>
      <c r="D187" s="45">
        <v>56.734824280022416</v>
      </c>
      <c r="E187" s="45">
        <v>56.581313361409002</v>
      </c>
      <c r="F187" s="45">
        <v>56.214302037541032</v>
      </c>
      <c r="G187" s="45">
        <v>55.574736212616699</v>
      </c>
      <c r="H187" s="45">
        <v>55.253267783213133</v>
      </c>
      <c r="I187" s="45">
        <v>54.647011578133451</v>
      </c>
      <c r="J187" s="45">
        <v>54.288841852888851</v>
      </c>
      <c r="K187" s="45">
        <v>53.897794598418628</v>
      </c>
      <c r="L187" s="45">
        <v>53.629669421162262</v>
      </c>
      <c r="M187" s="45">
        <v>53.102346302461491</v>
      </c>
      <c r="N187" s="45">
        <v>52.813798284804669</v>
      </c>
      <c r="O187" s="45">
        <v>52.387469667075564</v>
      </c>
      <c r="P187" s="45">
        <v>52.180587068593596</v>
      </c>
      <c r="Q187" s="45">
        <v>52.223067447852799</v>
      </c>
      <c r="R187" s="45">
        <v>51.896178578149943</v>
      </c>
      <c r="S187" s="45">
        <v>51.475853008838172</v>
      </c>
      <c r="T187" s="45">
        <v>51.013754917977145</v>
      </c>
      <c r="U187" s="45">
        <v>50.519880855202686</v>
      </c>
      <c r="V187" s="45">
        <v>50.008229381676387</v>
      </c>
      <c r="W187" s="45">
        <v>49.479373543029588</v>
      </c>
      <c r="X187" s="45">
        <v>48.945131084379554</v>
      </c>
      <c r="Y187" s="45">
        <v>48.409337661031138</v>
      </c>
      <c r="Z187" s="45">
        <v>47.880260843525832</v>
      </c>
      <c r="AA187" s="45">
        <v>47.361993172405718</v>
      </c>
      <c r="AB187" s="45">
        <v>46.857743728192901</v>
      </c>
      <c r="AC187" s="45">
        <v>46.362797824285025</v>
      </c>
      <c r="AD187" s="45">
        <v>45.873721768027387</v>
      </c>
      <c r="AE187" s="45">
        <v>45.385108640654522</v>
      </c>
      <c r="AF187" s="45">
        <v>44.893160620098307</v>
      </c>
      <c r="AG187" s="45">
        <v>44.388322988845822</v>
      </c>
      <c r="AH187" s="45">
        <v>43.867888113517374</v>
      </c>
      <c r="AI187" s="45">
        <v>43.334110603472922</v>
      </c>
      <c r="AJ187" s="45">
        <v>42.786083056306822</v>
      </c>
      <c r="AK187" s="45">
        <v>42.228615744179393</v>
      </c>
      <c r="AL187" s="45">
        <v>41.660432119071054</v>
      </c>
      <c r="AM187" s="45">
        <v>41.078376516077078</v>
      </c>
      <c r="AN187" s="45">
        <v>40.485215142659413</v>
      </c>
      <c r="AO187" s="45">
        <v>39.878046988962417</v>
      </c>
      <c r="AP187" s="45">
        <v>39.255603807268926</v>
      </c>
      <c r="AQ187" s="45">
        <v>38.622142951701051</v>
      </c>
      <c r="AR187" s="45">
        <v>37.983145448041483</v>
      </c>
      <c r="AS187" s="45">
        <v>37.341847421961809</v>
      </c>
      <c r="AT187" s="45">
        <v>36.703380068456248</v>
      </c>
      <c r="AU187" s="45">
        <v>36.068730642059442</v>
      </c>
      <c r="AV187" s="45">
        <v>35.444257324785085</v>
      </c>
      <c r="AW187" s="45">
        <v>34.82922140376094</v>
      </c>
      <c r="AX187" s="45">
        <v>34.233016502483046</v>
      </c>
      <c r="AY187" s="45">
        <v>33.649522924923531</v>
      </c>
      <c r="AZ187" s="45">
        <v>33.085454956405542</v>
      </c>
    </row>
    <row r="188" spans="1:52">
      <c r="A188" s="35" t="s">
        <v>46</v>
      </c>
      <c r="B188" s="43">
        <v>181.23049307559441</v>
      </c>
      <c r="C188" s="43">
        <v>178.53156405042489</v>
      </c>
      <c r="D188" s="43">
        <v>174.19234611831203</v>
      </c>
      <c r="E188" s="43">
        <v>166.30360635720291</v>
      </c>
      <c r="F188" s="43">
        <v>160.01799889337155</v>
      </c>
      <c r="G188" s="43">
        <v>153.38604542475073</v>
      </c>
      <c r="H188" s="43">
        <v>147.77439572146588</v>
      </c>
      <c r="I188" s="43">
        <v>146.11110110264551</v>
      </c>
      <c r="J188" s="43">
        <v>142.48045563194367</v>
      </c>
      <c r="K188" s="43">
        <v>139.20004786733179</v>
      </c>
      <c r="L188" s="43">
        <v>137.24138682312108</v>
      </c>
      <c r="M188" s="43">
        <v>134.66399944516192</v>
      </c>
      <c r="N188" s="43">
        <v>132.83965116104886</v>
      </c>
      <c r="O188" s="43">
        <v>128.01244271864377</v>
      </c>
      <c r="P188" s="43">
        <v>123.86919007546409</v>
      </c>
      <c r="Q188" s="43">
        <v>120.79950587248011</v>
      </c>
      <c r="R188" s="43">
        <v>119.40816978043078</v>
      </c>
      <c r="S188" s="43">
        <v>118.60447230677977</v>
      </c>
      <c r="T188" s="43">
        <v>117.78798062097449</v>
      </c>
      <c r="U188" s="43">
        <v>117.09854800058847</v>
      </c>
      <c r="V188" s="43">
        <v>116.51262008755471</v>
      </c>
      <c r="W188" s="43">
        <v>115.95383907173975</v>
      </c>
      <c r="X188" s="43">
        <v>115.56057812888407</v>
      </c>
      <c r="Y188" s="43">
        <v>115.17485765933364</v>
      </c>
      <c r="Z188" s="43">
        <v>114.65285452667658</v>
      </c>
      <c r="AA188" s="43">
        <v>114.31114158291712</v>
      </c>
      <c r="AB188" s="43">
        <v>114.06278976626959</v>
      </c>
      <c r="AC188" s="43">
        <v>113.93164179429345</v>
      </c>
      <c r="AD188" s="43">
        <v>113.67752791132281</v>
      </c>
      <c r="AE188" s="43">
        <v>113.41435061966483</v>
      </c>
      <c r="AF188" s="43">
        <v>113.12096840296785</v>
      </c>
      <c r="AG188" s="43">
        <v>112.15639969178861</v>
      </c>
      <c r="AH188" s="43">
        <v>111.99857885874042</v>
      </c>
      <c r="AI188" s="43">
        <v>111.71155612771334</v>
      </c>
      <c r="AJ188" s="43">
        <v>111.33025657177728</v>
      </c>
      <c r="AK188" s="43">
        <v>110.89316029865358</v>
      </c>
      <c r="AL188" s="43">
        <v>110.38290910885839</v>
      </c>
      <c r="AM188" s="43">
        <v>109.80808037002502</v>
      </c>
      <c r="AN188" s="43">
        <v>109.15920137194794</v>
      </c>
      <c r="AO188" s="43">
        <v>108.44720854357939</v>
      </c>
      <c r="AP188" s="43">
        <v>107.70794449608474</v>
      </c>
      <c r="AQ188" s="43">
        <v>106.93292493119232</v>
      </c>
      <c r="AR188" s="43">
        <v>106.10605417844147</v>
      </c>
      <c r="AS188" s="43">
        <v>105.26793908631899</v>
      </c>
      <c r="AT188" s="43">
        <v>104.35119416432453</v>
      </c>
      <c r="AU188" s="43">
        <v>103.45487102024714</v>
      </c>
      <c r="AV188" s="43">
        <v>102.47057030169337</v>
      </c>
      <c r="AW188" s="43">
        <v>101.35750924698378</v>
      </c>
      <c r="AX188" s="43">
        <v>100.16726653106595</v>
      </c>
      <c r="AY188" s="43">
        <v>98.967802717936678</v>
      </c>
      <c r="AZ188" s="43">
        <v>97.828656972856535</v>
      </c>
    </row>
    <row r="189" spans="1:52">
      <c r="A189" s="37" t="s">
        <v>24</v>
      </c>
      <c r="B189" s="44">
        <v>227.52188084920368</v>
      </c>
      <c r="C189" s="44">
        <v>224.73308505702605</v>
      </c>
      <c r="D189" s="44">
        <v>218.27166878180267</v>
      </c>
      <c r="E189" s="44">
        <v>206.61345113537942</v>
      </c>
      <c r="F189" s="44">
        <v>200.85919589236596</v>
      </c>
      <c r="G189" s="44">
        <v>190.07713399571912</v>
      </c>
      <c r="H189" s="44">
        <v>183.44279145163185</v>
      </c>
      <c r="I189" s="44">
        <v>181.33391289133701</v>
      </c>
      <c r="J189" s="44">
        <v>176.65301129903315</v>
      </c>
      <c r="K189" s="44">
        <v>170.96749467668383</v>
      </c>
      <c r="L189" s="44">
        <v>168.55736200948442</v>
      </c>
      <c r="M189" s="44">
        <v>164.50490675701747</v>
      </c>
      <c r="N189" s="44">
        <v>162.15432165789085</v>
      </c>
      <c r="O189" s="44">
        <v>154.49906476119014</v>
      </c>
      <c r="P189" s="44">
        <v>149.17563337721415</v>
      </c>
      <c r="Q189" s="44">
        <v>144.64595883175866</v>
      </c>
      <c r="R189" s="44">
        <v>143.50453578238648</v>
      </c>
      <c r="S189" s="44">
        <v>142.63815129534376</v>
      </c>
      <c r="T189" s="44">
        <v>141.76604954410388</v>
      </c>
      <c r="U189" s="44">
        <v>140.97081800543626</v>
      </c>
      <c r="V189" s="44">
        <v>140.26032806878314</v>
      </c>
      <c r="W189" s="44">
        <v>139.54448387975381</v>
      </c>
      <c r="X189" s="44">
        <v>138.90187641968819</v>
      </c>
      <c r="Y189" s="44">
        <v>138.26183337563893</v>
      </c>
      <c r="Z189" s="44">
        <v>137.60495678888338</v>
      </c>
      <c r="AA189" s="44">
        <v>137.00499667969487</v>
      </c>
      <c r="AB189" s="44">
        <v>136.40107332624618</v>
      </c>
      <c r="AC189" s="44">
        <v>135.82601680407271</v>
      </c>
      <c r="AD189" s="44">
        <v>135.31370586746368</v>
      </c>
      <c r="AE189" s="44">
        <v>134.82442127464776</v>
      </c>
      <c r="AF189" s="44">
        <v>134.33961994074963</v>
      </c>
      <c r="AG189" s="44">
        <v>132.89776715652835</v>
      </c>
      <c r="AH189" s="44">
        <v>132.64193603218612</v>
      </c>
      <c r="AI189" s="44">
        <v>132.2753375586432</v>
      </c>
      <c r="AJ189" s="44">
        <v>131.88260419460005</v>
      </c>
      <c r="AK189" s="44">
        <v>131.44007697109762</v>
      </c>
      <c r="AL189" s="44">
        <v>130.93208810304662</v>
      </c>
      <c r="AM189" s="44">
        <v>130.34878013401166</v>
      </c>
      <c r="AN189" s="44">
        <v>129.69221427487497</v>
      </c>
      <c r="AO189" s="44">
        <v>128.93676629913261</v>
      </c>
      <c r="AP189" s="44">
        <v>128.17334988549212</v>
      </c>
      <c r="AQ189" s="44">
        <v>127.37943899730361</v>
      </c>
      <c r="AR189" s="44">
        <v>126.55640709026233</v>
      </c>
      <c r="AS189" s="44">
        <v>125.73657703116803</v>
      </c>
      <c r="AT189" s="44">
        <v>124.80126837658293</v>
      </c>
      <c r="AU189" s="44">
        <v>123.91732494829941</v>
      </c>
      <c r="AV189" s="44">
        <v>122.94991765066852</v>
      </c>
      <c r="AW189" s="44">
        <v>121.76117334525856</v>
      </c>
      <c r="AX189" s="44">
        <v>120.51098373282464</v>
      </c>
      <c r="AY189" s="44">
        <v>119.21794913092376</v>
      </c>
      <c r="AZ189" s="44">
        <v>117.97405685023661</v>
      </c>
    </row>
    <row r="190" spans="1:52">
      <c r="A190" s="39" t="s">
        <v>25</v>
      </c>
      <c r="B190" s="45">
        <v>256.45214589825321</v>
      </c>
      <c r="C190" s="45">
        <v>256.16180861932725</v>
      </c>
      <c r="D190" s="45">
        <v>254.19135735681326</v>
      </c>
      <c r="E190" s="45">
        <v>248.13674171387268</v>
      </c>
      <c r="F190" s="45">
        <v>244.13302851089747</v>
      </c>
      <c r="G190" s="45">
        <v>237.78216975100847</v>
      </c>
      <c r="H190" s="45">
        <v>234.83536210043783</v>
      </c>
      <c r="I190" s="45">
        <v>231.54313485645872</v>
      </c>
      <c r="J190" s="45">
        <v>230.02587456217336</v>
      </c>
      <c r="K190" s="45">
        <v>230.32143879354629</v>
      </c>
      <c r="L190" s="45">
        <v>228.68382416109895</v>
      </c>
      <c r="M190" s="45">
        <v>228.12538288137304</v>
      </c>
      <c r="N190" s="45">
        <v>222.72788364637401</v>
      </c>
      <c r="O190" s="45">
        <v>219.18835820497372</v>
      </c>
      <c r="P190" s="45">
        <v>216.79639312460517</v>
      </c>
      <c r="Q190" s="45">
        <v>211.80671746805592</v>
      </c>
      <c r="R190" s="45">
        <v>211.18719183630455</v>
      </c>
      <c r="S190" s="45">
        <v>210.3928173047195</v>
      </c>
      <c r="T190" s="45">
        <v>209.55545497358708</v>
      </c>
      <c r="U190" s="45">
        <v>208.50529827964456</v>
      </c>
      <c r="V190" s="45">
        <v>207.29641779494341</v>
      </c>
      <c r="W190" s="45">
        <v>206.21202694256834</v>
      </c>
      <c r="X190" s="45">
        <v>205.31534892392042</v>
      </c>
      <c r="Y190" s="45">
        <v>204.96301660934182</v>
      </c>
      <c r="Z190" s="45">
        <v>204.23385795104213</v>
      </c>
      <c r="AA190" s="45">
        <v>203.9275884552714</v>
      </c>
      <c r="AB190" s="45">
        <v>203.94870026752571</v>
      </c>
      <c r="AC190" s="45">
        <v>204.25242532587421</v>
      </c>
      <c r="AD190" s="45">
        <v>203.67163717503914</v>
      </c>
      <c r="AE190" s="45">
        <v>203.08762612124363</v>
      </c>
      <c r="AF190" s="45">
        <v>202.61569640357169</v>
      </c>
      <c r="AG190" s="45">
        <v>201.47300958116008</v>
      </c>
      <c r="AH190" s="45">
        <v>200.71698957855881</v>
      </c>
      <c r="AI190" s="45">
        <v>200.07725515399741</v>
      </c>
      <c r="AJ190" s="45">
        <v>199.15640569425042</v>
      </c>
      <c r="AK190" s="45">
        <v>198.04843361757193</v>
      </c>
      <c r="AL190" s="45">
        <v>196.96832192028558</v>
      </c>
      <c r="AM190" s="45">
        <v>195.87698116259935</v>
      </c>
      <c r="AN190" s="45">
        <v>194.61406181734722</v>
      </c>
      <c r="AO190" s="45">
        <v>193.46571565780678</v>
      </c>
      <c r="AP190" s="45">
        <v>192.28789429473372</v>
      </c>
      <c r="AQ190" s="45">
        <v>191.04288223510912</v>
      </c>
      <c r="AR190" s="45">
        <v>189.64615846531757</v>
      </c>
      <c r="AS190" s="45">
        <v>188.24478836162305</v>
      </c>
      <c r="AT190" s="45">
        <v>186.83209542623536</v>
      </c>
      <c r="AU190" s="45">
        <v>185.53494570672237</v>
      </c>
      <c r="AV190" s="45">
        <v>184.00486750603133</v>
      </c>
      <c r="AW190" s="45">
        <v>182.44742215624336</v>
      </c>
      <c r="AX190" s="45">
        <v>180.6334511565594</v>
      </c>
      <c r="AY190" s="45">
        <v>178.78695615043657</v>
      </c>
      <c r="AZ190" s="45">
        <v>176.87810432187479</v>
      </c>
    </row>
    <row r="191" spans="1:52">
      <c r="A191" s="39" t="s">
        <v>23</v>
      </c>
      <c r="B191" s="45">
        <v>53.154672317481293</v>
      </c>
      <c r="C191" s="45">
        <v>51.962089670969611</v>
      </c>
      <c r="D191" s="45">
        <v>51.126373899207337</v>
      </c>
      <c r="E191" s="45">
        <v>49.05729795989317</v>
      </c>
      <c r="F191" s="45">
        <v>48.255203273345145</v>
      </c>
      <c r="G191" s="45">
        <v>47.103553760157425</v>
      </c>
      <c r="H191" s="45">
        <v>46.333499692625914</v>
      </c>
      <c r="I191" s="45">
        <v>45.547756294720223</v>
      </c>
      <c r="J191" s="45">
        <v>44.854286345200677</v>
      </c>
      <c r="K191" s="45">
        <v>44.270263644662911</v>
      </c>
      <c r="L191" s="45">
        <v>43.985236497043168</v>
      </c>
      <c r="M191" s="45">
        <v>43.351860751029243</v>
      </c>
      <c r="N191" s="45">
        <v>42.768206502135257</v>
      </c>
      <c r="O191" s="45">
        <v>42.176438905696841</v>
      </c>
      <c r="P191" s="45">
        <v>41.486855717713055</v>
      </c>
      <c r="Q191" s="45">
        <v>40.749495670387986</v>
      </c>
      <c r="R191" s="45">
        <v>40.560383634846673</v>
      </c>
      <c r="S191" s="45">
        <v>40.373811957947623</v>
      </c>
      <c r="T191" s="45">
        <v>40.210336369865068</v>
      </c>
      <c r="U191" s="45">
        <v>40.04534386847277</v>
      </c>
      <c r="V191" s="45">
        <v>39.868544961050439</v>
      </c>
      <c r="W191" s="45">
        <v>39.709746653338399</v>
      </c>
      <c r="X191" s="45">
        <v>39.583678349268318</v>
      </c>
      <c r="Y191" s="45">
        <v>39.461416604527805</v>
      </c>
      <c r="Z191" s="45">
        <v>39.324469411006866</v>
      </c>
      <c r="AA191" s="45">
        <v>39.211045543951684</v>
      </c>
      <c r="AB191" s="45">
        <v>39.101510466755457</v>
      </c>
      <c r="AC191" s="45">
        <v>38.999023455271995</v>
      </c>
      <c r="AD191" s="45">
        <v>38.875780476961623</v>
      </c>
      <c r="AE191" s="45">
        <v>38.744510653902545</v>
      </c>
      <c r="AF191" s="45">
        <v>38.609411050266985</v>
      </c>
      <c r="AG191" s="45">
        <v>38.275503414254722</v>
      </c>
      <c r="AH191" s="45">
        <v>38.184456934040114</v>
      </c>
      <c r="AI191" s="45">
        <v>38.074750299345943</v>
      </c>
      <c r="AJ191" s="45">
        <v>37.942634778705397</v>
      </c>
      <c r="AK191" s="45">
        <v>37.791869181872123</v>
      </c>
      <c r="AL191" s="45">
        <v>37.624678649903835</v>
      </c>
      <c r="AM191" s="45">
        <v>37.438186310120784</v>
      </c>
      <c r="AN191" s="45">
        <v>37.238917793790158</v>
      </c>
      <c r="AO191" s="45">
        <v>37.02177177741639</v>
      </c>
      <c r="AP191" s="45">
        <v>36.788167398348051</v>
      </c>
      <c r="AQ191" s="45">
        <v>36.544097623286426</v>
      </c>
      <c r="AR191" s="45">
        <v>36.282903737893172</v>
      </c>
      <c r="AS191" s="45">
        <v>36.014068546408353</v>
      </c>
      <c r="AT191" s="45">
        <v>35.734636199464568</v>
      </c>
      <c r="AU191" s="45">
        <v>35.446567280741668</v>
      </c>
      <c r="AV191" s="45">
        <v>35.151151446871786</v>
      </c>
      <c r="AW191" s="45">
        <v>34.833170788800537</v>
      </c>
      <c r="AX191" s="45">
        <v>34.517683100508563</v>
      </c>
      <c r="AY191" s="45">
        <v>34.206418299174906</v>
      </c>
      <c r="AZ191" s="45">
        <v>33.896308375268347</v>
      </c>
    </row>
    <row r="192" spans="1:52">
      <c r="A192" s="35" t="s">
        <v>47</v>
      </c>
      <c r="B192" s="43">
        <v>409.81507055454807</v>
      </c>
      <c r="C192" s="43">
        <v>394.19265987702681</v>
      </c>
      <c r="D192" s="43">
        <v>392.00981292794194</v>
      </c>
      <c r="E192" s="43">
        <v>391.98560142287636</v>
      </c>
      <c r="F192" s="43">
        <v>386.13497241033468</v>
      </c>
      <c r="G192" s="43">
        <v>388.92608064946376</v>
      </c>
      <c r="H192" s="43">
        <v>390.34101384157447</v>
      </c>
      <c r="I192" s="43">
        <v>386.22927308230817</v>
      </c>
      <c r="J192" s="43">
        <v>387.40133432598378</v>
      </c>
      <c r="K192" s="43">
        <v>395.85842428707633</v>
      </c>
      <c r="L192" s="43">
        <v>397.40996301470227</v>
      </c>
      <c r="M192" s="43">
        <v>395.11611818727937</v>
      </c>
      <c r="N192" s="43">
        <v>395.61561086723088</v>
      </c>
      <c r="O192" s="43">
        <v>394.2948164895476</v>
      </c>
      <c r="P192" s="43">
        <v>392.40056402704283</v>
      </c>
      <c r="Q192" s="43">
        <v>397.27045178159392</v>
      </c>
      <c r="R192" s="43">
        <v>396.80292959896838</v>
      </c>
      <c r="S192" s="43">
        <v>397.42519932469384</v>
      </c>
      <c r="T192" s="43">
        <v>395.53377202078661</v>
      </c>
      <c r="U192" s="43">
        <v>393.55408076049139</v>
      </c>
      <c r="V192" s="43">
        <v>391.71970261661556</v>
      </c>
      <c r="W192" s="43">
        <v>389.87247689643812</v>
      </c>
      <c r="X192" s="43">
        <v>387.78814873174565</v>
      </c>
      <c r="Y192" s="43">
        <v>385.63752722683876</v>
      </c>
      <c r="Z192" s="43">
        <v>383.52587604987571</v>
      </c>
      <c r="AA192" s="43">
        <v>381.5118130381731</v>
      </c>
      <c r="AB192" s="43">
        <v>379.34769564468843</v>
      </c>
      <c r="AC192" s="43">
        <v>377.29050827128304</v>
      </c>
      <c r="AD192" s="43">
        <v>375.07677334392008</v>
      </c>
      <c r="AE192" s="43">
        <v>373.02974851190936</v>
      </c>
      <c r="AF192" s="43">
        <v>370.84947831004996</v>
      </c>
      <c r="AG192" s="43">
        <v>368.63093571387986</v>
      </c>
      <c r="AH192" s="43">
        <v>366.42554329863827</v>
      </c>
      <c r="AI192" s="43">
        <v>364.05810990166935</v>
      </c>
      <c r="AJ192" s="43">
        <v>361.70910787056101</v>
      </c>
      <c r="AK192" s="43">
        <v>359.34888827261545</v>
      </c>
      <c r="AL192" s="43">
        <v>357.00681812632138</v>
      </c>
      <c r="AM192" s="43">
        <v>354.44207659353782</v>
      </c>
      <c r="AN192" s="43">
        <v>350.99141754253526</v>
      </c>
      <c r="AO192" s="43">
        <v>348.39107839624813</v>
      </c>
      <c r="AP192" s="43">
        <v>345.85667687532481</v>
      </c>
      <c r="AQ192" s="43">
        <v>343.14122741400513</v>
      </c>
      <c r="AR192" s="43">
        <v>340.22253770783772</v>
      </c>
      <c r="AS192" s="43">
        <v>337.3376553061056</v>
      </c>
      <c r="AT192" s="43">
        <v>334.41355777560949</v>
      </c>
      <c r="AU192" s="43">
        <v>331.40563187996935</v>
      </c>
      <c r="AV192" s="43">
        <v>328.44962726654001</v>
      </c>
      <c r="AW192" s="43">
        <v>325.41276164946527</v>
      </c>
      <c r="AX192" s="43">
        <v>322.29037415383181</v>
      </c>
      <c r="AY192" s="43">
        <v>318.90659048940432</v>
      </c>
      <c r="AZ192" s="43">
        <v>315.60426401309229</v>
      </c>
    </row>
    <row r="193" spans="1:52">
      <c r="A193" s="37" t="s">
        <v>16</v>
      </c>
      <c r="B193" s="44">
        <v>559.70060012916792</v>
      </c>
      <c r="C193" s="44">
        <v>539.06277909399626</v>
      </c>
      <c r="D193" s="44">
        <v>523.84991384573368</v>
      </c>
      <c r="E193" s="44">
        <v>522.55491492556882</v>
      </c>
      <c r="F193" s="44">
        <v>499.85437365523109</v>
      </c>
      <c r="G193" s="44">
        <v>517.06270032230543</v>
      </c>
      <c r="H193" s="44">
        <v>521.53074356524189</v>
      </c>
      <c r="I193" s="44">
        <v>519.18990915926554</v>
      </c>
      <c r="J193" s="44">
        <v>527.14737025172133</v>
      </c>
      <c r="K193" s="44">
        <v>523.79345153580232</v>
      </c>
      <c r="L193" s="44">
        <v>549.0030427982357</v>
      </c>
      <c r="M193" s="44">
        <v>517.05082358722768</v>
      </c>
      <c r="N193" s="44">
        <v>525.17118565618591</v>
      </c>
      <c r="O193" s="44">
        <v>537.63138204256177</v>
      </c>
      <c r="P193" s="44">
        <v>569.97576842507169</v>
      </c>
      <c r="Q193" s="44">
        <v>587.18282501260853</v>
      </c>
      <c r="R193" s="44">
        <v>582.52262580572358</v>
      </c>
      <c r="S193" s="44">
        <v>581.60296831321966</v>
      </c>
      <c r="T193" s="44">
        <v>580.60709403026294</v>
      </c>
      <c r="U193" s="44">
        <v>579.51371848024496</v>
      </c>
      <c r="V193" s="44">
        <v>578.1296042324575</v>
      </c>
      <c r="W193" s="44">
        <v>576.75941225643226</v>
      </c>
      <c r="X193" s="44">
        <v>575.0793920082765</v>
      </c>
      <c r="Y193" s="44">
        <v>573.36329067389715</v>
      </c>
      <c r="Z193" s="44">
        <v>571.72276622520212</v>
      </c>
      <c r="AA193" s="44">
        <v>569.741641034434</v>
      </c>
      <c r="AB193" s="44">
        <v>568.07972463997623</v>
      </c>
      <c r="AC193" s="44">
        <v>566.64214558004289</v>
      </c>
      <c r="AD193" s="44">
        <v>564.85133609166394</v>
      </c>
      <c r="AE193" s="44">
        <v>563.05011683930263</v>
      </c>
      <c r="AF193" s="44">
        <v>561.26822465072235</v>
      </c>
      <c r="AG193" s="44">
        <v>559.52071147885533</v>
      </c>
      <c r="AH193" s="44">
        <v>557.35316273637852</v>
      </c>
      <c r="AI193" s="44">
        <v>554.74474184607129</v>
      </c>
      <c r="AJ193" s="44">
        <v>552.06668411480177</v>
      </c>
      <c r="AK193" s="44">
        <v>548.98114616419673</v>
      </c>
      <c r="AL193" s="44">
        <v>545.82732792422735</v>
      </c>
      <c r="AM193" s="44">
        <v>542.38270348380217</v>
      </c>
      <c r="AN193" s="44">
        <v>536.84818935422197</v>
      </c>
      <c r="AO193" s="44">
        <v>533.156198448125</v>
      </c>
      <c r="AP193" s="44">
        <v>529.10734363100221</v>
      </c>
      <c r="AQ193" s="44">
        <v>525.20335777347839</v>
      </c>
      <c r="AR193" s="44">
        <v>521.21930835695366</v>
      </c>
      <c r="AS193" s="44">
        <v>516.64155119457462</v>
      </c>
      <c r="AT193" s="44">
        <v>511.78685074577123</v>
      </c>
      <c r="AU193" s="44">
        <v>506.28006414805657</v>
      </c>
      <c r="AV193" s="44">
        <v>500.68907238111677</v>
      </c>
      <c r="AW193" s="44">
        <v>494.59945909055091</v>
      </c>
      <c r="AX193" s="44">
        <v>487.84571640836992</v>
      </c>
      <c r="AY193" s="44">
        <v>480.89658631187427</v>
      </c>
      <c r="AZ193" s="44">
        <v>473.88833805125051</v>
      </c>
    </row>
    <row r="194" spans="1:52">
      <c r="A194" s="39" t="s">
        <v>17</v>
      </c>
      <c r="B194" s="45">
        <v>416.83095199732662</v>
      </c>
      <c r="C194" s="45">
        <v>434.61319031962324</v>
      </c>
      <c r="D194" s="45">
        <v>440.76815303949661</v>
      </c>
      <c r="E194" s="45">
        <v>445.88476226920602</v>
      </c>
      <c r="F194" s="45">
        <v>438.6848115704845</v>
      </c>
      <c r="G194" s="45">
        <v>440.42224994175245</v>
      </c>
      <c r="H194" s="45">
        <v>442.95706420092438</v>
      </c>
      <c r="I194" s="45">
        <v>447.89835502280522</v>
      </c>
      <c r="J194" s="45">
        <v>441.9395584676551</v>
      </c>
      <c r="K194" s="45">
        <v>439.3645804110127</v>
      </c>
      <c r="L194" s="45">
        <v>436.04469613510844</v>
      </c>
      <c r="M194" s="45">
        <v>445.93144667732213</v>
      </c>
      <c r="N194" s="45">
        <v>446.17867120547828</v>
      </c>
      <c r="O194" s="45">
        <v>442.90975154040041</v>
      </c>
      <c r="P194" s="45">
        <v>436.90585161790307</v>
      </c>
      <c r="Q194" s="45">
        <v>437.4339570549879</v>
      </c>
      <c r="R194" s="45">
        <v>432.7934195208158</v>
      </c>
      <c r="S194" s="45">
        <v>438.43692031703426</v>
      </c>
      <c r="T194" s="45">
        <v>437.84350342444941</v>
      </c>
      <c r="U194" s="45">
        <v>436.91606357166262</v>
      </c>
      <c r="V194" s="45">
        <v>435.59544856947826</v>
      </c>
      <c r="W194" s="45">
        <v>434.18587185124778</v>
      </c>
      <c r="X194" s="45">
        <v>432.12796794524741</v>
      </c>
      <c r="Y194" s="45">
        <v>429.9825417186467</v>
      </c>
      <c r="Z194" s="45">
        <v>427.48982266701825</v>
      </c>
      <c r="AA194" s="45">
        <v>425.04851976113048</v>
      </c>
      <c r="AB194" s="45">
        <v>422.37268278250394</v>
      </c>
      <c r="AC194" s="45">
        <v>419.82697598998323</v>
      </c>
      <c r="AD194" s="45">
        <v>416.86335946729821</v>
      </c>
      <c r="AE194" s="45">
        <v>414.3105184603283</v>
      </c>
      <c r="AF194" s="45">
        <v>411.36458361853289</v>
      </c>
      <c r="AG194" s="45">
        <v>408.42011825786955</v>
      </c>
      <c r="AH194" s="45">
        <v>405.38829077128645</v>
      </c>
      <c r="AI194" s="45">
        <v>402.20179772372791</v>
      </c>
      <c r="AJ194" s="45">
        <v>399.06179110845886</v>
      </c>
      <c r="AK194" s="45">
        <v>395.92312081623527</v>
      </c>
      <c r="AL194" s="45">
        <v>393.03001605870537</v>
      </c>
      <c r="AM194" s="45">
        <v>389.50727139359367</v>
      </c>
      <c r="AN194" s="45">
        <v>385.11736557918084</v>
      </c>
      <c r="AO194" s="45">
        <v>381.74452241541945</v>
      </c>
      <c r="AP194" s="45">
        <v>378.39880154502674</v>
      </c>
      <c r="AQ194" s="45">
        <v>374.7805669188611</v>
      </c>
      <c r="AR194" s="45">
        <v>371.09934791898496</v>
      </c>
      <c r="AS194" s="45">
        <v>367.38479441102913</v>
      </c>
      <c r="AT194" s="45">
        <v>363.71583603636191</v>
      </c>
      <c r="AU194" s="45">
        <v>360.16252370796087</v>
      </c>
      <c r="AV194" s="45">
        <v>356.79309826939999</v>
      </c>
      <c r="AW194" s="45">
        <v>353.41447775923717</v>
      </c>
      <c r="AX194" s="45">
        <v>350.09426693184389</v>
      </c>
      <c r="AY194" s="45">
        <v>346.37312344424129</v>
      </c>
      <c r="AZ194" s="45">
        <v>342.85860910847646</v>
      </c>
    </row>
    <row r="195" spans="1:52">
      <c r="A195" s="39" t="s">
        <v>18</v>
      </c>
      <c r="B195" s="45">
        <v>364.8837293582834</v>
      </c>
      <c r="C195" s="45">
        <v>326.23691589249063</v>
      </c>
      <c r="D195" s="45">
        <v>322.26999118945179</v>
      </c>
      <c r="E195" s="45">
        <v>317.93029241744443</v>
      </c>
      <c r="F195" s="45">
        <v>320.70524157300707</v>
      </c>
      <c r="G195" s="45">
        <v>323.1463173903964</v>
      </c>
      <c r="H195" s="45">
        <v>324.25166082234296</v>
      </c>
      <c r="I195" s="45">
        <v>316.72121465229543</v>
      </c>
      <c r="J195" s="45">
        <v>322.88393777109565</v>
      </c>
      <c r="K195" s="45">
        <v>339.65591539619442</v>
      </c>
      <c r="L195" s="45">
        <v>337.18086500712417</v>
      </c>
      <c r="M195" s="45">
        <v>332.2676073097814</v>
      </c>
      <c r="N195" s="45">
        <v>333.40579813808944</v>
      </c>
      <c r="O195" s="45">
        <v>333.40219385699726</v>
      </c>
      <c r="P195" s="45">
        <v>330.00824299227844</v>
      </c>
      <c r="Q195" s="45">
        <v>335.0379929631689</v>
      </c>
      <c r="R195" s="45">
        <v>335.32178532143246</v>
      </c>
      <c r="S195" s="45">
        <v>333.59565104264647</v>
      </c>
      <c r="T195" s="45">
        <v>331.87689596787584</v>
      </c>
      <c r="U195" s="45">
        <v>330.1782937301856</v>
      </c>
      <c r="V195" s="45">
        <v>328.9329042861948</v>
      </c>
      <c r="W195" s="45">
        <v>327.56852343471587</v>
      </c>
      <c r="X195" s="45">
        <v>326.21881449051244</v>
      </c>
      <c r="Y195" s="45">
        <v>324.81752130255416</v>
      </c>
      <c r="Z195" s="45">
        <v>323.08669345858823</v>
      </c>
      <c r="AA195" s="45">
        <v>321.47317076469631</v>
      </c>
      <c r="AB195" s="45">
        <v>319.86700046209938</v>
      </c>
      <c r="AC195" s="45">
        <v>318.40269766272104</v>
      </c>
      <c r="AD195" s="45">
        <v>316.89669496563397</v>
      </c>
      <c r="AE195" s="45">
        <v>315.35874573601723</v>
      </c>
      <c r="AF195" s="45">
        <v>313.83152295294542</v>
      </c>
      <c r="AG195" s="45">
        <v>312.24210733912258</v>
      </c>
      <c r="AH195" s="45">
        <v>310.7453825889761</v>
      </c>
      <c r="AI195" s="45">
        <v>309.07145536246321</v>
      </c>
      <c r="AJ195" s="45">
        <v>307.40667973405732</v>
      </c>
      <c r="AK195" s="45">
        <v>305.76810869711926</v>
      </c>
      <c r="AL195" s="45">
        <v>303.97958919646925</v>
      </c>
      <c r="AM195" s="45">
        <v>302.24600922165945</v>
      </c>
      <c r="AN195" s="45">
        <v>299.71869966609484</v>
      </c>
      <c r="AO195" s="45">
        <v>297.83574727434336</v>
      </c>
      <c r="AP195" s="45">
        <v>296.07893199622129</v>
      </c>
      <c r="AQ195" s="45">
        <v>294.16304384487995</v>
      </c>
      <c r="AR195" s="45">
        <v>291.96767333441932</v>
      </c>
      <c r="AS195" s="45">
        <v>289.88785949300564</v>
      </c>
      <c r="AT195" s="45">
        <v>287.71129251279069</v>
      </c>
      <c r="AU195" s="45">
        <v>285.42984081358264</v>
      </c>
      <c r="AV195" s="45">
        <v>283.13059721562752</v>
      </c>
      <c r="AW195" s="45">
        <v>280.71397703266257</v>
      </c>
      <c r="AX195" s="45">
        <v>278.23576639700957</v>
      </c>
      <c r="AY195" s="45">
        <v>275.57636980224413</v>
      </c>
      <c r="AZ195" s="45">
        <v>272.954296255104</v>
      </c>
    </row>
    <row r="196" spans="1:52">
      <c r="A196" s="10" t="s">
        <v>22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</row>
    <row r="197" spans="1:52">
      <c r="A197" s="35" t="s">
        <v>45</v>
      </c>
      <c r="B197" s="43">
        <v>19.463392457399323</v>
      </c>
      <c r="C197" s="43">
        <v>19.298849831018391</v>
      </c>
      <c r="D197" s="43">
        <v>19.165057835939308</v>
      </c>
      <c r="E197" s="43">
        <v>19.111235765043769</v>
      </c>
      <c r="F197" s="43">
        <v>18.941377207132199</v>
      </c>
      <c r="G197" s="43">
        <v>18.856781876535408</v>
      </c>
      <c r="H197" s="43">
        <v>19.026125410205584</v>
      </c>
      <c r="I197" s="43">
        <v>18.817712851895486</v>
      </c>
      <c r="J197" s="43">
        <v>18.507964128509993</v>
      </c>
      <c r="K197" s="43">
        <v>18.009795854427828</v>
      </c>
      <c r="L197" s="43">
        <v>18.036242829343035</v>
      </c>
      <c r="M197" s="43">
        <v>17.697259915835613</v>
      </c>
      <c r="N197" s="43">
        <v>17.606330164787586</v>
      </c>
      <c r="O197" s="43">
        <v>17.380016487297318</v>
      </c>
      <c r="P197" s="43">
        <v>16.953823928795757</v>
      </c>
      <c r="Q197" s="43">
        <v>16.953905482557762</v>
      </c>
      <c r="R197" s="43">
        <v>17.17934976846864</v>
      </c>
      <c r="S197" s="43">
        <v>17.368419932232602</v>
      </c>
      <c r="T197" s="43">
        <v>17.250343914896309</v>
      </c>
      <c r="U197" s="43">
        <v>17.087039969710148</v>
      </c>
      <c r="V197" s="43">
        <v>16.907186516554269</v>
      </c>
      <c r="W197" s="43">
        <v>16.723432966651124</v>
      </c>
      <c r="X197" s="43">
        <v>16.538206585642389</v>
      </c>
      <c r="Y197" s="43">
        <v>16.352101094628207</v>
      </c>
      <c r="Z197" s="43">
        <v>16.166790119372415</v>
      </c>
      <c r="AA197" s="43">
        <v>15.982794334736575</v>
      </c>
      <c r="AB197" s="43">
        <v>15.805720025647341</v>
      </c>
      <c r="AC197" s="43">
        <v>15.638444623225192</v>
      </c>
      <c r="AD197" s="43">
        <v>15.479641917919462</v>
      </c>
      <c r="AE197" s="43">
        <v>15.326990468019829</v>
      </c>
      <c r="AF197" s="43">
        <v>15.175708669640869</v>
      </c>
      <c r="AG197" s="43">
        <v>15.024278475488275</v>
      </c>
      <c r="AH197" s="43">
        <v>14.875750656565806</v>
      </c>
      <c r="AI197" s="43">
        <v>14.727488943941298</v>
      </c>
      <c r="AJ197" s="43">
        <v>14.574881381719164</v>
      </c>
      <c r="AK197" s="43">
        <v>14.416080285621884</v>
      </c>
      <c r="AL197" s="43">
        <v>14.251079732648421</v>
      </c>
      <c r="AM197" s="43">
        <v>14.080541437618567</v>
      </c>
      <c r="AN197" s="43">
        <v>13.905733893226248</v>
      </c>
      <c r="AO197" s="43">
        <v>13.726628867641864</v>
      </c>
      <c r="AP197" s="43">
        <v>13.543557632014886</v>
      </c>
      <c r="AQ197" s="43">
        <v>13.360800805231388</v>
      </c>
      <c r="AR197" s="43">
        <v>13.179198309894636</v>
      </c>
      <c r="AS197" s="43">
        <v>13.001480593303365</v>
      </c>
      <c r="AT197" s="43">
        <v>12.828325963545383</v>
      </c>
      <c r="AU197" s="43">
        <v>12.660779527315702</v>
      </c>
      <c r="AV197" s="43">
        <v>12.498299512283404</v>
      </c>
      <c r="AW197" s="43">
        <v>12.343842764917769</v>
      </c>
      <c r="AX197" s="43">
        <v>12.196152337344767</v>
      </c>
      <c r="AY197" s="43">
        <v>12.053233799226087</v>
      </c>
      <c r="AZ197" s="43">
        <v>11.923213098088302</v>
      </c>
    </row>
    <row r="198" spans="1:52">
      <c r="A198" s="39" t="s">
        <v>48</v>
      </c>
      <c r="B198" s="45">
        <v>8.8292099572441209</v>
      </c>
      <c r="C198" s="45">
        <v>8.6564085536109356</v>
      </c>
      <c r="D198" s="45">
        <v>8.5798100231442547</v>
      </c>
      <c r="E198" s="45">
        <v>8.4822082932857352</v>
      </c>
      <c r="F198" s="45">
        <v>8.3750930643808132</v>
      </c>
      <c r="G198" s="45">
        <v>8.3037017133321847</v>
      </c>
      <c r="H198" s="45">
        <v>8.2251562009700425</v>
      </c>
      <c r="I198" s="45">
        <v>8.1354908272553565</v>
      </c>
      <c r="J198" s="45">
        <v>8.0661007187866485</v>
      </c>
      <c r="K198" s="45">
        <v>7.9884053613369908</v>
      </c>
      <c r="L198" s="45">
        <v>7.9301895962116014</v>
      </c>
      <c r="M198" s="45">
        <v>7.8655085926380677</v>
      </c>
      <c r="N198" s="45">
        <v>7.8156854041597139</v>
      </c>
      <c r="O198" s="45">
        <v>7.721065885081825</v>
      </c>
      <c r="P198" s="45">
        <v>7.636430923797306</v>
      </c>
      <c r="Q198" s="45">
        <v>7.5788705779275896</v>
      </c>
      <c r="R198" s="45">
        <v>7.5085109633832747</v>
      </c>
      <c r="S198" s="45">
        <v>7.421615830791616</v>
      </c>
      <c r="T198" s="45">
        <v>7.2758293586617784</v>
      </c>
      <c r="U198" s="45">
        <v>7.1245000446856723</v>
      </c>
      <c r="V198" s="45">
        <v>6.9673825799689997</v>
      </c>
      <c r="W198" s="45">
        <v>6.8141142849332352</v>
      </c>
      <c r="X198" s="45">
        <v>6.6659433348178503</v>
      </c>
      <c r="Y198" s="45">
        <v>6.5258709342189301</v>
      </c>
      <c r="Z198" s="45">
        <v>6.3930953237321768</v>
      </c>
      <c r="AA198" s="45">
        <v>6.2673870057080077</v>
      </c>
      <c r="AB198" s="45">
        <v>6.1532272434391491</v>
      </c>
      <c r="AC198" s="45">
        <v>6.050375624250667</v>
      </c>
      <c r="AD198" s="45">
        <v>5.9575671330452442</v>
      </c>
      <c r="AE198" s="45">
        <v>5.8724665875596722</v>
      </c>
      <c r="AF198" s="45">
        <v>5.7919519702891291</v>
      </c>
      <c r="AG198" s="45">
        <v>5.7140618511878021</v>
      </c>
      <c r="AH198" s="45">
        <v>5.636790827501124</v>
      </c>
      <c r="AI198" s="45">
        <v>5.5603242400428732</v>
      </c>
      <c r="AJ198" s="45">
        <v>5.4829650487400139</v>
      </c>
      <c r="AK198" s="45">
        <v>5.4048440351446772</v>
      </c>
      <c r="AL198" s="45">
        <v>5.3261967652010611</v>
      </c>
      <c r="AM198" s="45">
        <v>5.2476974397493246</v>
      </c>
      <c r="AN198" s="45">
        <v>5.1701089312259443</v>
      </c>
      <c r="AO198" s="45">
        <v>5.0943266948447326</v>
      </c>
      <c r="AP198" s="45">
        <v>5.0209318819785489</v>
      </c>
      <c r="AQ198" s="45">
        <v>4.9506733576848978</v>
      </c>
      <c r="AR198" s="45">
        <v>4.8838808039650532</v>
      </c>
      <c r="AS198" s="45">
        <v>4.820891380002009</v>
      </c>
      <c r="AT198" s="45">
        <v>4.7614162603990167</v>
      </c>
      <c r="AU198" s="45">
        <v>4.7054861516064985</v>
      </c>
      <c r="AV198" s="45">
        <v>4.652829698566145</v>
      </c>
      <c r="AW198" s="45">
        <v>4.6033347777539202</v>
      </c>
      <c r="AX198" s="45">
        <v>4.5564866254011811</v>
      </c>
      <c r="AY198" s="45">
        <v>4.5119235109152385</v>
      </c>
      <c r="AZ198" s="45">
        <v>4.4690121169389396</v>
      </c>
    </row>
    <row r="199" spans="1:52">
      <c r="A199" s="41" t="s">
        <v>49</v>
      </c>
      <c r="B199" s="47">
        <v>46.802915215089804</v>
      </c>
      <c r="C199" s="47">
        <v>46.715344871542612</v>
      </c>
      <c r="D199" s="47">
        <v>46.318516030083117</v>
      </c>
      <c r="E199" s="47">
        <v>47.106431293527407</v>
      </c>
      <c r="F199" s="47">
        <v>45.38484452750437</v>
      </c>
      <c r="G199" s="47">
        <v>45.563248060323964</v>
      </c>
      <c r="H199" s="47">
        <v>46.054363639265809</v>
      </c>
      <c r="I199" s="47">
        <v>45.997981524417298</v>
      </c>
      <c r="J199" s="47">
        <v>45.465184194342548</v>
      </c>
      <c r="K199" s="47">
        <v>46.072060627980328</v>
      </c>
      <c r="L199" s="47">
        <v>47.019334097839391</v>
      </c>
      <c r="M199" s="47">
        <v>46.206971320285959</v>
      </c>
      <c r="N199" s="47">
        <v>46.232970105498254</v>
      </c>
      <c r="O199" s="47">
        <v>45.051217419574428</v>
      </c>
      <c r="P199" s="47">
        <v>44.144281748397965</v>
      </c>
      <c r="Q199" s="47">
        <v>43.927732217900747</v>
      </c>
      <c r="R199" s="47">
        <v>44.089146322565391</v>
      </c>
      <c r="S199" s="47">
        <v>44.626152216530258</v>
      </c>
      <c r="T199" s="47">
        <v>44.3494934569419</v>
      </c>
      <c r="U199" s="47">
        <v>44.060941079652721</v>
      </c>
      <c r="V199" s="47">
        <v>43.768634357692818</v>
      </c>
      <c r="W199" s="47">
        <v>43.466761541459185</v>
      </c>
      <c r="X199" s="47">
        <v>43.159115452869926</v>
      </c>
      <c r="Y199" s="47">
        <v>42.847497177546529</v>
      </c>
      <c r="Z199" s="47">
        <v>42.533165289734399</v>
      </c>
      <c r="AA199" s="47">
        <v>42.216395752455703</v>
      </c>
      <c r="AB199" s="47">
        <v>41.901600813360396</v>
      </c>
      <c r="AC199" s="47">
        <v>41.589441779281643</v>
      </c>
      <c r="AD199" s="47">
        <v>41.279992910015359</v>
      </c>
      <c r="AE199" s="47">
        <v>40.973585660150952</v>
      </c>
      <c r="AF199" s="47">
        <v>40.669521454187517</v>
      </c>
      <c r="AG199" s="47">
        <v>40.359338509893163</v>
      </c>
      <c r="AH199" s="47">
        <v>40.03788584704359</v>
      </c>
      <c r="AI199" s="47">
        <v>39.705452839486966</v>
      </c>
      <c r="AJ199" s="47">
        <v>39.356432843339036</v>
      </c>
      <c r="AK199" s="47">
        <v>38.987441354649484</v>
      </c>
      <c r="AL199" s="47">
        <v>38.596851995327391</v>
      </c>
      <c r="AM199" s="47">
        <v>38.185166135610032</v>
      </c>
      <c r="AN199" s="47">
        <v>37.754238929023721</v>
      </c>
      <c r="AO199" s="47">
        <v>37.305508350601734</v>
      </c>
      <c r="AP199" s="47">
        <v>36.839514577216704</v>
      </c>
      <c r="AQ199" s="47">
        <v>36.36757142710244</v>
      </c>
      <c r="AR199" s="47">
        <v>35.894579418229483</v>
      </c>
      <c r="AS199" s="47">
        <v>35.425990962539224</v>
      </c>
      <c r="AT199" s="47">
        <v>34.967523018931352</v>
      </c>
      <c r="AU199" s="47">
        <v>34.521985069126629</v>
      </c>
      <c r="AV199" s="47">
        <v>34.09404917987213</v>
      </c>
      <c r="AW199" s="47">
        <v>33.684923675293007</v>
      </c>
      <c r="AX199" s="47">
        <v>33.297176610298656</v>
      </c>
      <c r="AY199" s="47">
        <v>32.931181492015838</v>
      </c>
      <c r="AZ199" s="47">
        <v>32.62270743687376</v>
      </c>
    </row>
    <row r="200" spans="1:52">
      <c r="A200" s="35" t="s">
        <v>50</v>
      </c>
      <c r="B200" s="47">
        <v>316.40262817010233</v>
      </c>
      <c r="C200" s="47">
        <v>312.41892858275287</v>
      </c>
      <c r="D200" s="47">
        <v>308.22291458876504</v>
      </c>
      <c r="E200" s="47">
        <v>299.36935949371968</v>
      </c>
      <c r="F200" s="47">
        <v>292.87667950709425</v>
      </c>
      <c r="G200" s="47">
        <v>290.38656078054237</v>
      </c>
      <c r="H200" s="47">
        <v>273.47656413146115</v>
      </c>
      <c r="I200" s="47">
        <v>269.27933451158663</v>
      </c>
      <c r="J200" s="47">
        <v>267.64104938229548</v>
      </c>
      <c r="K200" s="47">
        <v>260.66179448191173</v>
      </c>
      <c r="L200" s="47">
        <v>252.86248929276204</v>
      </c>
      <c r="M200" s="47">
        <v>249.34884638751819</v>
      </c>
      <c r="N200" s="47">
        <v>245.16494311440005</v>
      </c>
      <c r="O200" s="47">
        <v>226.69288047454467</v>
      </c>
      <c r="P200" s="47">
        <v>218.76139608687328</v>
      </c>
      <c r="Q200" s="47">
        <v>209.46983986878402</v>
      </c>
      <c r="R200" s="47">
        <v>207.62209096309093</v>
      </c>
      <c r="S200" s="47">
        <v>207.36387047213799</v>
      </c>
      <c r="T200" s="47">
        <v>205.71530649594752</v>
      </c>
      <c r="U200" s="47">
        <v>204.40600098902695</v>
      </c>
      <c r="V200" s="47">
        <v>203.18336929894426</v>
      </c>
      <c r="W200" s="47">
        <v>202.19682012146487</v>
      </c>
      <c r="X200" s="47">
        <v>201.30579784740814</v>
      </c>
      <c r="Y200" s="47">
        <v>200.49496322631302</v>
      </c>
      <c r="Z200" s="47">
        <v>199.71056086986638</v>
      </c>
      <c r="AA200" s="47">
        <v>198.91338081770704</v>
      </c>
      <c r="AB200" s="47">
        <v>198.19494192241132</v>
      </c>
      <c r="AC200" s="47">
        <v>197.41721448631341</v>
      </c>
      <c r="AD200" s="47">
        <v>196.77184526281329</v>
      </c>
      <c r="AE200" s="47">
        <v>196.13572114173377</v>
      </c>
      <c r="AF200" s="47">
        <v>195.55176897817543</v>
      </c>
      <c r="AG200" s="47">
        <v>193.73185699143053</v>
      </c>
      <c r="AH200" s="47">
        <v>193.23328357849917</v>
      </c>
      <c r="AI200" s="47">
        <v>192.8400730592048</v>
      </c>
      <c r="AJ200" s="47">
        <v>192.18369386781646</v>
      </c>
      <c r="AK200" s="47">
        <v>191.58335677310754</v>
      </c>
      <c r="AL200" s="47">
        <v>190.84931085701743</v>
      </c>
      <c r="AM200" s="47">
        <v>189.84555337854215</v>
      </c>
      <c r="AN200" s="47">
        <v>188.83785871892786</v>
      </c>
      <c r="AO200" s="47">
        <v>187.67070191092904</v>
      </c>
      <c r="AP200" s="47">
        <v>186.38467698398324</v>
      </c>
      <c r="AQ200" s="47">
        <v>185.20993519580054</v>
      </c>
      <c r="AR200" s="47">
        <v>183.89829226349579</v>
      </c>
      <c r="AS200" s="47">
        <v>182.41998940157052</v>
      </c>
      <c r="AT200" s="47">
        <v>181.12820928426265</v>
      </c>
      <c r="AU200" s="47">
        <v>179.54111849542136</v>
      </c>
      <c r="AV200" s="47">
        <v>178.08046679969559</v>
      </c>
      <c r="AW200" s="47">
        <v>175.95347174137518</v>
      </c>
      <c r="AX200" s="47">
        <v>173.76752176105441</v>
      </c>
      <c r="AY200" s="47">
        <v>171.65143236199597</v>
      </c>
      <c r="AZ200" s="47">
        <v>169.57495841696218</v>
      </c>
    </row>
    <row r="201" spans="1:52">
      <c r="A201" s="35" t="s">
        <v>47</v>
      </c>
      <c r="B201" s="43">
        <v>509.57818590073697</v>
      </c>
      <c r="C201" s="43">
        <v>532.37769360432253</v>
      </c>
      <c r="D201" s="43">
        <v>537.54524323623457</v>
      </c>
      <c r="E201" s="43">
        <v>537.76322938582609</v>
      </c>
      <c r="F201" s="43">
        <v>528.06942068514559</v>
      </c>
      <c r="G201" s="43">
        <v>519.72978428779345</v>
      </c>
      <c r="H201" s="43">
        <v>504.46346049090221</v>
      </c>
      <c r="I201" s="43">
        <v>502.65458421159076</v>
      </c>
      <c r="J201" s="43">
        <v>501.38177387102417</v>
      </c>
      <c r="K201" s="43">
        <v>508.15320326454929</v>
      </c>
      <c r="L201" s="43">
        <v>487.32210645621626</v>
      </c>
      <c r="M201" s="43">
        <v>481.91528702106837</v>
      </c>
      <c r="N201" s="43">
        <v>477.30823566421856</v>
      </c>
      <c r="O201" s="43">
        <v>466.85428233205408</v>
      </c>
      <c r="P201" s="43">
        <v>455.38380461430063</v>
      </c>
      <c r="Q201" s="43">
        <v>451.65574467208467</v>
      </c>
      <c r="R201" s="43">
        <v>449.3394298465974</v>
      </c>
      <c r="S201" s="43">
        <v>447.226573740557</v>
      </c>
      <c r="T201" s="43">
        <v>444.87928410317221</v>
      </c>
      <c r="U201" s="43">
        <v>442.56979162833983</v>
      </c>
      <c r="V201" s="43">
        <v>440.93247708108368</v>
      </c>
      <c r="W201" s="43">
        <v>438.80693956126942</v>
      </c>
      <c r="X201" s="43">
        <v>436.77905518582003</v>
      </c>
      <c r="Y201" s="43">
        <v>433.78851021910668</v>
      </c>
      <c r="Z201" s="43">
        <v>431.79479747754863</v>
      </c>
      <c r="AA201" s="43">
        <v>428.62709322893079</v>
      </c>
      <c r="AB201" s="43">
        <v>425.9354445221278</v>
      </c>
      <c r="AC201" s="43">
        <v>423.76234140204912</v>
      </c>
      <c r="AD201" s="43">
        <v>420.86340797213325</v>
      </c>
      <c r="AE201" s="43">
        <v>418.57833560474677</v>
      </c>
      <c r="AF201" s="43">
        <v>415.33824360137208</v>
      </c>
      <c r="AG201" s="43">
        <v>413.20698308546957</v>
      </c>
      <c r="AH201" s="43">
        <v>410.70704355141214</v>
      </c>
      <c r="AI201" s="43">
        <v>408.00816477569145</v>
      </c>
      <c r="AJ201" s="43">
        <v>404.60118879627396</v>
      </c>
      <c r="AK201" s="43">
        <v>401.97565528494152</v>
      </c>
      <c r="AL201" s="43">
        <v>398.66470096803812</v>
      </c>
      <c r="AM201" s="43">
        <v>395.24057169390119</v>
      </c>
      <c r="AN201" s="43">
        <v>388.82059653301167</v>
      </c>
      <c r="AO201" s="43">
        <v>384.69947029516533</v>
      </c>
      <c r="AP201" s="43">
        <v>380.78163627404393</v>
      </c>
      <c r="AQ201" s="43">
        <v>377.08222432312738</v>
      </c>
      <c r="AR201" s="43">
        <v>373.20812984398862</v>
      </c>
      <c r="AS201" s="43">
        <v>369.88381416404195</v>
      </c>
      <c r="AT201" s="43">
        <v>366.58711911970215</v>
      </c>
      <c r="AU201" s="43">
        <v>363.05114879224607</v>
      </c>
      <c r="AV201" s="43">
        <v>359.96850505945764</v>
      </c>
      <c r="AW201" s="43">
        <v>356.62489864877784</v>
      </c>
      <c r="AX201" s="43">
        <v>353.03575718046966</v>
      </c>
      <c r="AY201" s="43">
        <v>349.36273050493111</v>
      </c>
      <c r="AZ201" s="43">
        <v>345.87045546751136</v>
      </c>
    </row>
    <row r="202" spans="1:52">
      <c r="A202" s="37" t="s">
        <v>20</v>
      </c>
      <c r="B202" s="44">
        <v>620.2639913018221</v>
      </c>
      <c r="C202" s="44">
        <v>620.90539502027957</v>
      </c>
      <c r="D202" s="44">
        <v>624.01096761609153</v>
      </c>
      <c r="E202" s="44">
        <v>638.62747631527589</v>
      </c>
      <c r="F202" s="44">
        <v>634.04476217780052</v>
      </c>
      <c r="G202" s="44">
        <v>618.94342903772315</v>
      </c>
      <c r="H202" s="44">
        <v>614.69692645321084</v>
      </c>
      <c r="I202" s="44">
        <v>612.27778654553447</v>
      </c>
      <c r="J202" s="44">
        <v>614.69752035970885</v>
      </c>
      <c r="K202" s="44">
        <v>612.39699696440175</v>
      </c>
      <c r="L202" s="44">
        <v>599.62493276964858</v>
      </c>
      <c r="M202" s="44">
        <v>604.22640693155597</v>
      </c>
      <c r="N202" s="44">
        <v>594.68976518285706</v>
      </c>
      <c r="O202" s="44">
        <v>583.76758833530744</v>
      </c>
      <c r="P202" s="44">
        <v>549.24496172073225</v>
      </c>
      <c r="Q202" s="44">
        <v>548.93742843648761</v>
      </c>
      <c r="R202" s="44">
        <v>546.63759903200423</v>
      </c>
      <c r="S202" s="44">
        <v>542.7430179965188</v>
      </c>
      <c r="T202" s="44">
        <v>538.75932726197027</v>
      </c>
      <c r="U202" s="44">
        <v>535.39129910975601</v>
      </c>
      <c r="V202" s="44">
        <v>533.68687677701473</v>
      </c>
      <c r="W202" s="44">
        <v>530.62129068239983</v>
      </c>
      <c r="X202" s="44">
        <v>528.86962046273857</v>
      </c>
      <c r="Y202" s="44">
        <v>525.2363145116517</v>
      </c>
      <c r="Z202" s="44">
        <v>523.72371180393964</v>
      </c>
      <c r="AA202" s="44">
        <v>520.81604282803914</v>
      </c>
      <c r="AB202" s="44">
        <v>518.2842164938636</v>
      </c>
      <c r="AC202" s="44">
        <v>516.9235046874569</v>
      </c>
      <c r="AD202" s="44">
        <v>514.90847651418164</v>
      </c>
      <c r="AE202" s="44">
        <v>512.51015126955281</v>
      </c>
      <c r="AF202" s="44">
        <v>510.18116609883259</v>
      </c>
      <c r="AG202" s="44">
        <v>508.48128518037805</v>
      </c>
      <c r="AH202" s="44">
        <v>505.48614273993041</v>
      </c>
      <c r="AI202" s="44">
        <v>503.2983714608456</v>
      </c>
      <c r="AJ202" s="44">
        <v>499.6691249603183</v>
      </c>
      <c r="AK202" s="44">
        <v>495.93652270432932</v>
      </c>
      <c r="AL202" s="44">
        <v>492.95639982886854</v>
      </c>
      <c r="AM202" s="44">
        <v>488.30864195785796</v>
      </c>
      <c r="AN202" s="44">
        <v>479.67577471294908</v>
      </c>
      <c r="AO202" s="44">
        <v>475.04909649551672</v>
      </c>
      <c r="AP202" s="44">
        <v>471.66231502906146</v>
      </c>
      <c r="AQ202" s="44">
        <v>468.10249230222365</v>
      </c>
      <c r="AR202" s="44">
        <v>463.98078148766632</v>
      </c>
      <c r="AS202" s="44">
        <v>459.65784125300496</v>
      </c>
      <c r="AT202" s="44">
        <v>455.54972877168115</v>
      </c>
      <c r="AU202" s="44">
        <v>450.92770785357675</v>
      </c>
      <c r="AV202" s="44">
        <v>447.18229688460281</v>
      </c>
      <c r="AW202" s="44">
        <v>442.89745756022563</v>
      </c>
      <c r="AX202" s="44">
        <v>438.84789251225965</v>
      </c>
      <c r="AY202" s="44">
        <v>433.99075256756936</v>
      </c>
      <c r="AZ202" s="44">
        <v>429.73286208191161</v>
      </c>
    </row>
    <row r="203" spans="1:52">
      <c r="A203" s="41" t="s">
        <v>18</v>
      </c>
      <c r="B203" s="47">
        <v>479.14132241096257</v>
      </c>
      <c r="C203" s="47">
        <v>508.30344555025459</v>
      </c>
      <c r="D203" s="47">
        <v>515.23401463232142</v>
      </c>
      <c r="E203" s="47">
        <v>513.30253694206772</v>
      </c>
      <c r="F203" s="47">
        <v>504.00410364075236</v>
      </c>
      <c r="G203" s="47">
        <v>497.13284767273615</v>
      </c>
      <c r="H203" s="47">
        <v>479.8282783969006</v>
      </c>
      <c r="I203" s="47">
        <v>478.80870649518022</v>
      </c>
      <c r="J203" s="47">
        <v>477.64203023045303</v>
      </c>
      <c r="K203" s="47">
        <v>485.24326724868445</v>
      </c>
      <c r="L203" s="47">
        <v>466.3008144844589</v>
      </c>
      <c r="M203" s="47">
        <v>461.05492882402945</v>
      </c>
      <c r="N203" s="47">
        <v>457.04653342111845</v>
      </c>
      <c r="O203" s="47">
        <v>448.01753343806831</v>
      </c>
      <c r="P203" s="47">
        <v>439.51533803784389</v>
      </c>
      <c r="Q203" s="47">
        <v>435.84518695643641</v>
      </c>
      <c r="R203" s="47">
        <v>433.28200648763527</v>
      </c>
      <c r="S203" s="47">
        <v>431.05752249145178</v>
      </c>
      <c r="T203" s="47">
        <v>428.64706457057508</v>
      </c>
      <c r="U203" s="47">
        <v>426.24022304406151</v>
      </c>
      <c r="V203" s="47">
        <v>424.37737981199933</v>
      </c>
      <c r="W203" s="47">
        <v>422.17562375074124</v>
      </c>
      <c r="X203" s="47">
        <v>419.90972944941296</v>
      </c>
      <c r="Y203" s="47">
        <v>416.86198233531712</v>
      </c>
      <c r="Z203" s="47">
        <v>414.41532155118324</v>
      </c>
      <c r="AA203" s="47">
        <v>410.87435013537078</v>
      </c>
      <c r="AB203" s="47">
        <v>407.8118880378621</v>
      </c>
      <c r="AC203" s="47">
        <v>405.13515335583276</v>
      </c>
      <c r="AD203" s="47">
        <v>401.73647198752815</v>
      </c>
      <c r="AE203" s="47">
        <v>399.12630200460131</v>
      </c>
      <c r="AF203" s="47">
        <v>395.348762125245</v>
      </c>
      <c r="AG203" s="47">
        <v>392.75992472162261</v>
      </c>
      <c r="AH203" s="47">
        <v>390.04423558184016</v>
      </c>
      <c r="AI203" s="47">
        <v>386.88468425132874</v>
      </c>
      <c r="AJ203" s="47">
        <v>383.15995824790781</v>
      </c>
      <c r="AK203" s="47">
        <v>380.38328019084582</v>
      </c>
      <c r="AL203" s="47">
        <v>376.6137327525754</v>
      </c>
      <c r="AM203" s="47">
        <v>373.07042225259841</v>
      </c>
      <c r="AN203" s="47">
        <v>366.77809619524629</v>
      </c>
      <c r="AO203" s="47">
        <v>362.40448911091835</v>
      </c>
      <c r="AP203" s="47">
        <v>358.07089221025063</v>
      </c>
      <c r="AQ203" s="47">
        <v>354.10993353999913</v>
      </c>
      <c r="AR203" s="47">
        <v>350.11009966123817</v>
      </c>
      <c r="AS203" s="47">
        <v>346.79794125317636</v>
      </c>
      <c r="AT203" s="47">
        <v>343.50952046568187</v>
      </c>
      <c r="AU203" s="47">
        <v>340.03323536349779</v>
      </c>
      <c r="AV203" s="47">
        <v>336.93522536051682</v>
      </c>
      <c r="AW203" s="47">
        <v>333.65764490489312</v>
      </c>
      <c r="AX203" s="47">
        <v>330.04832798028349</v>
      </c>
      <c r="AY203" s="47">
        <v>326.56650074992757</v>
      </c>
      <c r="AZ203" s="47">
        <v>323.17700967962946</v>
      </c>
    </row>
    <row r="204" spans="1:52">
      <c r="A204" s="35" t="s">
        <v>51</v>
      </c>
      <c r="B204" s="43">
        <v>2188.2054554033048</v>
      </c>
      <c r="C204" s="43">
        <v>2239.8438880858894</v>
      </c>
      <c r="D204" s="43">
        <v>2234.7764644904069</v>
      </c>
      <c r="E204" s="43">
        <v>2179.2163495783648</v>
      </c>
      <c r="F204" s="43">
        <v>2260.397144082569</v>
      </c>
      <c r="G204" s="43">
        <v>2173.3315257791955</v>
      </c>
      <c r="H204" s="43">
        <v>2201.719227555282</v>
      </c>
      <c r="I204" s="43">
        <v>2112.0776605342348</v>
      </c>
      <c r="J204" s="43">
        <v>2117.9044871858391</v>
      </c>
      <c r="K204" s="43">
        <v>2111.0502267788233</v>
      </c>
      <c r="L204" s="43">
        <v>2030.5909127953742</v>
      </c>
      <c r="M204" s="43">
        <v>1912.5506423946986</v>
      </c>
      <c r="N204" s="43">
        <v>1844.4529580443352</v>
      </c>
      <c r="O204" s="43">
        <v>1770.0200952815778</v>
      </c>
      <c r="P204" s="43">
        <v>1662.4220223544187</v>
      </c>
      <c r="Q204" s="43">
        <v>1631.8155866798022</v>
      </c>
      <c r="R204" s="43">
        <v>1623.9920474312285</v>
      </c>
      <c r="S204" s="43">
        <v>1614.5436299494656</v>
      </c>
      <c r="T204" s="43">
        <v>1606.1012927182294</v>
      </c>
      <c r="U204" s="43">
        <v>1598.2858397203236</v>
      </c>
      <c r="V204" s="43">
        <v>1590.0519447941372</v>
      </c>
      <c r="W204" s="43">
        <v>1581.7541791131468</v>
      </c>
      <c r="X204" s="43">
        <v>1574.193770767404</v>
      </c>
      <c r="Y204" s="43">
        <v>1566.460632253636</v>
      </c>
      <c r="Z204" s="43">
        <v>1558.908265006442</v>
      </c>
      <c r="AA204" s="43">
        <v>1552.0102206622519</v>
      </c>
      <c r="AB204" s="43">
        <v>1544.811204846756</v>
      </c>
      <c r="AC204" s="43">
        <v>1537.9311900631099</v>
      </c>
      <c r="AD204" s="43">
        <v>1531.0791523859332</v>
      </c>
      <c r="AE204" s="43">
        <v>1524.1699725884141</v>
      </c>
      <c r="AF204" s="43">
        <v>1516.9328413222702</v>
      </c>
      <c r="AG204" s="43">
        <v>1510.4916024272613</v>
      </c>
      <c r="AH204" s="43">
        <v>1504.4441097197691</v>
      </c>
      <c r="AI204" s="43">
        <v>1499.2150272006199</v>
      </c>
      <c r="AJ204" s="43">
        <v>1493.8697725779048</v>
      </c>
      <c r="AK204" s="43">
        <v>1488.5746931468029</v>
      </c>
      <c r="AL204" s="43">
        <v>1482.9042440977091</v>
      </c>
      <c r="AM204" s="43">
        <v>1477.7341100469316</v>
      </c>
      <c r="AN204" s="43">
        <v>1466.7428741671579</v>
      </c>
      <c r="AO204" s="43">
        <v>1462.2027487549551</v>
      </c>
      <c r="AP204" s="43">
        <v>1455.9796357421621</v>
      </c>
      <c r="AQ204" s="43">
        <v>1450.7831372404464</v>
      </c>
      <c r="AR204" s="43">
        <v>1445.3777016540532</v>
      </c>
      <c r="AS204" s="43">
        <v>1439.6065498375681</v>
      </c>
      <c r="AT204" s="43">
        <v>1434.3120534514728</v>
      </c>
      <c r="AU204" s="43">
        <v>1428.5701921232076</v>
      </c>
      <c r="AV204" s="43">
        <v>1423.6793453191578</v>
      </c>
      <c r="AW204" s="43">
        <v>1418.867845270637</v>
      </c>
      <c r="AX204" s="43">
        <v>1414.1066393548633</v>
      </c>
      <c r="AY204" s="43">
        <v>1409.9698571741847</v>
      </c>
      <c r="AZ204" s="43">
        <v>1405.5752099044519</v>
      </c>
    </row>
    <row r="205" spans="1:52">
      <c r="A205" s="39" t="s">
        <v>33</v>
      </c>
      <c r="B205" s="45">
        <v>3466.7557256874998</v>
      </c>
      <c r="C205" s="45">
        <v>3585.8159642897658</v>
      </c>
      <c r="D205" s="45">
        <v>3550.4918413883811</v>
      </c>
      <c r="E205" s="45">
        <v>3327.0252571774186</v>
      </c>
      <c r="F205" s="45">
        <v>3317.7865631212344</v>
      </c>
      <c r="G205" s="45">
        <v>3222.4637922284714</v>
      </c>
      <c r="H205" s="45">
        <v>3064.6804243053734</v>
      </c>
      <c r="I205" s="45">
        <v>3089.1507161701056</v>
      </c>
      <c r="J205" s="45">
        <v>3275.9636847749043</v>
      </c>
      <c r="K205" s="45">
        <v>3276.7175297193644</v>
      </c>
      <c r="L205" s="45">
        <v>3213.8992546513214</v>
      </c>
      <c r="M205" s="45">
        <v>3197.1300376616946</v>
      </c>
      <c r="N205" s="45">
        <v>3153.9249447042744</v>
      </c>
      <c r="O205" s="45">
        <v>3214.9304835002422</v>
      </c>
      <c r="P205" s="45">
        <v>3213.8561088811766</v>
      </c>
      <c r="Q205" s="45">
        <v>3157.9947840627342</v>
      </c>
      <c r="R205" s="45">
        <v>3152.2788347619294</v>
      </c>
      <c r="S205" s="45">
        <v>3147.0776560270974</v>
      </c>
      <c r="T205" s="45">
        <v>3143.1636857023364</v>
      </c>
      <c r="U205" s="45">
        <v>3140.0483740017862</v>
      </c>
      <c r="V205" s="45">
        <v>3136.1319552778295</v>
      </c>
      <c r="W205" s="45">
        <v>3131.9992497879061</v>
      </c>
      <c r="X205" s="45">
        <v>3128.5292978444622</v>
      </c>
      <c r="Y205" s="45">
        <v>3126.1155843472984</v>
      </c>
      <c r="Z205" s="45">
        <v>3122.7179990766704</v>
      </c>
      <c r="AA205" s="45">
        <v>3118.8132157294199</v>
      </c>
      <c r="AB205" s="45">
        <v>3113.0566806589118</v>
      </c>
      <c r="AC205" s="45">
        <v>3107.9520610928926</v>
      </c>
      <c r="AD205" s="45">
        <v>3102.5745252020079</v>
      </c>
      <c r="AE205" s="45">
        <v>3096.9504337479748</v>
      </c>
      <c r="AF205" s="45">
        <v>3089.4389176710274</v>
      </c>
      <c r="AG205" s="45">
        <v>3084.0878797527239</v>
      </c>
      <c r="AH205" s="45">
        <v>3078.7103565299385</v>
      </c>
      <c r="AI205" s="45">
        <v>3072.7192938257276</v>
      </c>
      <c r="AJ205" s="45">
        <v>3066.8580937658576</v>
      </c>
      <c r="AK205" s="45">
        <v>3060.7077843492093</v>
      </c>
      <c r="AL205" s="45">
        <v>3053.4325139471234</v>
      </c>
      <c r="AM205" s="45">
        <v>3048.2522958597497</v>
      </c>
      <c r="AN205" s="45">
        <v>3029.9406073456475</v>
      </c>
      <c r="AO205" s="45">
        <v>3025.6059295726577</v>
      </c>
      <c r="AP205" s="45">
        <v>3016.7950050758895</v>
      </c>
      <c r="AQ205" s="45">
        <v>3010.3417604003516</v>
      </c>
      <c r="AR205" s="45">
        <v>3003.7790762736236</v>
      </c>
      <c r="AS205" s="45">
        <v>2996.6071973870053</v>
      </c>
      <c r="AT205" s="45">
        <v>2990.2096527025069</v>
      </c>
      <c r="AU205" s="45">
        <v>2981.6488368236082</v>
      </c>
      <c r="AV205" s="45">
        <v>2974.9636954093971</v>
      </c>
      <c r="AW205" s="45">
        <v>2968.1461154510598</v>
      </c>
      <c r="AX205" s="45">
        <v>2960.8937525965825</v>
      </c>
      <c r="AY205" s="45">
        <v>2955.764292392786</v>
      </c>
      <c r="AZ205" s="45">
        <v>2948.5475088759258</v>
      </c>
    </row>
    <row r="206" spans="1:52">
      <c r="A206" s="41" t="s">
        <v>34</v>
      </c>
      <c r="B206" s="47">
        <v>759.02503427042723</v>
      </c>
      <c r="C206" s="47">
        <v>752.01970915954757</v>
      </c>
      <c r="D206" s="47">
        <v>749.45848678675043</v>
      </c>
      <c r="E206" s="47">
        <v>679.15978661001975</v>
      </c>
      <c r="F206" s="47">
        <v>739.38359682299574</v>
      </c>
      <c r="G206" s="47">
        <v>736.72053130670281</v>
      </c>
      <c r="H206" s="47">
        <v>747.21200365585764</v>
      </c>
      <c r="I206" s="47">
        <v>724.4560271872939</v>
      </c>
      <c r="J206" s="47">
        <v>701.28837838164202</v>
      </c>
      <c r="K206" s="47">
        <v>718.23483977664716</v>
      </c>
      <c r="L206" s="47">
        <v>717.08222766820097</v>
      </c>
      <c r="M206" s="47">
        <v>707.09724065632895</v>
      </c>
      <c r="N206" s="47">
        <v>660.16342790064505</v>
      </c>
      <c r="O206" s="47">
        <v>667.15729986102758</v>
      </c>
      <c r="P206" s="47">
        <v>621.93263731365334</v>
      </c>
      <c r="Q206" s="47">
        <v>626.60818337018441</v>
      </c>
      <c r="R206" s="47">
        <v>625.96891370691594</v>
      </c>
      <c r="S206" s="47">
        <v>625.26516895108625</v>
      </c>
      <c r="T206" s="47">
        <v>624.59180241094759</v>
      </c>
      <c r="U206" s="47">
        <v>623.888409469463</v>
      </c>
      <c r="V206" s="47">
        <v>623.4189791478932</v>
      </c>
      <c r="W206" s="47">
        <v>622.80456702958736</v>
      </c>
      <c r="X206" s="47">
        <v>622.10381778182773</v>
      </c>
      <c r="Y206" s="47">
        <v>621.05034030678451</v>
      </c>
      <c r="Z206" s="47">
        <v>620.01395826238513</v>
      </c>
      <c r="AA206" s="47">
        <v>618.91347518462783</v>
      </c>
      <c r="AB206" s="47">
        <v>617.76606075039774</v>
      </c>
      <c r="AC206" s="47">
        <v>616.45948640044264</v>
      </c>
      <c r="AD206" s="47">
        <v>615.2360844487871</v>
      </c>
      <c r="AE206" s="47">
        <v>614.18700127856823</v>
      </c>
      <c r="AF206" s="47">
        <v>613.14046106034993</v>
      </c>
      <c r="AG206" s="47">
        <v>612.03453284755267</v>
      </c>
      <c r="AH206" s="47">
        <v>610.89189008509538</v>
      </c>
      <c r="AI206" s="47">
        <v>609.50337344098341</v>
      </c>
      <c r="AJ206" s="47">
        <v>607.9928992631958</v>
      </c>
      <c r="AK206" s="47">
        <v>606.59457277337731</v>
      </c>
      <c r="AL206" s="47">
        <v>605.14485507492498</v>
      </c>
      <c r="AM206" s="47">
        <v>603.36459919346009</v>
      </c>
      <c r="AN206" s="47">
        <v>599.47874977819981</v>
      </c>
      <c r="AO206" s="47">
        <v>598.11066201096594</v>
      </c>
      <c r="AP206" s="47">
        <v>596.38651964547341</v>
      </c>
      <c r="AQ206" s="47">
        <v>594.76702688880732</v>
      </c>
      <c r="AR206" s="47">
        <v>593.10302129894637</v>
      </c>
      <c r="AS206" s="47">
        <v>590.8727712530781</v>
      </c>
      <c r="AT206" s="47">
        <v>588.70834123623195</v>
      </c>
      <c r="AU206" s="47">
        <v>586.43866953556164</v>
      </c>
      <c r="AV206" s="47">
        <v>584.31470968723806</v>
      </c>
      <c r="AW206" s="47">
        <v>582.2463625200121</v>
      </c>
      <c r="AX206" s="47">
        <v>580.28404165257894</v>
      </c>
      <c r="AY206" s="47">
        <v>578.01947970495337</v>
      </c>
      <c r="AZ206" s="47">
        <v>576.12266163982986</v>
      </c>
    </row>
    <row r="207" spans="1:52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spans="1:52">
      <c r="A208" s="9" t="s">
        <v>73</v>
      </c>
      <c r="B208" s="59">
        <v>1014262.0269365071</v>
      </c>
      <c r="C208" s="59">
        <v>1022390.5027935423</v>
      </c>
      <c r="D208" s="59">
        <v>1031634.2511338512</v>
      </c>
      <c r="E208" s="59">
        <v>1046119.340805104</v>
      </c>
      <c r="F208" s="59">
        <v>1075160.2072644001</v>
      </c>
      <c r="G208" s="59">
        <v>1082000.2777346533</v>
      </c>
      <c r="H208" s="59">
        <v>1100812.6904930137</v>
      </c>
      <c r="I208" s="59">
        <v>1114662.2036570979</v>
      </c>
      <c r="J208" s="59">
        <v>1090884.670176348</v>
      </c>
      <c r="K208" s="59">
        <v>1050215.7689469107</v>
      </c>
      <c r="L208" s="59">
        <v>1042116.1350147483</v>
      </c>
      <c r="M208" s="59">
        <v>1033822.0151681483</v>
      </c>
      <c r="N208" s="59">
        <v>1000615.7912259086</v>
      </c>
      <c r="O208" s="59">
        <v>992933.90640207264</v>
      </c>
      <c r="P208" s="59">
        <v>1005206.4261202622</v>
      </c>
      <c r="Q208" s="59">
        <v>1023419.918423534</v>
      </c>
      <c r="R208" s="59">
        <v>1047948.4439536012</v>
      </c>
      <c r="S208" s="59">
        <v>1068169.3713861534</v>
      </c>
      <c r="T208" s="59">
        <v>1075400.2163530872</v>
      </c>
      <c r="U208" s="59">
        <v>1077436.6433152764</v>
      </c>
      <c r="V208" s="59">
        <v>1074878.1157530006</v>
      </c>
      <c r="W208" s="59">
        <v>1068130.9518809055</v>
      </c>
      <c r="X208" s="59">
        <v>1060069.44467048</v>
      </c>
      <c r="Y208" s="59">
        <v>1050488.8184110364</v>
      </c>
      <c r="Z208" s="59">
        <v>1040510.1786753276</v>
      </c>
      <c r="AA208" s="59">
        <v>1031520.7179208448</v>
      </c>
      <c r="AB208" s="59">
        <v>1024276.9612652988</v>
      </c>
      <c r="AC208" s="59">
        <v>1018510.6945705346</v>
      </c>
      <c r="AD208" s="59">
        <v>1014726.6353703493</v>
      </c>
      <c r="AE208" s="59">
        <v>1011648.9029316849</v>
      </c>
      <c r="AF208" s="59">
        <v>1008894.6325574645</v>
      </c>
      <c r="AG208" s="59">
        <v>1006263.0913350596</v>
      </c>
      <c r="AH208" s="59">
        <v>1002950.037289338</v>
      </c>
      <c r="AI208" s="59">
        <v>998655.08963909606</v>
      </c>
      <c r="AJ208" s="59">
        <v>993345.25888388068</v>
      </c>
      <c r="AK208" s="59">
        <v>987239.33319256431</v>
      </c>
      <c r="AL208" s="59">
        <v>980601.34446820547</v>
      </c>
      <c r="AM208" s="59">
        <v>972923.41430075676</v>
      </c>
      <c r="AN208" s="59">
        <v>964991.8656918318</v>
      </c>
      <c r="AO208" s="59">
        <v>956104.52490928897</v>
      </c>
      <c r="AP208" s="59">
        <v>946937.41811451584</v>
      </c>
      <c r="AQ208" s="59">
        <v>938035.16283419728</v>
      </c>
      <c r="AR208" s="59">
        <v>928845.54035604</v>
      </c>
      <c r="AS208" s="59">
        <v>919528.12815522694</v>
      </c>
      <c r="AT208" s="59">
        <v>909870.34762977972</v>
      </c>
      <c r="AU208" s="59">
        <v>900924.54308786674</v>
      </c>
      <c r="AV208" s="59">
        <v>891727.65468074381</v>
      </c>
      <c r="AW208" s="59">
        <v>881370.82915794151</v>
      </c>
      <c r="AX208" s="59">
        <v>871814.54406959144</v>
      </c>
      <c r="AY208" s="59">
        <v>860937.10659644904</v>
      </c>
      <c r="AZ208" s="59">
        <v>849894.36774205009</v>
      </c>
    </row>
    <row r="209" spans="1:52">
      <c r="A209" s="10" t="s">
        <v>21</v>
      </c>
      <c r="B209" s="12">
        <v>699154.18862061622</v>
      </c>
      <c r="C209" s="12">
        <v>700174.72894747567</v>
      </c>
      <c r="D209" s="12">
        <v>705399.61929784436</v>
      </c>
      <c r="E209" s="12">
        <v>706880.38056259835</v>
      </c>
      <c r="F209" s="12">
        <v>722493.46687005402</v>
      </c>
      <c r="G209" s="12">
        <v>721067.21923218458</v>
      </c>
      <c r="H209" s="12">
        <v>734264.65300853155</v>
      </c>
      <c r="I209" s="12">
        <v>738807.36297168466</v>
      </c>
      <c r="J209" s="12">
        <v>728175.89679334033</v>
      </c>
      <c r="K209" s="12">
        <v>709069.33561614575</v>
      </c>
      <c r="L209" s="12">
        <v>694537.14996522642</v>
      </c>
      <c r="M209" s="12">
        <v>691626.54844419169</v>
      </c>
      <c r="N209" s="12">
        <v>672285.20350093278</v>
      </c>
      <c r="O209" s="12">
        <v>669537.07994473283</v>
      </c>
      <c r="P209" s="12">
        <v>684523.82044079434</v>
      </c>
      <c r="Q209" s="12">
        <v>695920.6051210108</v>
      </c>
      <c r="R209" s="12">
        <v>708052.04421746463</v>
      </c>
      <c r="S209" s="12">
        <v>716130.73037187103</v>
      </c>
      <c r="T209" s="12">
        <v>717632.33406399668</v>
      </c>
      <c r="U209" s="12">
        <v>716434.11375263939</v>
      </c>
      <c r="V209" s="12">
        <v>712540.7415529982</v>
      </c>
      <c r="W209" s="12">
        <v>704997.71674615273</v>
      </c>
      <c r="X209" s="12">
        <v>696658.31214876485</v>
      </c>
      <c r="Y209" s="12">
        <v>686780.9853749657</v>
      </c>
      <c r="Z209" s="12">
        <v>676639.41146358382</v>
      </c>
      <c r="AA209" s="12">
        <v>667513.2316489818</v>
      </c>
      <c r="AB209" s="12">
        <v>659871.99785746494</v>
      </c>
      <c r="AC209" s="12">
        <v>653538.67907363642</v>
      </c>
      <c r="AD209" s="12">
        <v>649076.47676181165</v>
      </c>
      <c r="AE209" s="12">
        <v>645331.7599264764</v>
      </c>
      <c r="AF209" s="12">
        <v>641924.50835785083</v>
      </c>
      <c r="AG209" s="12">
        <v>638720.20277734951</v>
      </c>
      <c r="AH209" s="12">
        <v>634992.10938495374</v>
      </c>
      <c r="AI209" s="12">
        <v>630884.4996680253</v>
      </c>
      <c r="AJ209" s="12">
        <v>626112.0163224577</v>
      </c>
      <c r="AK209" s="12">
        <v>620850.7715880461</v>
      </c>
      <c r="AL209" s="12">
        <v>615320.4328035193</v>
      </c>
      <c r="AM209" s="12">
        <v>609034.6353429961</v>
      </c>
      <c r="AN209" s="12">
        <v>602767.6121161069</v>
      </c>
      <c r="AO209" s="12">
        <v>595655.82350535714</v>
      </c>
      <c r="AP209" s="12">
        <v>588456.97566609608</v>
      </c>
      <c r="AQ209" s="12">
        <v>581483.66187854507</v>
      </c>
      <c r="AR209" s="12">
        <v>574320.60834521765</v>
      </c>
      <c r="AS209" s="12">
        <v>567113.12458313711</v>
      </c>
      <c r="AT209" s="12">
        <v>559639.77617244364</v>
      </c>
      <c r="AU209" s="12">
        <v>552837.19336560951</v>
      </c>
      <c r="AV209" s="12">
        <v>545857.04851684021</v>
      </c>
      <c r="AW209" s="12">
        <v>537995.41642007651</v>
      </c>
      <c r="AX209" s="12">
        <v>530962.10728992941</v>
      </c>
      <c r="AY209" s="12">
        <v>522832.26987080585</v>
      </c>
      <c r="AZ209" s="12">
        <v>514455.39921127039</v>
      </c>
    </row>
    <row r="210" spans="1:52">
      <c r="A210" s="35" t="s">
        <v>45</v>
      </c>
      <c r="B210" s="36">
        <v>563081.27886996698</v>
      </c>
      <c r="C210" s="36">
        <v>568709.8711866471</v>
      </c>
      <c r="D210" s="36">
        <v>575831.48556962691</v>
      </c>
      <c r="E210" s="36">
        <v>573948.68855111767</v>
      </c>
      <c r="F210" s="36">
        <v>580389.37520089839</v>
      </c>
      <c r="G210" s="36">
        <v>572511.60238265572</v>
      </c>
      <c r="H210" s="36">
        <v>581559.2508939103</v>
      </c>
      <c r="I210" s="36">
        <v>580791.43789418926</v>
      </c>
      <c r="J210" s="36">
        <v>570708.57029898523</v>
      </c>
      <c r="K210" s="36">
        <v>563840.27244882414</v>
      </c>
      <c r="L210" s="36">
        <v>550118.92705626541</v>
      </c>
      <c r="M210" s="36">
        <v>543679.23968068475</v>
      </c>
      <c r="N210" s="36">
        <v>527789.79210602364</v>
      </c>
      <c r="O210" s="36">
        <v>526460.22560927318</v>
      </c>
      <c r="P210" s="36">
        <v>540316.29617160256</v>
      </c>
      <c r="Q210" s="36">
        <v>547153.51136247104</v>
      </c>
      <c r="R210" s="36">
        <v>551625.82563517708</v>
      </c>
      <c r="S210" s="36">
        <v>552829.0064530262</v>
      </c>
      <c r="T210" s="36">
        <v>549114.59730467515</v>
      </c>
      <c r="U210" s="36">
        <v>543434.69567226479</v>
      </c>
      <c r="V210" s="36">
        <v>535737.02634429152</v>
      </c>
      <c r="W210" s="36">
        <v>524529.15100699454</v>
      </c>
      <c r="X210" s="36">
        <v>512906.10243395861</v>
      </c>
      <c r="Y210" s="36">
        <v>500147.05916959536</v>
      </c>
      <c r="Z210" s="36">
        <v>487900.14940877416</v>
      </c>
      <c r="AA210" s="36">
        <v>476427.90018006123</v>
      </c>
      <c r="AB210" s="36">
        <v>466414.31561571854</v>
      </c>
      <c r="AC210" s="36">
        <v>457582.76544824266</v>
      </c>
      <c r="AD210" s="36">
        <v>450518.31249198905</v>
      </c>
      <c r="AE210" s="36">
        <v>444310.07660018036</v>
      </c>
      <c r="AF210" s="36">
        <v>438574.5525837618</v>
      </c>
      <c r="AG210" s="36">
        <v>433084.89615433366</v>
      </c>
      <c r="AH210" s="36">
        <v>427542.63395901216</v>
      </c>
      <c r="AI210" s="36">
        <v>421812.6178363947</v>
      </c>
      <c r="AJ210" s="36">
        <v>415788.13442783087</v>
      </c>
      <c r="AK210" s="36">
        <v>409388.58012469386</v>
      </c>
      <c r="AL210" s="36">
        <v>402579.84746638755</v>
      </c>
      <c r="AM210" s="36">
        <v>395410.83401536779</v>
      </c>
      <c r="AN210" s="36">
        <v>387895.01073594129</v>
      </c>
      <c r="AO210" s="36">
        <v>380108.51072411425</v>
      </c>
      <c r="AP210" s="36">
        <v>372215.72502395179</v>
      </c>
      <c r="AQ210" s="36">
        <v>364424.06307467585</v>
      </c>
      <c r="AR210" s="36">
        <v>356622.87110935192</v>
      </c>
      <c r="AS210" s="36">
        <v>348943.05586931756</v>
      </c>
      <c r="AT210" s="36">
        <v>341351.97663787549</v>
      </c>
      <c r="AU210" s="36">
        <v>334074.3130077275</v>
      </c>
      <c r="AV210" s="36">
        <v>327017.88603009179</v>
      </c>
      <c r="AW210" s="36">
        <v>320202.3083222339</v>
      </c>
      <c r="AX210" s="36">
        <v>313621.76567601139</v>
      </c>
      <c r="AY210" s="36">
        <v>307322.94377856277</v>
      </c>
      <c r="AZ210" s="36">
        <v>301229.05341087392</v>
      </c>
    </row>
    <row r="211" spans="1:52">
      <c r="A211" s="37" t="s">
        <v>29</v>
      </c>
      <c r="B211" s="38">
        <v>10438.176249432825</v>
      </c>
      <c r="C211" s="38">
        <v>10726.344846583168</v>
      </c>
      <c r="D211" s="38">
        <v>10830.94403469496</v>
      </c>
      <c r="E211" s="38">
        <v>11077.670684058519</v>
      </c>
      <c r="F211" s="38">
        <v>11225.444735808698</v>
      </c>
      <c r="G211" s="38">
        <v>11471.982285141572</v>
      </c>
      <c r="H211" s="38">
        <v>11193.314003020701</v>
      </c>
      <c r="I211" s="38">
        <v>10773.475735482372</v>
      </c>
      <c r="J211" s="38">
        <v>10964.917278474817</v>
      </c>
      <c r="K211" s="38">
        <v>10802.885016595757</v>
      </c>
      <c r="L211" s="38">
        <v>10890.063745114976</v>
      </c>
      <c r="M211" s="38">
        <v>10892.191767835198</v>
      </c>
      <c r="N211" s="38">
        <v>10631.998975974051</v>
      </c>
      <c r="O211" s="38">
        <v>10479.718599392832</v>
      </c>
      <c r="P211" s="38">
        <v>10769.324340203471</v>
      </c>
      <c r="Q211" s="38">
        <v>10847.213235774298</v>
      </c>
      <c r="R211" s="38">
        <v>10882.818066062497</v>
      </c>
      <c r="S211" s="38">
        <v>10858.578859847015</v>
      </c>
      <c r="T211" s="38">
        <v>10770.279165732232</v>
      </c>
      <c r="U211" s="38">
        <v>10647.332122470569</v>
      </c>
      <c r="V211" s="38">
        <v>10469.477724619925</v>
      </c>
      <c r="W211" s="38">
        <v>10235.83842299859</v>
      </c>
      <c r="X211" s="38">
        <v>9973.3680906656482</v>
      </c>
      <c r="Y211" s="38">
        <v>9695.7273369389477</v>
      </c>
      <c r="Z211" s="38">
        <v>9425.2733658111847</v>
      </c>
      <c r="AA211" s="38">
        <v>9196.1344303988917</v>
      </c>
      <c r="AB211" s="38">
        <v>9015.8057883548772</v>
      </c>
      <c r="AC211" s="38">
        <v>8884.9533343164385</v>
      </c>
      <c r="AD211" s="38">
        <v>8802.8591767716225</v>
      </c>
      <c r="AE211" s="38">
        <v>8755.1759323565657</v>
      </c>
      <c r="AF211" s="38">
        <v>8733.3293632681798</v>
      </c>
      <c r="AG211" s="38">
        <v>8730.8441744793527</v>
      </c>
      <c r="AH211" s="38">
        <v>8733.4183060874529</v>
      </c>
      <c r="AI211" s="38">
        <v>8737.2291188545441</v>
      </c>
      <c r="AJ211" s="38">
        <v>8738.817947537209</v>
      </c>
      <c r="AK211" s="38">
        <v>8732.8858595755955</v>
      </c>
      <c r="AL211" s="38">
        <v>8721.1159772973024</v>
      </c>
      <c r="AM211" s="38">
        <v>8703.614804632778</v>
      </c>
      <c r="AN211" s="38">
        <v>8680.3330681381594</v>
      </c>
      <c r="AO211" s="38">
        <v>8650.4874706539213</v>
      </c>
      <c r="AP211" s="38">
        <v>8614.5199718710483</v>
      </c>
      <c r="AQ211" s="38">
        <v>8573.6675365688625</v>
      </c>
      <c r="AR211" s="38">
        <v>8532.5806523660613</v>
      </c>
      <c r="AS211" s="38">
        <v>8495.3842927506357</v>
      </c>
      <c r="AT211" s="38">
        <v>8459.0990278791141</v>
      </c>
      <c r="AU211" s="38">
        <v>8428.0485205792993</v>
      </c>
      <c r="AV211" s="38">
        <v>8398.2426969437583</v>
      </c>
      <c r="AW211" s="38">
        <v>8370.7934169442979</v>
      </c>
      <c r="AX211" s="38">
        <v>8347.0703181592544</v>
      </c>
      <c r="AY211" s="38">
        <v>8324.0998554286543</v>
      </c>
      <c r="AZ211" s="38">
        <v>8305.9567915166663</v>
      </c>
    </row>
    <row r="212" spans="1:52">
      <c r="A212" s="39" t="s">
        <v>30</v>
      </c>
      <c r="B212" s="40">
        <v>506844.4250733903</v>
      </c>
      <c r="C212" s="40">
        <v>512228.06022451166</v>
      </c>
      <c r="D212" s="40">
        <v>519518.17246815999</v>
      </c>
      <c r="E212" s="40">
        <v>517438.27339692321</v>
      </c>
      <c r="F212" s="40">
        <v>523666.08693681727</v>
      </c>
      <c r="G212" s="40">
        <v>516440.20879826031</v>
      </c>
      <c r="H212" s="40">
        <v>525796.05823089904</v>
      </c>
      <c r="I212" s="40">
        <v>525756.8953468937</v>
      </c>
      <c r="J212" s="40">
        <v>515865.81260039343</v>
      </c>
      <c r="K212" s="40">
        <v>510214.75960839947</v>
      </c>
      <c r="L212" s="40">
        <v>496734.98908623657</v>
      </c>
      <c r="M212" s="40">
        <v>490853.09003586281</v>
      </c>
      <c r="N212" s="40">
        <v>476548.08247787377</v>
      </c>
      <c r="O212" s="40">
        <v>475279.90162662708</v>
      </c>
      <c r="P212" s="40">
        <v>488529.95182143321</v>
      </c>
      <c r="Q212" s="40">
        <v>494053.21806406078</v>
      </c>
      <c r="R212" s="40">
        <v>498416.66377703386</v>
      </c>
      <c r="S212" s="40">
        <v>498978.14646157285</v>
      </c>
      <c r="T212" s="40">
        <v>494990.58977855154</v>
      </c>
      <c r="U212" s="40">
        <v>489324.96720971732</v>
      </c>
      <c r="V212" s="40">
        <v>481874.01871274825</v>
      </c>
      <c r="W212" s="40">
        <v>471085.246363913</v>
      </c>
      <c r="X212" s="40">
        <v>460057.67158143967</v>
      </c>
      <c r="Y212" s="40">
        <v>447908.97087089845</v>
      </c>
      <c r="Z212" s="40">
        <v>436300.4624583312</v>
      </c>
      <c r="AA212" s="40">
        <v>425458.17283446947</v>
      </c>
      <c r="AB212" s="40">
        <v>416036.66874234611</v>
      </c>
      <c r="AC212" s="40">
        <v>407763.52386430959</v>
      </c>
      <c r="AD212" s="40">
        <v>401192.8813293245</v>
      </c>
      <c r="AE212" s="40">
        <v>395460.32850196678</v>
      </c>
      <c r="AF212" s="40">
        <v>390192.41843214288</v>
      </c>
      <c r="AG212" s="40">
        <v>385183.79242880305</v>
      </c>
      <c r="AH212" s="40">
        <v>380153.73200713721</v>
      </c>
      <c r="AI212" s="40">
        <v>374952.31352713332</v>
      </c>
      <c r="AJ212" s="40">
        <v>369437.72684220586</v>
      </c>
      <c r="AK212" s="40">
        <v>363589.51543886348</v>
      </c>
      <c r="AL212" s="40">
        <v>357369.71852843964</v>
      </c>
      <c r="AM212" s="40">
        <v>350817.96254587115</v>
      </c>
      <c r="AN212" s="40">
        <v>343957.34499114729</v>
      </c>
      <c r="AO212" s="40">
        <v>336860.78426272504</v>
      </c>
      <c r="AP212" s="40">
        <v>329658.77319627814</v>
      </c>
      <c r="AQ212" s="40">
        <v>322585.3115214617</v>
      </c>
      <c r="AR212" s="40">
        <v>315525.6812926773</v>
      </c>
      <c r="AS212" s="40">
        <v>308595.79201635579</v>
      </c>
      <c r="AT212" s="40">
        <v>301754.78916783165</v>
      </c>
      <c r="AU212" s="40">
        <v>295219.44907460274</v>
      </c>
      <c r="AV212" s="40">
        <v>288892.56475567148</v>
      </c>
      <c r="AW212" s="40">
        <v>282785.40447410016</v>
      </c>
      <c r="AX212" s="40">
        <v>276877.70192729321</v>
      </c>
      <c r="AY212" s="40">
        <v>271229.26409104496</v>
      </c>
      <c r="AZ212" s="40">
        <v>265748.7471968708</v>
      </c>
    </row>
    <row r="213" spans="1:52">
      <c r="A213" s="39" t="s">
        <v>31</v>
      </c>
      <c r="B213" s="40">
        <v>45798.677547143867</v>
      </c>
      <c r="C213" s="40">
        <v>45755.466115552343</v>
      </c>
      <c r="D213" s="40">
        <v>45482.369066771906</v>
      </c>
      <c r="E213" s="40">
        <v>45432.74447013584</v>
      </c>
      <c r="F213" s="40">
        <v>45497.843528272409</v>
      </c>
      <c r="G213" s="40">
        <v>44599.411299253763</v>
      </c>
      <c r="H213" s="40">
        <v>44569.878659990522</v>
      </c>
      <c r="I213" s="40">
        <v>44261.066811813107</v>
      </c>
      <c r="J213" s="40">
        <v>43877.840420116976</v>
      </c>
      <c r="K213" s="40">
        <v>42822.627823828865</v>
      </c>
      <c r="L213" s="40">
        <v>42493.874224913845</v>
      </c>
      <c r="M213" s="40">
        <v>41933.957876986817</v>
      </c>
      <c r="N213" s="40">
        <v>40609.710652175861</v>
      </c>
      <c r="O213" s="40">
        <v>40700.60538325322</v>
      </c>
      <c r="P213" s="40">
        <v>41017.020009965912</v>
      </c>
      <c r="Q213" s="40">
        <v>42253.080062635934</v>
      </c>
      <c r="R213" s="40">
        <v>42326.343792080726</v>
      </c>
      <c r="S213" s="40">
        <v>42992.281131606338</v>
      </c>
      <c r="T213" s="40">
        <v>43353.72836039136</v>
      </c>
      <c r="U213" s="40">
        <v>43462.396340076884</v>
      </c>
      <c r="V213" s="40">
        <v>43393.52990692333</v>
      </c>
      <c r="W213" s="40">
        <v>43208.066220082903</v>
      </c>
      <c r="X213" s="40">
        <v>42875.062761853274</v>
      </c>
      <c r="Y213" s="40">
        <v>42542.360961757935</v>
      </c>
      <c r="Z213" s="40">
        <v>42174.413584631737</v>
      </c>
      <c r="AA213" s="40">
        <v>41773.592915192872</v>
      </c>
      <c r="AB213" s="40">
        <v>41361.841085017557</v>
      </c>
      <c r="AC213" s="40">
        <v>40934.288249616635</v>
      </c>
      <c r="AD213" s="40">
        <v>40522.571985892944</v>
      </c>
      <c r="AE213" s="40">
        <v>40094.572165857004</v>
      </c>
      <c r="AF213" s="40">
        <v>39648.804788350753</v>
      </c>
      <c r="AG213" s="40">
        <v>39170.259551051233</v>
      </c>
      <c r="AH213" s="40">
        <v>38655.483645787528</v>
      </c>
      <c r="AI213" s="40">
        <v>38123.075190406846</v>
      </c>
      <c r="AJ213" s="40">
        <v>37611.589638087768</v>
      </c>
      <c r="AK213" s="40">
        <v>37066.178826254793</v>
      </c>
      <c r="AL213" s="40">
        <v>36489.012960650638</v>
      </c>
      <c r="AM213" s="40">
        <v>35889.256664863853</v>
      </c>
      <c r="AN213" s="40">
        <v>35257.33267665586</v>
      </c>
      <c r="AO213" s="40">
        <v>34597.238990735343</v>
      </c>
      <c r="AP213" s="40">
        <v>33942.431855802599</v>
      </c>
      <c r="AQ213" s="40">
        <v>33265.084016645291</v>
      </c>
      <c r="AR213" s="40">
        <v>32564.609164308589</v>
      </c>
      <c r="AS213" s="40">
        <v>31851.879560211168</v>
      </c>
      <c r="AT213" s="40">
        <v>31138.088442164692</v>
      </c>
      <c r="AU213" s="40">
        <v>30426.815412545468</v>
      </c>
      <c r="AV213" s="40">
        <v>29727.07857747655</v>
      </c>
      <c r="AW213" s="40">
        <v>29046.110431189463</v>
      </c>
      <c r="AX213" s="40">
        <v>28396.993430558967</v>
      </c>
      <c r="AY213" s="40">
        <v>27769.579832089119</v>
      </c>
      <c r="AZ213" s="40">
        <v>27174.349422486455</v>
      </c>
    </row>
    <row r="214" spans="1:52">
      <c r="A214" s="35" t="s">
        <v>46</v>
      </c>
      <c r="B214" s="36">
        <v>8322.6614177418105</v>
      </c>
      <c r="C214" s="36">
        <v>7676.2619430376499</v>
      </c>
      <c r="D214" s="36">
        <v>7612.4954107381163</v>
      </c>
      <c r="E214" s="36">
        <v>7411.833068264491</v>
      </c>
      <c r="F214" s="36">
        <v>7420.6738804462384</v>
      </c>
      <c r="G214" s="36">
        <v>6735.9254655752684</v>
      </c>
      <c r="H214" s="36">
        <v>6534.0995713156863</v>
      </c>
      <c r="I214" s="36">
        <v>6970.001910858824</v>
      </c>
      <c r="J214" s="36">
        <v>6793.7718779288407</v>
      </c>
      <c r="K214" s="36">
        <v>6202.382425283703</v>
      </c>
      <c r="L214" s="36">
        <v>6265.0518079700478</v>
      </c>
      <c r="M214" s="36">
        <v>5904.7702520569337</v>
      </c>
      <c r="N214" s="36">
        <v>6163.2717167159881</v>
      </c>
      <c r="O214" s="36">
        <v>5540.9654961226888</v>
      </c>
      <c r="P214" s="36">
        <v>5229.0905266802592</v>
      </c>
      <c r="Q214" s="36">
        <v>4920.6858322435719</v>
      </c>
      <c r="R214" s="36">
        <v>4967.0329752039188</v>
      </c>
      <c r="S214" s="36">
        <v>5063.0239110465591</v>
      </c>
      <c r="T214" s="36">
        <v>5132.4858717202042</v>
      </c>
      <c r="U214" s="36">
        <v>5182.1754113336119</v>
      </c>
      <c r="V214" s="36">
        <v>5215.5530260892347</v>
      </c>
      <c r="W214" s="36">
        <v>5240.6261434497528</v>
      </c>
      <c r="X214" s="36">
        <v>5255.7455557896083</v>
      </c>
      <c r="Y214" s="36">
        <v>5267.2915597370966</v>
      </c>
      <c r="Z214" s="36">
        <v>5272.7202366540314</v>
      </c>
      <c r="AA214" s="36">
        <v>5278.4445585968124</v>
      </c>
      <c r="AB214" s="36">
        <v>5291.472012095137</v>
      </c>
      <c r="AC214" s="36">
        <v>5300.6924666115692</v>
      </c>
      <c r="AD214" s="36">
        <v>5297.7625585818732</v>
      </c>
      <c r="AE214" s="36">
        <v>5304.9778154760525</v>
      </c>
      <c r="AF214" s="36">
        <v>5306.6034241605194</v>
      </c>
      <c r="AG214" s="36">
        <v>5261.926076756773</v>
      </c>
      <c r="AH214" s="36">
        <v>5260.5137120596937</v>
      </c>
      <c r="AI214" s="36">
        <v>5251.9947119546896</v>
      </c>
      <c r="AJ214" s="36">
        <v>5245.4494842385684</v>
      </c>
      <c r="AK214" s="36">
        <v>5229.2455063904454</v>
      </c>
      <c r="AL214" s="36">
        <v>5212.8934864030634</v>
      </c>
      <c r="AM214" s="36">
        <v>5186.0318282902881</v>
      </c>
      <c r="AN214" s="36">
        <v>5150.4722749619996</v>
      </c>
      <c r="AO214" s="36">
        <v>5104.8571350975326</v>
      </c>
      <c r="AP214" s="36">
        <v>5054.9092046325877</v>
      </c>
      <c r="AQ214" s="36">
        <v>5002.8781868232054</v>
      </c>
      <c r="AR214" s="36">
        <v>4954.6644046377596</v>
      </c>
      <c r="AS214" s="36">
        <v>4901.3854448607171</v>
      </c>
      <c r="AT214" s="36">
        <v>4828.1813800563505</v>
      </c>
      <c r="AU214" s="36">
        <v>4769.8626289090471</v>
      </c>
      <c r="AV214" s="36">
        <v>4696.3087522105079</v>
      </c>
      <c r="AW214" s="36">
        <v>4598.2973405037937</v>
      </c>
      <c r="AX214" s="36">
        <v>4499.2552215207725</v>
      </c>
      <c r="AY214" s="36">
        <v>4388.8550046794053</v>
      </c>
      <c r="AZ214" s="36">
        <v>4306.2401011229686</v>
      </c>
    </row>
    <row r="215" spans="1:52">
      <c r="A215" s="37" t="s">
        <v>24</v>
      </c>
      <c r="B215" s="38">
        <v>8322.6614177418105</v>
      </c>
      <c r="C215" s="38">
        <v>7676.2619430376499</v>
      </c>
      <c r="D215" s="38">
        <v>7612.4954107381163</v>
      </c>
      <c r="E215" s="38">
        <v>7411.833068264491</v>
      </c>
      <c r="F215" s="38">
        <v>7420.6738804462384</v>
      </c>
      <c r="G215" s="38">
        <v>6735.9254655752684</v>
      </c>
      <c r="H215" s="38">
        <v>6534.0995713156863</v>
      </c>
      <c r="I215" s="38">
        <v>6970.001910858824</v>
      </c>
      <c r="J215" s="38">
        <v>6793.7718779288407</v>
      </c>
      <c r="K215" s="38">
        <v>6202.382425283703</v>
      </c>
      <c r="L215" s="38">
        <v>6265.0518079700478</v>
      </c>
      <c r="M215" s="38">
        <v>5904.7702520569337</v>
      </c>
      <c r="N215" s="38">
        <v>6163.2717167159881</v>
      </c>
      <c r="O215" s="38">
        <v>5540.9654961226888</v>
      </c>
      <c r="P215" s="38">
        <v>5229.0905266802592</v>
      </c>
      <c r="Q215" s="38">
        <v>4920.6858322435719</v>
      </c>
      <c r="R215" s="38">
        <v>4967.0329752039188</v>
      </c>
      <c r="S215" s="38">
        <v>5063.0239110465591</v>
      </c>
      <c r="T215" s="38">
        <v>5132.4858717202042</v>
      </c>
      <c r="U215" s="38">
        <v>5182.1754113336119</v>
      </c>
      <c r="V215" s="38">
        <v>5215.5530260892347</v>
      </c>
      <c r="W215" s="38">
        <v>5240.6261434497528</v>
      </c>
      <c r="X215" s="38">
        <v>5255.7455557896083</v>
      </c>
      <c r="Y215" s="38">
        <v>5267.2915597370966</v>
      </c>
      <c r="Z215" s="38">
        <v>5272.7202366540314</v>
      </c>
      <c r="AA215" s="38">
        <v>5278.4445585968124</v>
      </c>
      <c r="AB215" s="38">
        <v>5291.472012095137</v>
      </c>
      <c r="AC215" s="38">
        <v>5300.6924666115692</v>
      </c>
      <c r="AD215" s="38">
        <v>5297.7625585818732</v>
      </c>
      <c r="AE215" s="38">
        <v>5304.9778154760525</v>
      </c>
      <c r="AF215" s="38">
        <v>5306.6034241605194</v>
      </c>
      <c r="AG215" s="38">
        <v>5261.926076756773</v>
      </c>
      <c r="AH215" s="38">
        <v>5260.5137120596937</v>
      </c>
      <c r="AI215" s="38">
        <v>5251.9947119546896</v>
      </c>
      <c r="AJ215" s="38">
        <v>5245.4494842385684</v>
      </c>
      <c r="AK215" s="38">
        <v>5229.2455063904454</v>
      </c>
      <c r="AL215" s="38">
        <v>5212.8934864030634</v>
      </c>
      <c r="AM215" s="38">
        <v>5186.0318282902881</v>
      </c>
      <c r="AN215" s="38">
        <v>5150.4722749619996</v>
      </c>
      <c r="AO215" s="38">
        <v>5104.8571350975326</v>
      </c>
      <c r="AP215" s="38">
        <v>5054.9092046325877</v>
      </c>
      <c r="AQ215" s="38">
        <v>5002.8781868232054</v>
      </c>
      <c r="AR215" s="38">
        <v>4954.6644046377596</v>
      </c>
      <c r="AS215" s="38">
        <v>4901.3854448607171</v>
      </c>
      <c r="AT215" s="38">
        <v>4828.1813800563505</v>
      </c>
      <c r="AU215" s="38">
        <v>4769.8626289090471</v>
      </c>
      <c r="AV215" s="38">
        <v>4696.3087522105079</v>
      </c>
      <c r="AW215" s="38">
        <v>4598.2973405037937</v>
      </c>
      <c r="AX215" s="38">
        <v>4499.2552215207725</v>
      </c>
      <c r="AY215" s="38">
        <v>4388.8550046794053</v>
      </c>
      <c r="AZ215" s="38">
        <v>4306.2401011229686</v>
      </c>
    </row>
    <row r="216" spans="1:52">
      <c r="A216" s="39" t="s">
        <v>25</v>
      </c>
      <c r="B216" s="40">
        <v>0</v>
      </c>
      <c r="C216" s="40">
        <v>0</v>
      </c>
      <c r="D216" s="40">
        <v>0</v>
      </c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0">
        <v>0</v>
      </c>
      <c r="Y216" s="40">
        <v>0</v>
      </c>
      <c r="Z216" s="40">
        <v>0</v>
      </c>
      <c r="AA216" s="40">
        <v>0</v>
      </c>
      <c r="AB216" s="40">
        <v>0</v>
      </c>
      <c r="AC216" s="40">
        <v>0</v>
      </c>
      <c r="AD216" s="40">
        <v>0</v>
      </c>
      <c r="AE216" s="40">
        <v>0</v>
      </c>
      <c r="AF216" s="40">
        <v>0</v>
      </c>
      <c r="AG216" s="40">
        <v>0</v>
      </c>
      <c r="AH216" s="40">
        <v>0</v>
      </c>
      <c r="AI216" s="40">
        <v>0</v>
      </c>
      <c r="AJ216" s="40">
        <v>0</v>
      </c>
      <c r="AK216" s="40">
        <v>0</v>
      </c>
      <c r="AL216" s="40">
        <v>0</v>
      </c>
      <c r="AM216" s="40">
        <v>0</v>
      </c>
      <c r="AN216" s="40">
        <v>0</v>
      </c>
      <c r="AO216" s="40">
        <v>0</v>
      </c>
      <c r="AP216" s="40">
        <v>0</v>
      </c>
      <c r="AQ216" s="40">
        <v>0</v>
      </c>
      <c r="AR216" s="40">
        <v>0</v>
      </c>
      <c r="AS216" s="40">
        <v>0</v>
      </c>
      <c r="AT216" s="40">
        <v>0</v>
      </c>
      <c r="AU216" s="40">
        <v>0</v>
      </c>
      <c r="AV216" s="40">
        <v>0</v>
      </c>
      <c r="AW216" s="40">
        <v>0</v>
      </c>
      <c r="AX216" s="40">
        <v>0</v>
      </c>
      <c r="AY216" s="40">
        <v>0</v>
      </c>
      <c r="AZ216" s="40">
        <v>0</v>
      </c>
    </row>
    <row r="217" spans="1:52">
      <c r="A217" s="39" t="s">
        <v>23</v>
      </c>
      <c r="B217" s="40">
        <v>0</v>
      </c>
      <c r="C217" s="40">
        <v>0</v>
      </c>
      <c r="D217" s="40">
        <v>0</v>
      </c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0</v>
      </c>
      <c r="U217" s="40">
        <v>0</v>
      </c>
      <c r="V217" s="40">
        <v>0</v>
      </c>
      <c r="W217" s="40">
        <v>0</v>
      </c>
      <c r="X217" s="40">
        <v>0</v>
      </c>
      <c r="Y217" s="40">
        <v>0</v>
      </c>
      <c r="Z217" s="40">
        <v>0</v>
      </c>
      <c r="AA217" s="40">
        <v>0</v>
      </c>
      <c r="AB217" s="40">
        <v>0</v>
      </c>
      <c r="AC217" s="40">
        <v>0</v>
      </c>
      <c r="AD217" s="40">
        <v>0</v>
      </c>
      <c r="AE217" s="40">
        <v>0</v>
      </c>
      <c r="AF217" s="40">
        <v>0</v>
      </c>
      <c r="AG217" s="40">
        <v>0</v>
      </c>
      <c r="AH217" s="40">
        <v>0</v>
      </c>
      <c r="AI217" s="40">
        <v>0</v>
      </c>
      <c r="AJ217" s="40">
        <v>0</v>
      </c>
      <c r="AK217" s="40">
        <v>0</v>
      </c>
      <c r="AL217" s="40">
        <v>0</v>
      </c>
      <c r="AM217" s="40">
        <v>0</v>
      </c>
      <c r="AN217" s="40">
        <v>0</v>
      </c>
      <c r="AO217" s="40">
        <v>0</v>
      </c>
      <c r="AP217" s="40">
        <v>0</v>
      </c>
      <c r="AQ217" s="40">
        <v>0</v>
      </c>
      <c r="AR217" s="40">
        <v>0</v>
      </c>
      <c r="AS217" s="40">
        <v>0</v>
      </c>
      <c r="AT217" s="40">
        <v>0</v>
      </c>
      <c r="AU217" s="40">
        <v>0</v>
      </c>
      <c r="AV217" s="40">
        <v>0</v>
      </c>
      <c r="AW217" s="40">
        <v>0</v>
      </c>
      <c r="AX217" s="40">
        <v>0</v>
      </c>
      <c r="AY217" s="40">
        <v>0</v>
      </c>
      <c r="AZ217" s="40">
        <v>0</v>
      </c>
    </row>
    <row r="218" spans="1:52">
      <c r="A218" s="35" t="s">
        <v>47</v>
      </c>
      <c r="B218" s="36">
        <v>127750.2483329075</v>
      </c>
      <c r="C218" s="36">
        <v>123788.59581779095</v>
      </c>
      <c r="D218" s="36">
        <v>121955.63831747926</v>
      </c>
      <c r="E218" s="36">
        <v>125519.8589432161</v>
      </c>
      <c r="F218" s="36">
        <v>134683.41778870937</v>
      </c>
      <c r="G218" s="36">
        <v>141819.69138395361</v>
      </c>
      <c r="H218" s="36">
        <v>146171.3025433055</v>
      </c>
      <c r="I218" s="36">
        <v>151045.92316663655</v>
      </c>
      <c r="J218" s="36">
        <v>150673.55461642629</v>
      </c>
      <c r="K218" s="36">
        <v>139026.68074203795</v>
      </c>
      <c r="L218" s="36">
        <v>138153.1711009909</v>
      </c>
      <c r="M218" s="36">
        <v>142042.53851145005</v>
      </c>
      <c r="N218" s="36">
        <v>138332.13967819314</v>
      </c>
      <c r="O218" s="36">
        <v>137535.88883933693</v>
      </c>
      <c r="P218" s="36">
        <v>138978.43374251155</v>
      </c>
      <c r="Q218" s="36">
        <v>143846.40792629626</v>
      </c>
      <c r="R218" s="36">
        <v>151459.18560708361</v>
      </c>
      <c r="S218" s="36">
        <v>158238.7000077983</v>
      </c>
      <c r="T218" s="36">
        <v>163385.25088760132</v>
      </c>
      <c r="U218" s="36">
        <v>167817.24266904109</v>
      </c>
      <c r="V218" s="36">
        <v>171588.1621826175</v>
      </c>
      <c r="W218" s="36">
        <v>175227.93959570839</v>
      </c>
      <c r="X218" s="36">
        <v>178496.46415901664</v>
      </c>
      <c r="Y218" s="36">
        <v>181366.63464563325</v>
      </c>
      <c r="Z218" s="36">
        <v>183466.54181815567</v>
      </c>
      <c r="AA218" s="36">
        <v>185806.88691032381</v>
      </c>
      <c r="AB218" s="36">
        <v>188166.21022965125</v>
      </c>
      <c r="AC218" s="36">
        <v>190655.22115878219</v>
      </c>
      <c r="AD218" s="36">
        <v>193260.40171124067</v>
      </c>
      <c r="AE218" s="36">
        <v>195716.70551081997</v>
      </c>
      <c r="AF218" s="36">
        <v>198043.35234992846</v>
      </c>
      <c r="AG218" s="36">
        <v>200373.38054625905</v>
      </c>
      <c r="AH218" s="36">
        <v>202188.96171388187</v>
      </c>
      <c r="AI218" s="36">
        <v>203819.8871196759</v>
      </c>
      <c r="AJ218" s="36">
        <v>205078.4324103882</v>
      </c>
      <c r="AK218" s="36">
        <v>206232.94595696172</v>
      </c>
      <c r="AL218" s="36">
        <v>207527.69185072876</v>
      </c>
      <c r="AM218" s="36">
        <v>208437.76949933803</v>
      </c>
      <c r="AN218" s="36">
        <v>209722.12910520361</v>
      </c>
      <c r="AO218" s="36">
        <v>210442.45564614527</v>
      </c>
      <c r="AP218" s="36">
        <v>211186.34143751173</v>
      </c>
      <c r="AQ218" s="36">
        <v>212056.72061704594</v>
      </c>
      <c r="AR218" s="36">
        <v>212743.07283122797</v>
      </c>
      <c r="AS218" s="36">
        <v>213268.68326895885</v>
      </c>
      <c r="AT218" s="36">
        <v>213459.61815451179</v>
      </c>
      <c r="AU218" s="36">
        <v>213993.01772897295</v>
      </c>
      <c r="AV218" s="36">
        <v>214142.85373453784</v>
      </c>
      <c r="AW218" s="36">
        <v>213194.81075733877</v>
      </c>
      <c r="AX218" s="36">
        <v>212841.08639239729</v>
      </c>
      <c r="AY218" s="36">
        <v>211120.47108756367</v>
      </c>
      <c r="AZ218" s="36">
        <v>208920.10569927347</v>
      </c>
    </row>
    <row r="219" spans="1:52">
      <c r="A219" s="37" t="s">
        <v>16</v>
      </c>
      <c r="B219" s="38">
        <v>22477.112553864285</v>
      </c>
      <c r="C219" s="38">
        <v>21679.687170696361</v>
      </c>
      <c r="D219" s="38">
        <v>21298.535739741154</v>
      </c>
      <c r="E219" s="38">
        <v>22110.503420925012</v>
      </c>
      <c r="F219" s="38">
        <v>22407.241849769445</v>
      </c>
      <c r="G219" s="38">
        <v>23207.347523880941</v>
      </c>
      <c r="H219" s="38">
        <v>23635.800057380853</v>
      </c>
      <c r="I219" s="38">
        <v>24131.91601027772</v>
      </c>
      <c r="J219" s="38">
        <v>23692.271232106588</v>
      </c>
      <c r="K219" s="38">
        <v>21622.214970151577</v>
      </c>
      <c r="L219" s="38">
        <v>22810.331640816097</v>
      </c>
      <c r="M219" s="38">
        <v>22068.799554549092</v>
      </c>
      <c r="N219" s="38">
        <v>20719.385344697501</v>
      </c>
      <c r="O219" s="38">
        <v>19633.698528852601</v>
      </c>
      <c r="P219" s="38">
        <v>19690.227844387937</v>
      </c>
      <c r="Q219" s="38">
        <v>20427.84954891825</v>
      </c>
      <c r="R219" s="38">
        <v>21490.541452501708</v>
      </c>
      <c r="S219" s="38">
        <v>22135.4531234151</v>
      </c>
      <c r="T219" s="38">
        <v>22491.876092337825</v>
      </c>
      <c r="U219" s="38">
        <v>22762.248853919915</v>
      </c>
      <c r="V219" s="38">
        <v>22954.347366048933</v>
      </c>
      <c r="W219" s="38">
        <v>23136.9005144484</v>
      </c>
      <c r="X219" s="38">
        <v>23283.860938475769</v>
      </c>
      <c r="Y219" s="38">
        <v>23359.400508212446</v>
      </c>
      <c r="Z219" s="38">
        <v>23499.953563965169</v>
      </c>
      <c r="AA219" s="38">
        <v>23682.985351001465</v>
      </c>
      <c r="AB219" s="38">
        <v>23814.948042176173</v>
      </c>
      <c r="AC219" s="38">
        <v>23921.119872957875</v>
      </c>
      <c r="AD219" s="38">
        <v>24089.579437383465</v>
      </c>
      <c r="AE219" s="38">
        <v>24271.224329466317</v>
      </c>
      <c r="AF219" s="38">
        <v>24461.133571967981</v>
      </c>
      <c r="AG219" s="38">
        <v>24647.95830519083</v>
      </c>
      <c r="AH219" s="38">
        <v>24796.081468027143</v>
      </c>
      <c r="AI219" s="38">
        <v>24966.973269295635</v>
      </c>
      <c r="AJ219" s="38">
        <v>25103.428887072001</v>
      </c>
      <c r="AK219" s="38">
        <v>25228.655526066759</v>
      </c>
      <c r="AL219" s="38">
        <v>25376.489687866226</v>
      </c>
      <c r="AM219" s="38">
        <v>25484.033492645052</v>
      </c>
      <c r="AN219" s="38">
        <v>25658.749522980233</v>
      </c>
      <c r="AO219" s="38">
        <v>25736.899549607675</v>
      </c>
      <c r="AP219" s="38">
        <v>25823.597864885942</v>
      </c>
      <c r="AQ219" s="38">
        <v>25928.260514583748</v>
      </c>
      <c r="AR219" s="38">
        <v>25995.280162121548</v>
      </c>
      <c r="AS219" s="38">
        <v>26039.846802155833</v>
      </c>
      <c r="AT219" s="38">
        <v>26036.279490380053</v>
      </c>
      <c r="AU219" s="38">
        <v>26040.97710164449</v>
      </c>
      <c r="AV219" s="38">
        <v>25996.63784709301</v>
      </c>
      <c r="AW219" s="38">
        <v>25818.009737042092</v>
      </c>
      <c r="AX219" s="38">
        <v>25681.324485062982</v>
      </c>
      <c r="AY219" s="38">
        <v>25389.131193172885</v>
      </c>
      <c r="AZ219" s="38">
        <v>25029.510321478643</v>
      </c>
    </row>
    <row r="220" spans="1:52">
      <c r="A220" s="39" t="s">
        <v>17</v>
      </c>
      <c r="B220" s="40">
        <v>49610.249029818813</v>
      </c>
      <c r="C220" s="40">
        <v>51254.382771256271</v>
      </c>
      <c r="D220" s="40">
        <v>50216.787423178132</v>
      </c>
      <c r="E220" s="40">
        <v>52464.055484135417</v>
      </c>
      <c r="F220" s="40">
        <v>54997.6090138941</v>
      </c>
      <c r="G220" s="40">
        <v>57392.520963782757</v>
      </c>
      <c r="H220" s="40">
        <v>58987.771771680789</v>
      </c>
      <c r="I220" s="40">
        <v>60682.302390746088</v>
      </c>
      <c r="J220" s="40">
        <v>59066.87314807142</v>
      </c>
      <c r="K220" s="40">
        <v>53482.323234130337</v>
      </c>
      <c r="L220" s="40">
        <v>53529.429754846919</v>
      </c>
      <c r="M220" s="40">
        <v>57698.474888113538</v>
      </c>
      <c r="N220" s="40">
        <v>56129.206740135451</v>
      </c>
      <c r="O220" s="40">
        <v>55742.14234981397</v>
      </c>
      <c r="P220" s="40">
        <v>56435.067480697115</v>
      </c>
      <c r="Q220" s="40">
        <v>58789.080965697372</v>
      </c>
      <c r="R220" s="40">
        <v>63705.72648063524</v>
      </c>
      <c r="S220" s="40">
        <v>66807.507449559896</v>
      </c>
      <c r="T220" s="40">
        <v>68835.996030373019</v>
      </c>
      <c r="U220" s="40">
        <v>70532.381367671769</v>
      </c>
      <c r="V220" s="40">
        <v>71911.903381621552</v>
      </c>
      <c r="W220" s="40">
        <v>73327.600267945498</v>
      </c>
      <c r="X220" s="40">
        <v>74520.723710194099</v>
      </c>
      <c r="Y220" s="40">
        <v>75549.390441817523</v>
      </c>
      <c r="Z220" s="40">
        <v>76537.755652799373</v>
      </c>
      <c r="AA220" s="40">
        <v>77645.317020056216</v>
      </c>
      <c r="AB220" s="40">
        <v>78694.895895402078</v>
      </c>
      <c r="AC220" s="40">
        <v>79798.243112419848</v>
      </c>
      <c r="AD220" s="40">
        <v>80911.130535775665</v>
      </c>
      <c r="AE220" s="40">
        <v>81986.096580695812</v>
      </c>
      <c r="AF220" s="40">
        <v>82943.402011432423</v>
      </c>
      <c r="AG220" s="40">
        <v>83902.606943514518</v>
      </c>
      <c r="AH220" s="40">
        <v>84608.527451019181</v>
      </c>
      <c r="AI220" s="40">
        <v>85202.50081501012</v>
      </c>
      <c r="AJ220" s="40">
        <v>85617.861253413459</v>
      </c>
      <c r="AK220" s="40">
        <v>85969.708629590823</v>
      </c>
      <c r="AL220" s="40">
        <v>86434.921483402824</v>
      </c>
      <c r="AM220" s="40">
        <v>86668.620335731626</v>
      </c>
      <c r="AN220" s="40">
        <v>87071.743343182054</v>
      </c>
      <c r="AO220" s="40">
        <v>87281.460077733034</v>
      </c>
      <c r="AP220" s="40">
        <v>87478.154391275748</v>
      </c>
      <c r="AQ220" s="40">
        <v>87735.718669895083</v>
      </c>
      <c r="AR220" s="40">
        <v>87948.220644672678</v>
      </c>
      <c r="AS220" s="40">
        <v>88110.434367158814</v>
      </c>
      <c r="AT220" s="40">
        <v>88208.770982603615</v>
      </c>
      <c r="AU220" s="40">
        <v>88453.543016574564</v>
      </c>
      <c r="AV220" s="40">
        <v>88562.064428214246</v>
      </c>
      <c r="AW220" s="40">
        <v>88301.64960111976</v>
      </c>
      <c r="AX220" s="40">
        <v>88249.142093862945</v>
      </c>
      <c r="AY220" s="40">
        <v>87658.950489873576</v>
      </c>
      <c r="AZ220" s="40">
        <v>86875.810487539944</v>
      </c>
    </row>
    <row r="221" spans="1:52">
      <c r="A221" s="39" t="s">
        <v>18</v>
      </c>
      <c r="B221" s="40">
        <v>55662.886749224403</v>
      </c>
      <c r="C221" s="40">
        <v>50854.525875838313</v>
      </c>
      <c r="D221" s="40">
        <v>50440.315154559969</v>
      </c>
      <c r="E221" s="40">
        <v>50945.300038155663</v>
      </c>
      <c r="F221" s="40">
        <v>57278.566925045838</v>
      </c>
      <c r="G221" s="40">
        <v>61219.822896289916</v>
      </c>
      <c r="H221" s="40">
        <v>63547.730714243873</v>
      </c>
      <c r="I221" s="40">
        <v>66231.70476561274</v>
      </c>
      <c r="J221" s="40">
        <v>67914.410236248281</v>
      </c>
      <c r="K221" s="40">
        <v>63922.142537756037</v>
      </c>
      <c r="L221" s="40">
        <v>61813.409705327897</v>
      </c>
      <c r="M221" s="40">
        <v>62275.26406878743</v>
      </c>
      <c r="N221" s="40">
        <v>61483.547593360199</v>
      </c>
      <c r="O221" s="40">
        <v>62160.047960670352</v>
      </c>
      <c r="P221" s="40">
        <v>62853.138417426482</v>
      </c>
      <c r="Q221" s="40">
        <v>64629.477411680637</v>
      </c>
      <c r="R221" s="40">
        <v>66262.917673946649</v>
      </c>
      <c r="S221" s="40">
        <v>69295.739434823307</v>
      </c>
      <c r="T221" s="40">
        <v>72057.378764890469</v>
      </c>
      <c r="U221" s="40">
        <v>74522.612447449414</v>
      </c>
      <c r="V221" s="40">
        <v>76721.911434947018</v>
      </c>
      <c r="W221" s="40">
        <v>78763.438813314511</v>
      </c>
      <c r="X221" s="40">
        <v>80691.879510346771</v>
      </c>
      <c r="Y221" s="40">
        <v>82457.843695603282</v>
      </c>
      <c r="Z221" s="40">
        <v>83428.832601391114</v>
      </c>
      <c r="AA221" s="40">
        <v>84478.584539266114</v>
      </c>
      <c r="AB221" s="40">
        <v>85656.366292073013</v>
      </c>
      <c r="AC221" s="40">
        <v>86935.858173404456</v>
      </c>
      <c r="AD221" s="40">
        <v>88259.691738081543</v>
      </c>
      <c r="AE221" s="40">
        <v>89459.384600657824</v>
      </c>
      <c r="AF221" s="40">
        <v>90638.816766528078</v>
      </c>
      <c r="AG221" s="40">
        <v>91822.815297553723</v>
      </c>
      <c r="AH221" s="40">
        <v>92784.352794835548</v>
      </c>
      <c r="AI221" s="40">
        <v>93650.413035370148</v>
      </c>
      <c r="AJ221" s="40">
        <v>94357.142269902732</v>
      </c>
      <c r="AK221" s="40">
        <v>95034.581801304113</v>
      </c>
      <c r="AL221" s="40">
        <v>95716.280679459727</v>
      </c>
      <c r="AM221" s="40">
        <v>96285.115670961357</v>
      </c>
      <c r="AN221" s="40">
        <v>96991.636239041327</v>
      </c>
      <c r="AO221" s="40">
        <v>97424.096018804572</v>
      </c>
      <c r="AP221" s="40">
        <v>97884.589181350049</v>
      </c>
      <c r="AQ221" s="40">
        <v>98392.741432567098</v>
      </c>
      <c r="AR221" s="40">
        <v>98799.572024433743</v>
      </c>
      <c r="AS221" s="40">
        <v>99118.402099644198</v>
      </c>
      <c r="AT221" s="40">
        <v>99214.567681528104</v>
      </c>
      <c r="AU221" s="40">
        <v>99498.497610753882</v>
      </c>
      <c r="AV221" s="40">
        <v>99584.15145923059</v>
      </c>
      <c r="AW221" s="40">
        <v>99075.151419176909</v>
      </c>
      <c r="AX221" s="40">
        <v>98910.619813471363</v>
      </c>
      <c r="AY221" s="40">
        <v>98072.389404517206</v>
      </c>
      <c r="AZ221" s="40">
        <v>97014.784890254872</v>
      </c>
    </row>
    <row r="222" spans="1:52">
      <c r="A222" s="10" t="s">
        <v>22</v>
      </c>
      <c r="B222" s="12">
        <v>315107.83831589087</v>
      </c>
      <c r="C222" s="12">
        <v>322215.77384606667</v>
      </c>
      <c r="D222" s="12">
        <v>326234.63183600694</v>
      </c>
      <c r="E222" s="12">
        <v>339238.96024250559</v>
      </c>
      <c r="F222" s="12">
        <v>352666.74039434601</v>
      </c>
      <c r="G222" s="12">
        <v>360933.05850246875</v>
      </c>
      <c r="H222" s="12">
        <v>366548.03748448216</v>
      </c>
      <c r="I222" s="12">
        <v>375854.84068541328</v>
      </c>
      <c r="J222" s="12">
        <v>362708.77338300762</v>
      </c>
      <c r="K222" s="12">
        <v>341146.43333076511</v>
      </c>
      <c r="L222" s="12">
        <v>347578.9850495219</v>
      </c>
      <c r="M222" s="12">
        <v>342195.46672395669</v>
      </c>
      <c r="N222" s="12">
        <v>328330.58772497583</v>
      </c>
      <c r="O222" s="12">
        <v>323396.8264573398</v>
      </c>
      <c r="P222" s="12">
        <v>320682.6056794679</v>
      </c>
      <c r="Q222" s="12">
        <v>327499.31330252322</v>
      </c>
      <c r="R222" s="12">
        <v>339896.39973613649</v>
      </c>
      <c r="S222" s="12">
        <v>352038.6410142823</v>
      </c>
      <c r="T222" s="12">
        <v>357767.8822890906</v>
      </c>
      <c r="U222" s="12">
        <v>361002.52956263698</v>
      </c>
      <c r="V222" s="12">
        <v>362337.37420000241</v>
      </c>
      <c r="W222" s="12">
        <v>363133.23513475276</v>
      </c>
      <c r="X222" s="12">
        <v>363411.13252171519</v>
      </c>
      <c r="Y222" s="12">
        <v>363707.83303607063</v>
      </c>
      <c r="Z222" s="12">
        <v>363870.76721174375</v>
      </c>
      <c r="AA222" s="12">
        <v>364007.48627186299</v>
      </c>
      <c r="AB222" s="12">
        <v>364404.96340783383</v>
      </c>
      <c r="AC222" s="12">
        <v>364972.01549689827</v>
      </c>
      <c r="AD222" s="12">
        <v>365650.15860853757</v>
      </c>
      <c r="AE222" s="12">
        <v>366317.14300520852</v>
      </c>
      <c r="AF222" s="12">
        <v>366970.12419961364</v>
      </c>
      <c r="AG222" s="12">
        <v>367542.88855771016</v>
      </c>
      <c r="AH222" s="12">
        <v>367957.92790438427</v>
      </c>
      <c r="AI222" s="12">
        <v>367770.58997107076</v>
      </c>
      <c r="AJ222" s="12">
        <v>367233.24256142299</v>
      </c>
      <c r="AK222" s="12">
        <v>366388.56160451827</v>
      </c>
      <c r="AL222" s="12">
        <v>365280.91166468622</v>
      </c>
      <c r="AM222" s="12">
        <v>363888.77895776066</v>
      </c>
      <c r="AN222" s="12">
        <v>362224.25357572484</v>
      </c>
      <c r="AO222" s="12">
        <v>360448.70140393183</v>
      </c>
      <c r="AP222" s="12">
        <v>358480.44244841975</v>
      </c>
      <c r="AQ222" s="12">
        <v>356551.50095565221</v>
      </c>
      <c r="AR222" s="12">
        <v>354524.93201082241</v>
      </c>
      <c r="AS222" s="12">
        <v>352415.00357208983</v>
      </c>
      <c r="AT222" s="12">
        <v>350230.57145733613</v>
      </c>
      <c r="AU222" s="12">
        <v>348087.34972225723</v>
      </c>
      <c r="AV222" s="12">
        <v>345870.60616390366</v>
      </c>
      <c r="AW222" s="12">
        <v>343375.41273786506</v>
      </c>
      <c r="AX222" s="12">
        <v>340852.43677966204</v>
      </c>
      <c r="AY222" s="12">
        <v>338104.8367256432</v>
      </c>
      <c r="AZ222" s="12">
        <v>335438.9685307797</v>
      </c>
    </row>
    <row r="223" spans="1:52">
      <c r="A223" s="35" t="s">
        <v>45</v>
      </c>
      <c r="B223" s="36">
        <v>285959.97876468016</v>
      </c>
      <c r="C223" s="36">
        <v>293443.35463064874</v>
      </c>
      <c r="D223" s="36">
        <v>297415.14510219044</v>
      </c>
      <c r="E223" s="36">
        <v>307461.51087223232</v>
      </c>
      <c r="F223" s="36">
        <v>319954.4321954737</v>
      </c>
      <c r="G223" s="36">
        <v>327648.66056397208</v>
      </c>
      <c r="H223" s="36">
        <v>331268.8212612592</v>
      </c>
      <c r="I223" s="36">
        <v>340859.93571830745</v>
      </c>
      <c r="J223" s="36">
        <v>329872.44961395091</v>
      </c>
      <c r="K223" s="36">
        <v>310066.39714740432</v>
      </c>
      <c r="L223" s="36">
        <v>316487.08158684016</v>
      </c>
      <c r="M223" s="36">
        <v>312629.12590438093</v>
      </c>
      <c r="N223" s="36">
        <v>299829.44878952601</v>
      </c>
      <c r="O223" s="36">
        <v>296841.09059257677</v>
      </c>
      <c r="P223" s="36">
        <v>295583.31904274289</v>
      </c>
      <c r="Q223" s="36">
        <v>300990.32946879952</v>
      </c>
      <c r="R223" s="36">
        <v>312890.34170663072</v>
      </c>
      <c r="S223" s="36">
        <v>324283.82823731616</v>
      </c>
      <c r="T223" s="36">
        <v>329290.37211008964</v>
      </c>
      <c r="U223" s="36">
        <v>331855.30875579076</v>
      </c>
      <c r="V223" s="36">
        <v>332567.96811826347</v>
      </c>
      <c r="W223" s="36">
        <v>332773.28954091133</v>
      </c>
      <c r="X223" s="36">
        <v>332488.57904432638</v>
      </c>
      <c r="Y223" s="36">
        <v>332251.66755249002</v>
      </c>
      <c r="Z223" s="36">
        <v>331999.16553731367</v>
      </c>
      <c r="AA223" s="36">
        <v>331715.86212669424</v>
      </c>
      <c r="AB223" s="36">
        <v>331643.90612281137</v>
      </c>
      <c r="AC223" s="36">
        <v>331696.19403303764</v>
      </c>
      <c r="AD223" s="36">
        <v>331852.17264806957</v>
      </c>
      <c r="AE223" s="36">
        <v>332003.59361762647</v>
      </c>
      <c r="AF223" s="36">
        <v>332172.24907680205</v>
      </c>
      <c r="AG223" s="36">
        <v>332230.8110854929</v>
      </c>
      <c r="AH223" s="36">
        <v>332173.58853535238</v>
      </c>
      <c r="AI223" s="36">
        <v>331563.11284209194</v>
      </c>
      <c r="AJ223" s="36">
        <v>330658.15991420514</v>
      </c>
      <c r="AK223" s="36">
        <v>329463.28405146813</v>
      </c>
      <c r="AL223" s="36">
        <v>327994.12027394073</v>
      </c>
      <c r="AM223" s="36">
        <v>326256.61139879568</v>
      </c>
      <c r="AN223" s="36">
        <v>324287.05947200232</v>
      </c>
      <c r="AO223" s="36">
        <v>322113.26330087398</v>
      </c>
      <c r="AP223" s="36">
        <v>319738.48899944086</v>
      </c>
      <c r="AQ223" s="36">
        <v>317331.96939978004</v>
      </c>
      <c r="AR223" s="36">
        <v>314841.67301082087</v>
      </c>
      <c r="AS223" s="36">
        <v>312298.75529325928</v>
      </c>
      <c r="AT223" s="36">
        <v>309699.38025278482</v>
      </c>
      <c r="AU223" s="36">
        <v>307102.89030340873</v>
      </c>
      <c r="AV223" s="36">
        <v>304429.37620387477</v>
      </c>
      <c r="AW223" s="36">
        <v>301652.90618304594</v>
      </c>
      <c r="AX223" s="36">
        <v>298783.05560852372</v>
      </c>
      <c r="AY223" s="36">
        <v>295851.42953689309</v>
      </c>
      <c r="AZ223" s="36">
        <v>293077.22116153257</v>
      </c>
    </row>
    <row r="224" spans="1:52">
      <c r="A224" s="39" t="s">
        <v>48</v>
      </c>
      <c r="B224" s="40">
        <v>92816.396709737528</v>
      </c>
      <c r="C224" s="40">
        <v>94271.301552043791</v>
      </c>
      <c r="D224" s="40">
        <v>95337.25892622456</v>
      </c>
      <c r="E224" s="40">
        <v>98519.981161683419</v>
      </c>
      <c r="F224" s="40">
        <v>100679.16497291515</v>
      </c>
      <c r="G224" s="40">
        <v>103222.35010854699</v>
      </c>
      <c r="H224" s="40">
        <v>102507.95713831505</v>
      </c>
      <c r="I224" s="40">
        <v>106076.00444551867</v>
      </c>
      <c r="J224" s="40">
        <v>103538.14927836449</v>
      </c>
      <c r="K224" s="40">
        <v>101099.77684524564</v>
      </c>
      <c r="L224" s="40">
        <v>102988.87206907752</v>
      </c>
      <c r="M224" s="40">
        <v>103171.79415329183</v>
      </c>
      <c r="N224" s="40">
        <v>99155.145687380369</v>
      </c>
      <c r="O224" s="40">
        <v>97449.550672417477</v>
      </c>
      <c r="P224" s="40">
        <v>98922.780733556894</v>
      </c>
      <c r="Q224" s="40">
        <v>99575.356053332216</v>
      </c>
      <c r="R224" s="40">
        <v>100295.13057665435</v>
      </c>
      <c r="S224" s="40">
        <v>101182.82263706601</v>
      </c>
      <c r="T224" s="40">
        <v>101153.77548531668</v>
      </c>
      <c r="U224" s="40">
        <v>100634.09319398149</v>
      </c>
      <c r="V224" s="40">
        <v>99433.163187264741</v>
      </c>
      <c r="W224" s="40">
        <v>98160.830581658898</v>
      </c>
      <c r="X224" s="40">
        <v>96830.86508621047</v>
      </c>
      <c r="Y224" s="40">
        <v>95672.417344928719</v>
      </c>
      <c r="Z224" s="40">
        <v>94597.839136031558</v>
      </c>
      <c r="AA224" s="40">
        <v>93575.304152371114</v>
      </c>
      <c r="AB224" s="40">
        <v>92711.103469268011</v>
      </c>
      <c r="AC224" s="40">
        <v>91955.633647999639</v>
      </c>
      <c r="AD224" s="40">
        <v>91297.35743559651</v>
      </c>
      <c r="AE224" s="40">
        <v>90689.53080846247</v>
      </c>
      <c r="AF224" s="40">
        <v>90126.285618179667</v>
      </c>
      <c r="AG224" s="40">
        <v>89546.3443413278</v>
      </c>
      <c r="AH224" s="40">
        <v>88868.046535485511</v>
      </c>
      <c r="AI224" s="40">
        <v>88011.160274012393</v>
      </c>
      <c r="AJ224" s="40">
        <v>87052.924159698305</v>
      </c>
      <c r="AK224" s="40">
        <v>86015.86389833664</v>
      </c>
      <c r="AL224" s="40">
        <v>84912.829146258009</v>
      </c>
      <c r="AM224" s="40">
        <v>83762.424535447921</v>
      </c>
      <c r="AN224" s="40">
        <v>82589.325537068027</v>
      </c>
      <c r="AO224" s="40">
        <v>81434.543670834057</v>
      </c>
      <c r="AP224" s="40">
        <v>80320.365575016229</v>
      </c>
      <c r="AQ224" s="40">
        <v>79287.934947970134</v>
      </c>
      <c r="AR224" s="40">
        <v>78334.84761861396</v>
      </c>
      <c r="AS224" s="40">
        <v>77467.763559644838</v>
      </c>
      <c r="AT224" s="40">
        <v>76682.366703462903</v>
      </c>
      <c r="AU224" s="40">
        <v>75994.192822447309</v>
      </c>
      <c r="AV224" s="40">
        <v>75392.083757998189</v>
      </c>
      <c r="AW224" s="40">
        <v>74847.533892602267</v>
      </c>
      <c r="AX224" s="40">
        <v>74366.465762970314</v>
      </c>
      <c r="AY224" s="40">
        <v>73968.560387722522</v>
      </c>
      <c r="AZ224" s="40">
        <v>73654.561008531047</v>
      </c>
    </row>
    <row r="225" spans="1:52">
      <c r="A225" s="41" t="s">
        <v>49</v>
      </c>
      <c r="B225" s="42">
        <v>193143.58205494264</v>
      </c>
      <c r="C225" s="42">
        <v>199172.05307860498</v>
      </c>
      <c r="D225" s="42">
        <v>202077.88617596586</v>
      </c>
      <c r="E225" s="42">
        <v>208941.5297105489</v>
      </c>
      <c r="F225" s="42">
        <v>219275.26722255856</v>
      </c>
      <c r="G225" s="42">
        <v>224426.31045542506</v>
      </c>
      <c r="H225" s="42">
        <v>228760.86412294416</v>
      </c>
      <c r="I225" s="42">
        <v>234783.93127278876</v>
      </c>
      <c r="J225" s="42">
        <v>226334.30033558639</v>
      </c>
      <c r="K225" s="42">
        <v>208966.6203021587</v>
      </c>
      <c r="L225" s="42">
        <v>213498.20951776262</v>
      </c>
      <c r="M225" s="42">
        <v>209457.33175108908</v>
      </c>
      <c r="N225" s="42">
        <v>200674.30310214561</v>
      </c>
      <c r="O225" s="42">
        <v>199391.53992015927</v>
      </c>
      <c r="P225" s="42">
        <v>196660.538309186</v>
      </c>
      <c r="Q225" s="42">
        <v>201414.97341546728</v>
      </c>
      <c r="R225" s="42">
        <v>212595.21112997638</v>
      </c>
      <c r="S225" s="42">
        <v>223101.00560025015</v>
      </c>
      <c r="T225" s="42">
        <v>228136.59662477294</v>
      </c>
      <c r="U225" s="42">
        <v>231221.21556180925</v>
      </c>
      <c r="V225" s="42">
        <v>233134.80493099871</v>
      </c>
      <c r="W225" s="42">
        <v>234612.45895925246</v>
      </c>
      <c r="X225" s="42">
        <v>235657.7139581159</v>
      </c>
      <c r="Y225" s="42">
        <v>236579.2502075613</v>
      </c>
      <c r="Z225" s="42">
        <v>237401.32640128213</v>
      </c>
      <c r="AA225" s="42">
        <v>238140.55797432311</v>
      </c>
      <c r="AB225" s="42">
        <v>238932.80265354333</v>
      </c>
      <c r="AC225" s="42">
        <v>239740.56038503803</v>
      </c>
      <c r="AD225" s="42">
        <v>240554.81521247304</v>
      </c>
      <c r="AE225" s="42">
        <v>241314.06280916397</v>
      </c>
      <c r="AF225" s="42">
        <v>242045.9634586224</v>
      </c>
      <c r="AG225" s="42">
        <v>242684.46674416511</v>
      </c>
      <c r="AH225" s="42">
        <v>243305.54199986687</v>
      </c>
      <c r="AI225" s="42">
        <v>243551.95256807952</v>
      </c>
      <c r="AJ225" s="42">
        <v>243605.23575450684</v>
      </c>
      <c r="AK225" s="42">
        <v>243447.42015313148</v>
      </c>
      <c r="AL225" s="42">
        <v>243081.29112768272</v>
      </c>
      <c r="AM225" s="42">
        <v>242494.18686334774</v>
      </c>
      <c r="AN225" s="42">
        <v>241697.73393493431</v>
      </c>
      <c r="AO225" s="42">
        <v>240678.71963003994</v>
      </c>
      <c r="AP225" s="42">
        <v>239418.12342442464</v>
      </c>
      <c r="AQ225" s="42">
        <v>238044.03445180989</v>
      </c>
      <c r="AR225" s="42">
        <v>236506.8253922069</v>
      </c>
      <c r="AS225" s="42">
        <v>234830.99173361447</v>
      </c>
      <c r="AT225" s="42">
        <v>233017.01354932191</v>
      </c>
      <c r="AU225" s="42">
        <v>231108.69748096145</v>
      </c>
      <c r="AV225" s="42">
        <v>229037.29244587658</v>
      </c>
      <c r="AW225" s="42">
        <v>226805.37229044369</v>
      </c>
      <c r="AX225" s="42">
        <v>224416.58984555339</v>
      </c>
      <c r="AY225" s="42">
        <v>221882.86914917058</v>
      </c>
      <c r="AZ225" s="42">
        <v>219422.66015300149</v>
      </c>
    </row>
    <row r="226" spans="1:52">
      <c r="A226" s="35" t="s">
        <v>50</v>
      </c>
      <c r="B226" s="42">
        <v>2689.885772881003</v>
      </c>
      <c r="C226" s="42">
        <v>2427.4557479289065</v>
      </c>
      <c r="D226" s="42">
        <v>2436.5999051145527</v>
      </c>
      <c r="E226" s="42">
        <v>2691.0011012642681</v>
      </c>
      <c r="F226" s="42">
        <v>2902.5045300056945</v>
      </c>
      <c r="G226" s="42">
        <v>3018.9988162810027</v>
      </c>
      <c r="H226" s="42">
        <v>2753.8811802641071</v>
      </c>
      <c r="I226" s="42">
        <v>2893.4118631033957</v>
      </c>
      <c r="J226" s="42">
        <v>2826.4829395260463</v>
      </c>
      <c r="K226" s="42">
        <v>2474.2390484863736</v>
      </c>
      <c r="L226" s="42">
        <v>2462.4941844031623</v>
      </c>
      <c r="M226" s="42">
        <v>2525.5252108044519</v>
      </c>
      <c r="N226" s="42">
        <v>2406.1502254716252</v>
      </c>
      <c r="O226" s="42">
        <v>1927.5915243388908</v>
      </c>
      <c r="P226" s="42">
        <v>1781.1489371400689</v>
      </c>
      <c r="Q226" s="42">
        <v>1666.8504239920112</v>
      </c>
      <c r="R226" s="42">
        <v>1603.1792199545339</v>
      </c>
      <c r="S226" s="42">
        <v>1650.7209420429647</v>
      </c>
      <c r="T226" s="42">
        <v>1650.8725574688938</v>
      </c>
      <c r="U226" s="42">
        <v>1657.7976308148473</v>
      </c>
      <c r="V226" s="42">
        <v>1665.0940573428877</v>
      </c>
      <c r="W226" s="42">
        <v>1679.5928974593435</v>
      </c>
      <c r="X226" s="42">
        <v>1694.9283745027894</v>
      </c>
      <c r="Y226" s="42">
        <v>1711.3868622443831</v>
      </c>
      <c r="Z226" s="42">
        <v>1727.2787190920837</v>
      </c>
      <c r="AA226" s="42">
        <v>1741.6833510848217</v>
      </c>
      <c r="AB226" s="42">
        <v>1758.1418315138746</v>
      </c>
      <c r="AC226" s="42">
        <v>1771.511287084084</v>
      </c>
      <c r="AD226" s="42">
        <v>1790.0946537082596</v>
      </c>
      <c r="AE226" s="42">
        <v>1808.0711963828583</v>
      </c>
      <c r="AF226" s="42">
        <v>1828.1803037702578</v>
      </c>
      <c r="AG226" s="42">
        <v>1828.2748261643567</v>
      </c>
      <c r="AH226" s="42">
        <v>1839.6018969683819</v>
      </c>
      <c r="AI226" s="42">
        <v>1856.0065293049054</v>
      </c>
      <c r="AJ226" s="42">
        <v>1864.798535167344</v>
      </c>
      <c r="AK226" s="42">
        <v>1878.3828934187611</v>
      </c>
      <c r="AL226" s="42">
        <v>1889.8857083441642</v>
      </c>
      <c r="AM226" s="42">
        <v>1894.6121508605504</v>
      </c>
      <c r="AN226" s="42">
        <v>1898.6649951318452</v>
      </c>
      <c r="AO226" s="42">
        <v>1901.2683084398777</v>
      </c>
      <c r="AP226" s="42">
        <v>1902.4492524029422</v>
      </c>
      <c r="AQ226" s="42">
        <v>1905.8798885195133</v>
      </c>
      <c r="AR226" s="42">
        <v>1907.3413659792598</v>
      </c>
      <c r="AS226" s="42">
        <v>1903.2866246503359</v>
      </c>
      <c r="AT226" s="42">
        <v>1907.5596200698551</v>
      </c>
      <c r="AU226" s="42">
        <v>1901.6248305644988</v>
      </c>
      <c r="AV226" s="42">
        <v>1900.4721237972062</v>
      </c>
      <c r="AW226" s="42">
        <v>1875.5840443370923</v>
      </c>
      <c r="AX226" s="42">
        <v>1845.6931425105265</v>
      </c>
      <c r="AY226" s="42">
        <v>1817.9671443086179</v>
      </c>
      <c r="AZ226" s="42">
        <v>1789.1546481456332</v>
      </c>
    </row>
    <row r="227" spans="1:52">
      <c r="A227" s="35" t="s">
        <v>47</v>
      </c>
      <c r="B227" s="36">
        <v>7527.3707766942816</v>
      </c>
      <c r="C227" s="36">
        <v>7767.6852133010816</v>
      </c>
      <c r="D227" s="36">
        <v>7854.4359321311049</v>
      </c>
      <c r="E227" s="36">
        <v>8210.070339156915</v>
      </c>
      <c r="F227" s="36">
        <v>8707.2184496581576</v>
      </c>
      <c r="G227" s="36">
        <v>8879.8036541669007</v>
      </c>
      <c r="H227" s="36">
        <v>9398.3048200159228</v>
      </c>
      <c r="I227" s="36">
        <v>10010.05500729043</v>
      </c>
      <c r="J227" s="36">
        <v>10340.320863202884</v>
      </c>
      <c r="K227" s="36">
        <v>9259.9119042127895</v>
      </c>
      <c r="L227" s="36">
        <v>10168.627701838566</v>
      </c>
      <c r="M227" s="36">
        <v>10364.523948072092</v>
      </c>
      <c r="N227" s="36">
        <v>10202.401644383808</v>
      </c>
      <c r="O227" s="36">
        <v>10333.615283355321</v>
      </c>
      <c r="P227" s="36">
        <v>10126.560819102551</v>
      </c>
      <c r="Q227" s="36">
        <v>10617.16317165625</v>
      </c>
      <c r="R227" s="36">
        <v>11036.437265750717</v>
      </c>
      <c r="S227" s="36">
        <v>11576.168983575928</v>
      </c>
      <c r="T227" s="36">
        <v>12131.467202662265</v>
      </c>
      <c r="U227" s="36">
        <v>12646.403010420177</v>
      </c>
      <c r="V227" s="36">
        <v>13135.913271983725</v>
      </c>
      <c r="W227" s="36">
        <v>13601.821195308941</v>
      </c>
      <c r="X227" s="36">
        <v>14041.974937386947</v>
      </c>
      <c r="Y227" s="36">
        <v>14436.18245241441</v>
      </c>
      <c r="Z227" s="36">
        <v>14720.949431257963</v>
      </c>
      <c r="AA227" s="36">
        <v>15008.088779884611</v>
      </c>
      <c r="AB227" s="36">
        <v>15345.305717506068</v>
      </c>
      <c r="AC227" s="36">
        <v>15729.388224829987</v>
      </c>
      <c r="AD227" s="36">
        <v>16114.437215808364</v>
      </c>
      <c r="AE227" s="36">
        <v>16498.283286619189</v>
      </c>
      <c r="AF227" s="36">
        <v>16849.974508342708</v>
      </c>
      <c r="AG227" s="36">
        <v>17243.115928998002</v>
      </c>
      <c r="AH227" s="36">
        <v>17581.122392783138</v>
      </c>
      <c r="AI227" s="36">
        <v>17885.560425573454</v>
      </c>
      <c r="AJ227" s="36">
        <v>18142.317204972249</v>
      </c>
      <c r="AK227" s="36">
        <v>18376.829092418258</v>
      </c>
      <c r="AL227" s="36">
        <v>18627.734831753409</v>
      </c>
      <c r="AM227" s="36">
        <v>18862.655517678344</v>
      </c>
      <c r="AN227" s="36">
        <v>19112.880676686353</v>
      </c>
      <c r="AO227" s="36">
        <v>19393.373531895602</v>
      </c>
      <c r="AP227" s="36">
        <v>19695.953998413614</v>
      </c>
      <c r="AQ227" s="36">
        <v>20047.369876676243</v>
      </c>
      <c r="AR227" s="36">
        <v>20391.347639908992</v>
      </c>
      <c r="AS227" s="36">
        <v>20709.211100755972</v>
      </c>
      <c r="AT227" s="36">
        <v>20995.770693208713</v>
      </c>
      <c r="AU227" s="36">
        <v>21325.907432468888</v>
      </c>
      <c r="AV227" s="36">
        <v>21642.290760363048</v>
      </c>
      <c r="AW227" s="36">
        <v>21805.593109313926</v>
      </c>
      <c r="AX227" s="36">
        <v>22041.098336019328</v>
      </c>
      <c r="AY227" s="36">
        <v>22102.681063229807</v>
      </c>
      <c r="AZ227" s="36">
        <v>22095.112894426857</v>
      </c>
    </row>
    <row r="228" spans="1:52">
      <c r="A228" s="37" t="s">
        <v>20</v>
      </c>
      <c r="B228" s="38">
        <v>1976.0854924444614</v>
      </c>
      <c r="C228" s="38">
        <v>1936.8641620259673</v>
      </c>
      <c r="D228" s="38">
        <v>1870.1336502300517</v>
      </c>
      <c r="E228" s="38">
        <v>1902.9548593156696</v>
      </c>
      <c r="F228" s="38">
        <v>1934.7120257583745</v>
      </c>
      <c r="G228" s="38">
        <v>1961.6922617606806</v>
      </c>
      <c r="H228" s="38">
        <v>2091.7916559524692</v>
      </c>
      <c r="I228" s="38">
        <v>2178.3963856801802</v>
      </c>
      <c r="J228" s="38">
        <v>2195.801554535899</v>
      </c>
      <c r="K228" s="38">
        <v>2010.6281305715409</v>
      </c>
      <c r="L228" s="38">
        <v>1972.742866514119</v>
      </c>
      <c r="M228" s="38">
        <v>1893.3780390513934</v>
      </c>
      <c r="N228" s="38">
        <v>1871.1557147622207</v>
      </c>
      <c r="O228" s="38">
        <v>1792.9622105349699</v>
      </c>
      <c r="P228" s="38">
        <v>1766.2686527427452</v>
      </c>
      <c r="Q228" s="38">
        <v>1803.9846816858349</v>
      </c>
      <c r="R228" s="38">
        <v>1901.8728281097299</v>
      </c>
      <c r="S228" s="38">
        <v>2033.8266701319326</v>
      </c>
      <c r="T228" s="38">
        <v>2165.7223059660341</v>
      </c>
      <c r="U228" s="38">
        <v>2288.7472454815506</v>
      </c>
      <c r="V228" s="38">
        <v>2407.926205878452</v>
      </c>
      <c r="W228" s="38">
        <v>2522.419626683798</v>
      </c>
      <c r="X228" s="38">
        <v>2632.3327949444861</v>
      </c>
      <c r="Y228" s="38">
        <v>2730.016602584571</v>
      </c>
      <c r="Z228" s="38">
        <v>2838.830407290071</v>
      </c>
      <c r="AA228" s="38">
        <v>2944.619332196768</v>
      </c>
      <c r="AB228" s="38">
        <v>3063.2761365350643</v>
      </c>
      <c r="AC228" s="38">
        <v>3197.154754734061</v>
      </c>
      <c r="AD228" s="38">
        <v>3332.0269550235516</v>
      </c>
      <c r="AE228" s="38">
        <v>3465.5958844639745</v>
      </c>
      <c r="AF228" s="38">
        <v>3602.9705731491654</v>
      </c>
      <c r="AG228" s="38">
        <v>3749.2580026233845</v>
      </c>
      <c r="AH228" s="38">
        <v>3873.1155343097494</v>
      </c>
      <c r="AI228" s="38">
        <v>4003.5041827290952</v>
      </c>
      <c r="AJ228" s="38">
        <v>4123.5586531071294</v>
      </c>
      <c r="AK228" s="38">
        <v>4237.124413840098</v>
      </c>
      <c r="AL228" s="38">
        <v>4366.3536017107344</v>
      </c>
      <c r="AM228" s="38">
        <v>4484.3550033056144</v>
      </c>
      <c r="AN228" s="38">
        <v>4604.9049872024889</v>
      </c>
      <c r="AO228" s="38">
        <v>4741.5411171367759</v>
      </c>
      <c r="AP228" s="38">
        <v>4879.9163046898202</v>
      </c>
      <c r="AQ228" s="38">
        <v>5017.9779878286326</v>
      </c>
      <c r="AR228" s="38">
        <v>5145.8717050668565</v>
      </c>
      <c r="AS228" s="38">
        <v>5268.890874876186</v>
      </c>
      <c r="AT228" s="38">
        <v>5380.2052041283196</v>
      </c>
      <c r="AU228" s="38">
        <v>5505.5702411297489</v>
      </c>
      <c r="AV228" s="38">
        <v>5626.9020505482767</v>
      </c>
      <c r="AW228" s="38">
        <v>5707.0986484012628</v>
      </c>
      <c r="AX228" s="38">
        <v>5805.534752106616</v>
      </c>
      <c r="AY228" s="38">
        <v>5849.0344033524871</v>
      </c>
      <c r="AZ228" s="38">
        <v>5876.1609925180164</v>
      </c>
    </row>
    <row r="229" spans="1:52">
      <c r="A229" s="41" t="s">
        <v>18</v>
      </c>
      <c r="B229" s="42">
        <v>5551.2852842498205</v>
      </c>
      <c r="C229" s="42">
        <v>5830.8210512751148</v>
      </c>
      <c r="D229" s="42">
        <v>5984.302281901053</v>
      </c>
      <c r="E229" s="42">
        <v>6307.1154798412454</v>
      </c>
      <c r="F229" s="42">
        <v>6772.5064238997829</v>
      </c>
      <c r="G229" s="42">
        <v>6918.1113924062201</v>
      </c>
      <c r="H229" s="42">
        <v>7306.5131640634536</v>
      </c>
      <c r="I229" s="42">
        <v>7831.6586216102487</v>
      </c>
      <c r="J229" s="42">
        <v>8144.5193086669842</v>
      </c>
      <c r="K229" s="42">
        <v>7249.2837736412484</v>
      </c>
      <c r="L229" s="42">
        <v>8195.8848353244466</v>
      </c>
      <c r="M229" s="42">
        <v>8471.145909020699</v>
      </c>
      <c r="N229" s="42">
        <v>8331.2459296215875</v>
      </c>
      <c r="O229" s="42">
        <v>8540.6530728203506</v>
      </c>
      <c r="P229" s="42">
        <v>8360.2921663598063</v>
      </c>
      <c r="Q229" s="42">
        <v>8813.1784899704144</v>
      </c>
      <c r="R229" s="42">
        <v>9134.5644376409873</v>
      </c>
      <c r="S229" s="42">
        <v>9542.3423134439945</v>
      </c>
      <c r="T229" s="42">
        <v>9965.7448966962311</v>
      </c>
      <c r="U229" s="42">
        <v>10357.655764938627</v>
      </c>
      <c r="V229" s="42">
        <v>10727.987066105274</v>
      </c>
      <c r="W229" s="42">
        <v>11079.401568625142</v>
      </c>
      <c r="X229" s="42">
        <v>11409.642142442461</v>
      </c>
      <c r="Y229" s="42">
        <v>11706.16584982984</v>
      </c>
      <c r="Z229" s="42">
        <v>11882.119023967893</v>
      </c>
      <c r="AA229" s="42">
        <v>12063.469447687843</v>
      </c>
      <c r="AB229" s="42">
        <v>12282.029580971004</v>
      </c>
      <c r="AC229" s="42">
        <v>12532.233470095925</v>
      </c>
      <c r="AD229" s="42">
        <v>12782.410260784813</v>
      </c>
      <c r="AE229" s="42">
        <v>13032.687402155214</v>
      </c>
      <c r="AF229" s="42">
        <v>13247.003935193543</v>
      </c>
      <c r="AG229" s="42">
        <v>13493.857926374618</v>
      </c>
      <c r="AH229" s="42">
        <v>13708.006858473387</v>
      </c>
      <c r="AI229" s="42">
        <v>13882.056242844359</v>
      </c>
      <c r="AJ229" s="42">
        <v>14018.758551865119</v>
      </c>
      <c r="AK229" s="42">
        <v>14139.704678578162</v>
      </c>
      <c r="AL229" s="42">
        <v>14261.381230042674</v>
      </c>
      <c r="AM229" s="42">
        <v>14378.300514372728</v>
      </c>
      <c r="AN229" s="42">
        <v>14507.975689483865</v>
      </c>
      <c r="AO229" s="42">
        <v>14651.832414758826</v>
      </c>
      <c r="AP229" s="42">
        <v>14816.037693723794</v>
      </c>
      <c r="AQ229" s="42">
        <v>15029.391888847609</v>
      </c>
      <c r="AR229" s="42">
        <v>15245.475934842136</v>
      </c>
      <c r="AS229" s="42">
        <v>15440.320225879786</v>
      </c>
      <c r="AT229" s="42">
        <v>15615.565489080393</v>
      </c>
      <c r="AU229" s="42">
        <v>15820.337191339138</v>
      </c>
      <c r="AV229" s="42">
        <v>16015.388709814772</v>
      </c>
      <c r="AW229" s="42">
        <v>16098.494460912663</v>
      </c>
      <c r="AX229" s="42">
        <v>16235.56358391271</v>
      </c>
      <c r="AY229" s="42">
        <v>16253.646659877322</v>
      </c>
      <c r="AZ229" s="42">
        <v>16218.951901908842</v>
      </c>
    </row>
    <row r="230" spans="1:52">
      <c r="A230" s="35" t="s">
        <v>51</v>
      </c>
      <c r="B230" s="36">
        <v>18930.60300163546</v>
      </c>
      <c r="C230" s="36">
        <v>18577.278254187939</v>
      </c>
      <c r="D230" s="36">
        <v>18528.450896570866</v>
      </c>
      <c r="E230" s="36">
        <v>20876.377929852133</v>
      </c>
      <c r="F230" s="36">
        <v>21102.585219208515</v>
      </c>
      <c r="G230" s="36">
        <v>21385.595468048774</v>
      </c>
      <c r="H230" s="36">
        <v>23127.030222942925</v>
      </c>
      <c r="I230" s="36">
        <v>22091.438096712005</v>
      </c>
      <c r="J230" s="36">
        <v>19669.519966327814</v>
      </c>
      <c r="K230" s="36">
        <v>19345.885230661595</v>
      </c>
      <c r="L230" s="36">
        <v>18460.781576440037</v>
      </c>
      <c r="M230" s="36">
        <v>16676.291660699186</v>
      </c>
      <c r="N230" s="36">
        <v>15892.587065594369</v>
      </c>
      <c r="O230" s="36">
        <v>14294.529057068881</v>
      </c>
      <c r="P230" s="36">
        <v>13191.576880482347</v>
      </c>
      <c r="Q230" s="36">
        <v>14224.970238075421</v>
      </c>
      <c r="R230" s="36">
        <v>14366.441543800513</v>
      </c>
      <c r="S230" s="36">
        <v>14527.922851347275</v>
      </c>
      <c r="T230" s="36">
        <v>14695.170418869837</v>
      </c>
      <c r="U230" s="36">
        <v>14843.020165611255</v>
      </c>
      <c r="V230" s="36">
        <v>14968.398752412277</v>
      </c>
      <c r="W230" s="36">
        <v>15078.531501073148</v>
      </c>
      <c r="X230" s="36">
        <v>15185.650165499064</v>
      </c>
      <c r="Y230" s="36">
        <v>15308.596168921782</v>
      </c>
      <c r="Z230" s="36">
        <v>15423.373524080016</v>
      </c>
      <c r="AA230" s="36">
        <v>15541.852014199314</v>
      </c>
      <c r="AB230" s="36">
        <v>15657.609736002491</v>
      </c>
      <c r="AC230" s="36">
        <v>15774.921951946559</v>
      </c>
      <c r="AD230" s="36">
        <v>15893.454090951373</v>
      </c>
      <c r="AE230" s="36">
        <v>16007.194904580001</v>
      </c>
      <c r="AF230" s="36">
        <v>16119.720310698698</v>
      </c>
      <c r="AG230" s="36">
        <v>16240.686717054898</v>
      </c>
      <c r="AH230" s="36">
        <v>16363.615079280411</v>
      </c>
      <c r="AI230" s="36">
        <v>16465.910174100474</v>
      </c>
      <c r="AJ230" s="36">
        <v>16567.966907078218</v>
      </c>
      <c r="AK230" s="36">
        <v>16670.065567213089</v>
      </c>
      <c r="AL230" s="36">
        <v>16769.170850647912</v>
      </c>
      <c r="AM230" s="36">
        <v>16874.89989042611</v>
      </c>
      <c r="AN230" s="36">
        <v>16925.648431904337</v>
      </c>
      <c r="AO230" s="36">
        <v>17040.796262722317</v>
      </c>
      <c r="AP230" s="36">
        <v>17143.550198162346</v>
      </c>
      <c r="AQ230" s="36">
        <v>17266.281790676388</v>
      </c>
      <c r="AR230" s="36">
        <v>17384.569994113215</v>
      </c>
      <c r="AS230" s="36">
        <v>17503.750553424215</v>
      </c>
      <c r="AT230" s="36">
        <v>17627.86089127274</v>
      </c>
      <c r="AU230" s="36">
        <v>17756.927155815123</v>
      </c>
      <c r="AV230" s="36">
        <v>17898.467075868637</v>
      </c>
      <c r="AW230" s="36">
        <v>18041.329401168074</v>
      </c>
      <c r="AX230" s="36">
        <v>18182.589692608453</v>
      </c>
      <c r="AY230" s="36">
        <v>18332.758981211715</v>
      </c>
      <c r="AZ230" s="36">
        <v>18477.479826674607</v>
      </c>
    </row>
    <row r="231" spans="1:52">
      <c r="A231" s="39" t="s">
        <v>33</v>
      </c>
      <c r="B231" s="40">
        <v>15833.943550660189</v>
      </c>
      <c r="C231" s="40">
        <v>15617.870783943728</v>
      </c>
      <c r="D231" s="40">
        <v>15618.067712946489</v>
      </c>
      <c r="E231" s="40">
        <v>18063.031247383999</v>
      </c>
      <c r="F231" s="40">
        <v>18289.968994609346</v>
      </c>
      <c r="G231" s="40">
        <v>18348.859294182821</v>
      </c>
      <c r="H231" s="40">
        <v>20238.799679090898</v>
      </c>
      <c r="I231" s="40">
        <v>19001.21313948086</v>
      </c>
      <c r="J231" s="40">
        <v>16773.83687013228</v>
      </c>
      <c r="K231" s="40">
        <v>16385.577406412394</v>
      </c>
      <c r="L231" s="40">
        <v>15405.271421559188</v>
      </c>
      <c r="M231" s="40">
        <v>13524.200361584868</v>
      </c>
      <c r="N231" s="40">
        <v>12930.627568358037</v>
      </c>
      <c r="O231" s="40">
        <v>11260.999770226441</v>
      </c>
      <c r="P231" s="40">
        <v>10257.530783090046</v>
      </c>
      <c r="Q231" s="40">
        <v>10953.762362427022</v>
      </c>
      <c r="R231" s="40">
        <v>11038.669609730563</v>
      </c>
      <c r="S231" s="40">
        <v>11131.172937216816</v>
      </c>
      <c r="T231" s="40">
        <v>11230.147813548389</v>
      </c>
      <c r="U231" s="40">
        <v>11315.735528113781</v>
      </c>
      <c r="V231" s="40">
        <v>11380.546851840361</v>
      </c>
      <c r="W231" s="40">
        <v>11433.901029089533</v>
      </c>
      <c r="X231" s="40">
        <v>11487.726289025488</v>
      </c>
      <c r="Y231" s="40">
        <v>11553.689147805941</v>
      </c>
      <c r="Z231" s="40">
        <v>11614.47859385119</v>
      </c>
      <c r="AA231" s="40">
        <v>11681.681074424218</v>
      </c>
      <c r="AB231" s="40">
        <v>11746.86695724243</v>
      </c>
      <c r="AC231" s="40">
        <v>11814.96133990248</v>
      </c>
      <c r="AD231" s="40">
        <v>11883.210690891759</v>
      </c>
      <c r="AE231" s="40">
        <v>11945.865617080412</v>
      </c>
      <c r="AF231" s="40">
        <v>12007.129445340446</v>
      </c>
      <c r="AG231" s="40">
        <v>12076.627170601458</v>
      </c>
      <c r="AH231" s="40">
        <v>12149.625316882049</v>
      </c>
      <c r="AI231" s="40">
        <v>12214.30092082665</v>
      </c>
      <c r="AJ231" s="40">
        <v>12278.877063596532</v>
      </c>
      <c r="AK231" s="40">
        <v>12342.848668361961</v>
      </c>
      <c r="AL231" s="40">
        <v>12403.838708855961</v>
      </c>
      <c r="AM231" s="40">
        <v>12473.266964370592</v>
      </c>
      <c r="AN231" s="40">
        <v>12500.53227010619</v>
      </c>
      <c r="AO231" s="40">
        <v>12575.614437134236</v>
      </c>
      <c r="AP231" s="40">
        <v>12639.242459388937</v>
      </c>
      <c r="AQ231" s="40">
        <v>12720.154049533461</v>
      </c>
      <c r="AR231" s="40">
        <v>12796.8457107127</v>
      </c>
      <c r="AS231" s="40">
        <v>12877.834509507204</v>
      </c>
      <c r="AT231" s="40">
        <v>12963.95080982225</v>
      </c>
      <c r="AU231" s="40">
        <v>13054.151730219501</v>
      </c>
      <c r="AV231" s="40">
        <v>13155.361535964947</v>
      </c>
      <c r="AW231" s="40">
        <v>13257.570303221779</v>
      </c>
      <c r="AX231" s="40">
        <v>13358.265608743455</v>
      </c>
      <c r="AY231" s="40">
        <v>13470.438071387505</v>
      </c>
      <c r="AZ231" s="40">
        <v>13575.322864929489</v>
      </c>
    </row>
    <row r="232" spans="1:52">
      <c r="A232" s="41" t="s">
        <v>34</v>
      </c>
      <c r="B232" s="42">
        <v>3096.6594509752699</v>
      </c>
      <c r="C232" s="42">
        <v>2959.4074702442113</v>
      </c>
      <c r="D232" s="42">
        <v>2910.383183624378</v>
      </c>
      <c r="E232" s="42">
        <v>2813.346682468135</v>
      </c>
      <c r="F232" s="42">
        <v>2812.6162245991691</v>
      </c>
      <c r="G232" s="42">
        <v>3036.7361738659515</v>
      </c>
      <c r="H232" s="42">
        <v>2888.2305438520284</v>
      </c>
      <c r="I232" s="42">
        <v>3090.2249572311439</v>
      </c>
      <c r="J232" s="42">
        <v>2895.6830961955347</v>
      </c>
      <c r="K232" s="42">
        <v>2960.3078242492024</v>
      </c>
      <c r="L232" s="42">
        <v>3055.5101548808479</v>
      </c>
      <c r="M232" s="42">
        <v>3152.0912991143168</v>
      </c>
      <c r="N232" s="42">
        <v>2961.959497236332</v>
      </c>
      <c r="O232" s="42">
        <v>3033.5292868424394</v>
      </c>
      <c r="P232" s="42">
        <v>2934.0460973923014</v>
      </c>
      <c r="Q232" s="42">
        <v>3271.2078756483993</v>
      </c>
      <c r="R232" s="42">
        <v>3327.77193406995</v>
      </c>
      <c r="S232" s="42">
        <v>3396.7499141304593</v>
      </c>
      <c r="T232" s="42">
        <v>3465.0226053214483</v>
      </c>
      <c r="U232" s="42">
        <v>3527.2846374974747</v>
      </c>
      <c r="V232" s="42">
        <v>3587.8519005719158</v>
      </c>
      <c r="W232" s="42">
        <v>3644.6304719836157</v>
      </c>
      <c r="X232" s="42">
        <v>3697.9238764735755</v>
      </c>
      <c r="Y232" s="42">
        <v>3754.9070211158414</v>
      </c>
      <c r="Z232" s="42">
        <v>3808.8949302288261</v>
      </c>
      <c r="AA232" s="42">
        <v>3860.1709397750956</v>
      </c>
      <c r="AB232" s="42">
        <v>3910.7427787600614</v>
      </c>
      <c r="AC232" s="42">
        <v>3959.9606120440781</v>
      </c>
      <c r="AD232" s="42">
        <v>4010.2434000596131</v>
      </c>
      <c r="AE232" s="42">
        <v>4061.3292874995896</v>
      </c>
      <c r="AF232" s="42">
        <v>4112.5908653582519</v>
      </c>
      <c r="AG232" s="42">
        <v>4164.0595464534399</v>
      </c>
      <c r="AH232" s="42">
        <v>4213.9897623983625</v>
      </c>
      <c r="AI232" s="42">
        <v>4251.6092532738248</v>
      </c>
      <c r="AJ232" s="42">
        <v>4289.0898434816845</v>
      </c>
      <c r="AK232" s="42">
        <v>4327.2168988511294</v>
      </c>
      <c r="AL232" s="42">
        <v>4365.3321417919487</v>
      </c>
      <c r="AM232" s="42">
        <v>4401.6329260555167</v>
      </c>
      <c r="AN232" s="42">
        <v>4425.1161617981461</v>
      </c>
      <c r="AO232" s="42">
        <v>4465.1818255880817</v>
      </c>
      <c r="AP232" s="42">
        <v>4504.3077387734065</v>
      </c>
      <c r="AQ232" s="42">
        <v>4546.1277411429264</v>
      </c>
      <c r="AR232" s="42">
        <v>4587.7242834005147</v>
      </c>
      <c r="AS232" s="42">
        <v>4625.9160439170118</v>
      </c>
      <c r="AT232" s="42">
        <v>4663.9100814504891</v>
      </c>
      <c r="AU232" s="42">
        <v>4702.7754255956243</v>
      </c>
      <c r="AV232" s="42">
        <v>4743.1055399036914</v>
      </c>
      <c r="AW232" s="42">
        <v>4783.7590979462948</v>
      </c>
      <c r="AX232" s="42">
        <v>4824.3240838649963</v>
      </c>
      <c r="AY232" s="42">
        <v>4862.3209098242078</v>
      </c>
      <c r="AZ232" s="42">
        <v>4902.1569617451178</v>
      </c>
    </row>
    <row r="233" spans="1:52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</row>
    <row r="234" spans="1:52">
      <c r="A234" s="9" t="s">
        <v>74</v>
      </c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</row>
    <row r="235" spans="1:52">
      <c r="A235" s="10" t="s">
        <v>75</v>
      </c>
      <c r="B235" s="54">
        <v>0.10692400141808052</v>
      </c>
      <c r="C235" s="54">
        <v>0.10604527852471027</v>
      </c>
      <c r="D235" s="54">
        <v>0.10608918344609779</v>
      </c>
      <c r="E235" s="54">
        <v>0.10533406042382525</v>
      </c>
      <c r="F235" s="54">
        <v>0.10441941033795152</v>
      </c>
      <c r="G235" s="54">
        <v>0.10325833878120083</v>
      </c>
      <c r="H235" s="54">
        <v>0.10363188414463727</v>
      </c>
      <c r="I235" s="54">
        <v>0.1015433330099923</v>
      </c>
      <c r="J235" s="54">
        <v>9.9572369288544571E-2</v>
      </c>
      <c r="K235" s="54">
        <v>9.7444706673653556E-2</v>
      </c>
      <c r="L235" s="54">
        <v>9.6258010841384675E-2</v>
      </c>
      <c r="M235" s="54">
        <v>9.5109857895742222E-2</v>
      </c>
      <c r="N235" s="54">
        <v>9.3430027352672002E-2</v>
      </c>
      <c r="O235" s="54">
        <v>9.1839835207756904E-2</v>
      </c>
      <c r="P235" s="54">
        <v>9.2128084893717557E-2</v>
      </c>
      <c r="Q235" s="54">
        <v>9.1230711496285782E-2</v>
      </c>
      <c r="R235" s="54">
        <v>9.0048966307904738E-2</v>
      </c>
      <c r="S235" s="54">
        <v>8.8325157095830081E-2</v>
      </c>
      <c r="T235" s="54">
        <v>8.6357319645596564E-2</v>
      </c>
      <c r="U235" s="54">
        <v>8.4423756114446136E-2</v>
      </c>
      <c r="V235" s="54">
        <v>8.2548807487008005E-2</v>
      </c>
      <c r="W235" s="54">
        <v>8.0455664472998109E-2</v>
      </c>
      <c r="X235" s="54">
        <v>7.8444477186446274E-2</v>
      </c>
      <c r="Y235" s="54">
        <v>7.638951224611415E-2</v>
      </c>
      <c r="Z235" s="54">
        <v>7.4389497568844595E-2</v>
      </c>
      <c r="AA235" s="54">
        <v>7.2529352858605109E-2</v>
      </c>
      <c r="AB235" s="54">
        <v>7.0918547783837549E-2</v>
      </c>
      <c r="AC235" s="54">
        <v>6.9472870902518413E-2</v>
      </c>
      <c r="AD235" s="54">
        <v>6.8245755589597001E-2</v>
      </c>
      <c r="AE235" s="54">
        <v>6.7102551567663565E-2</v>
      </c>
      <c r="AF235" s="54">
        <v>6.6050556282631512E-2</v>
      </c>
      <c r="AG235" s="54">
        <v>6.5043295695111372E-2</v>
      </c>
      <c r="AH235" s="54">
        <v>6.4002155653367712E-2</v>
      </c>
      <c r="AI235" s="54">
        <v>6.301168702757734E-2</v>
      </c>
      <c r="AJ235" s="54">
        <v>6.1966235436009917E-2</v>
      </c>
      <c r="AK235" s="54">
        <v>6.0920507312552059E-2</v>
      </c>
      <c r="AL235" s="54">
        <v>5.9861274312335719E-2</v>
      </c>
      <c r="AM235" s="54">
        <v>5.8727956874379671E-2</v>
      </c>
      <c r="AN235" s="54">
        <v>5.7650400263300039E-2</v>
      </c>
      <c r="AO235" s="54">
        <v>5.648243829572077E-2</v>
      </c>
      <c r="AP235" s="54">
        <v>5.5299524332105554E-2</v>
      </c>
      <c r="AQ235" s="54">
        <v>5.4157665783948039E-2</v>
      </c>
      <c r="AR235" s="54">
        <v>5.2998050855388265E-2</v>
      </c>
      <c r="AS235" s="54">
        <v>5.1862306293994152E-2</v>
      </c>
      <c r="AT235" s="54">
        <v>5.0721573197255218E-2</v>
      </c>
      <c r="AU235" s="54">
        <v>4.9669007717906326E-2</v>
      </c>
      <c r="AV235" s="54">
        <v>4.8594143392493773E-2</v>
      </c>
      <c r="AW235" s="54">
        <v>4.7468286609965139E-2</v>
      </c>
      <c r="AX235" s="54">
        <v>4.6461594188208694E-2</v>
      </c>
      <c r="AY235" s="54">
        <v>4.5324008843310649E-2</v>
      </c>
      <c r="AZ235" s="54">
        <v>4.4217283538391113E-2</v>
      </c>
    </row>
    <row r="236" spans="1:52">
      <c r="A236" s="35" t="s">
        <v>45</v>
      </c>
      <c r="B236" s="55">
        <v>0.11361067543822354</v>
      </c>
      <c r="C236" s="55">
        <v>0.11270077610976249</v>
      </c>
      <c r="D236" s="55">
        <v>0.11256881014257457</v>
      </c>
      <c r="E236" s="55">
        <v>0.11128487754194168</v>
      </c>
      <c r="F236" s="55">
        <v>0.11121230402540228</v>
      </c>
      <c r="G236" s="55">
        <v>0.11058691899704409</v>
      </c>
      <c r="H236" s="55">
        <v>0.11151358429087892</v>
      </c>
      <c r="I236" s="55">
        <v>0.1101852172535194</v>
      </c>
      <c r="J236" s="55">
        <v>0.10783356289569671</v>
      </c>
      <c r="K236" s="55">
        <v>0.10558209023334794</v>
      </c>
      <c r="L236" s="55">
        <v>0.10405463671561492</v>
      </c>
      <c r="M236" s="55">
        <v>0.10341693662195474</v>
      </c>
      <c r="N236" s="55">
        <v>0.10231012863591819</v>
      </c>
      <c r="O236" s="55">
        <v>0.10109356950176274</v>
      </c>
      <c r="P236" s="55">
        <v>0.10247945418792843</v>
      </c>
      <c r="Q236" s="55">
        <v>0.10155255541118775</v>
      </c>
      <c r="R236" s="55">
        <v>9.9927239883977267E-2</v>
      </c>
      <c r="S236" s="55">
        <v>9.7800221219042235E-2</v>
      </c>
      <c r="T236" s="55">
        <v>9.551299390009739E-2</v>
      </c>
      <c r="U236" s="55">
        <v>9.3261589601620287E-2</v>
      </c>
      <c r="V236" s="55">
        <v>9.1036152669596249E-2</v>
      </c>
      <c r="W236" s="55">
        <v>8.8410431829468547E-2</v>
      </c>
      <c r="X236" s="55">
        <v>8.590567111735746E-2</v>
      </c>
      <c r="Y236" s="55">
        <v>8.3298819317459069E-2</v>
      </c>
      <c r="Z236" s="55">
        <v>8.0820981483220866E-2</v>
      </c>
      <c r="AA236" s="55">
        <v>7.8465323678305707E-2</v>
      </c>
      <c r="AB236" s="55">
        <v>7.6417012843105564E-2</v>
      </c>
      <c r="AC236" s="55">
        <v>7.456258074785703E-2</v>
      </c>
      <c r="AD236" s="55">
        <v>7.3011285554668195E-2</v>
      </c>
      <c r="AE236" s="55">
        <v>7.1618692286706198E-2</v>
      </c>
      <c r="AF236" s="55">
        <v>7.0308201778911963E-2</v>
      </c>
      <c r="AG236" s="55">
        <v>6.9054957773030917E-2</v>
      </c>
      <c r="AH236" s="55">
        <v>6.783398025223368E-2</v>
      </c>
      <c r="AI236" s="55">
        <v>6.6615476548084029E-2</v>
      </c>
      <c r="AJ236" s="55">
        <v>6.5371363973066116E-2</v>
      </c>
      <c r="AK236" s="55">
        <v>6.4100059232076304E-2</v>
      </c>
      <c r="AL236" s="55">
        <v>6.279131861504364E-2</v>
      </c>
      <c r="AM236" s="55">
        <v>6.1448820762940427E-2</v>
      </c>
      <c r="AN236" s="55">
        <v>6.0065376036369099E-2</v>
      </c>
      <c r="AO236" s="55">
        <v>5.8612723269881435E-2</v>
      </c>
      <c r="AP236" s="55">
        <v>5.7137792042926912E-2</v>
      </c>
      <c r="AQ236" s="55">
        <v>5.5693118119491417E-2</v>
      </c>
      <c r="AR236" s="55">
        <v>5.426408258385379E-2</v>
      </c>
      <c r="AS236" s="55">
        <v>5.2859699455830376E-2</v>
      </c>
      <c r="AT236" s="55">
        <v>5.148015862789683E-2</v>
      </c>
      <c r="AU236" s="55">
        <v>5.0156340358595772E-2</v>
      </c>
      <c r="AV236" s="55">
        <v>4.8882474797709519E-2</v>
      </c>
      <c r="AW236" s="55">
        <v>4.7641201838611501E-2</v>
      </c>
      <c r="AX236" s="55">
        <v>4.6432313450656258E-2</v>
      </c>
      <c r="AY236" s="55">
        <v>4.5275079003343537E-2</v>
      </c>
      <c r="AZ236" s="55">
        <v>4.4150585778544985E-2</v>
      </c>
    </row>
    <row r="237" spans="1:52">
      <c r="A237" s="37" t="s">
        <v>29</v>
      </c>
      <c r="B237" s="56">
        <v>0.10022202205288903</v>
      </c>
      <c r="C237" s="56">
        <v>9.8944473529174737E-2</v>
      </c>
      <c r="D237" s="56">
        <v>9.8427511477824331E-2</v>
      </c>
      <c r="E237" s="56">
        <v>9.7939125868099441E-2</v>
      </c>
      <c r="F237" s="56">
        <v>9.584589403123854E-2</v>
      </c>
      <c r="G237" s="56">
        <v>9.5516435260134078E-2</v>
      </c>
      <c r="H237" s="56">
        <v>9.359828331081424E-2</v>
      </c>
      <c r="I237" s="56">
        <v>9.3382655889669305E-2</v>
      </c>
      <c r="J237" s="56">
        <v>9.0956243370462223E-2</v>
      </c>
      <c r="K237" s="56">
        <v>9.1707627581947837E-2</v>
      </c>
      <c r="L237" s="56">
        <v>9.1128435710885372E-2</v>
      </c>
      <c r="M237" s="56">
        <v>8.9096978657684511E-2</v>
      </c>
      <c r="N237" s="56">
        <v>8.6826153572426693E-2</v>
      </c>
      <c r="O237" s="56">
        <v>8.584066336394143E-2</v>
      </c>
      <c r="P237" s="56">
        <v>8.6422452274867029E-2</v>
      </c>
      <c r="Q237" s="56">
        <v>8.7075800371768694E-2</v>
      </c>
      <c r="R237" s="56">
        <v>8.4448000006715623E-2</v>
      </c>
      <c r="S237" s="56">
        <v>8.1675786746642998E-2</v>
      </c>
      <c r="T237" s="56">
        <v>7.8886150519100334E-2</v>
      </c>
      <c r="U237" s="56">
        <v>7.6076615342115142E-2</v>
      </c>
      <c r="V237" s="56">
        <v>7.3255589737753132E-2</v>
      </c>
      <c r="W237" s="56">
        <v>7.0403186035839713E-2</v>
      </c>
      <c r="X237" s="56">
        <v>6.7568967776509184E-2</v>
      </c>
      <c r="Y237" s="56">
        <v>6.4809141529691638E-2</v>
      </c>
      <c r="Z237" s="56">
        <v>6.22350634450511E-2</v>
      </c>
      <c r="AA237" s="56">
        <v>5.9934097235805221E-2</v>
      </c>
      <c r="AB237" s="56">
        <v>5.8061026709249258E-2</v>
      </c>
      <c r="AC237" s="56">
        <v>5.6567564740553827E-2</v>
      </c>
      <c r="AD237" s="56">
        <v>5.5424062805551205E-2</v>
      </c>
      <c r="AE237" s="56">
        <v>5.4525796424736116E-2</v>
      </c>
      <c r="AF237" s="56">
        <v>5.3804771599566294E-2</v>
      </c>
      <c r="AG237" s="56">
        <v>5.3223568503113876E-2</v>
      </c>
      <c r="AH237" s="56">
        <v>5.2704779601136856E-2</v>
      </c>
      <c r="AI237" s="56">
        <v>5.2226041243766376E-2</v>
      </c>
      <c r="AJ237" s="56">
        <v>5.1762464784756365E-2</v>
      </c>
      <c r="AK237" s="56">
        <v>5.1279604504663852E-2</v>
      </c>
      <c r="AL237" s="56">
        <v>5.0769251686332402E-2</v>
      </c>
      <c r="AM237" s="56">
        <v>5.0226801413818668E-2</v>
      </c>
      <c r="AN237" s="56">
        <v>4.9662432175116338E-2</v>
      </c>
      <c r="AO237" s="56">
        <v>4.9087980620735383E-2</v>
      </c>
      <c r="AP237" s="56">
        <v>4.8516148644821296E-2</v>
      </c>
      <c r="AQ237" s="56">
        <v>4.7953179957322796E-2</v>
      </c>
      <c r="AR237" s="56">
        <v>4.7413731148395248E-2</v>
      </c>
      <c r="AS237" s="56">
        <v>4.6897569728783638E-2</v>
      </c>
      <c r="AT237" s="56">
        <v>4.639691535920995E-2</v>
      </c>
      <c r="AU237" s="56">
        <v>4.5915742304694251E-2</v>
      </c>
      <c r="AV237" s="56">
        <v>4.5453703995207352E-2</v>
      </c>
      <c r="AW237" s="56">
        <v>4.5016146631938612E-2</v>
      </c>
      <c r="AX237" s="56">
        <v>4.46060724002224E-2</v>
      </c>
      <c r="AY237" s="56">
        <v>4.4208674228699785E-2</v>
      </c>
      <c r="AZ237" s="56">
        <v>4.3830048916525019E-2</v>
      </c>
    </row>
    <row r="238" spans="1:52">
      <c r="A238" s="39" t="s">
        <v>30</v>
      </c>
      <c r="B238" s="57">
        <v>0.11784731788549717</v>
      </c>
      <c r="C238" s="57">
        <v>0.11675035991559952</v>
      </c>
      <c r="D238" s="57">
        <v>0.11639251720891641</v>
      </c>
      <c r="E238" s="57">
        <v>0.11509415844375001</v>
      </c>
      <c r="F238" s="57">
        <v>0.11504223737482101</v>
      </c>
      <c r="G238" s="57">
        <v>0.11455168712347673</v>
      </c>
      <c r="H238" s="57">
        <v>0.11557883831923772</v>
      </c>
      <c r="I238" s="57">
        <v>0.11437116872153764</v>
      </c>
      <c r="J238" s="57">
        <v>0.11207770720856361</v>
      </c>
      <c r="K238" s="57">
        <v>0.1091257814586144</v>
      </c>
      <c r="L238" s="57">
        <v>0.10740234184543782</v>
      </c>
      <c r="M238" s="57">
        <v>0.10692546766289059</v>
      </c>
      <c r="N238" s="57">
        <v>0.10598554211696698</v>
      </c>
      <c r="O238" s="57">
        <v>0.10449135980153998</v>
      </c>
      <c r="P238" s="57">
        <v>0.10584619679250948</v>
      </c>
      <c r="Q238" s="57">
        <v>0.10467617902876399</v>
      </c>
      <c r="R238" s="57">
        <v>0.1028480010028564</v>
      </c>
      <c r="S238" s="57">
        <v>0.10055062039812056</v>
      </c>
      <c r="T238" s="57">
        <v>9.8095465212623703E-2</v>
      </c>
      <c r="U238" s="57">
        <v>9.570803954772171E-2</v>
      </c>
      <c r="V238" s="57">
        <v>9.3363391816373015E-2</v>
      </c>
      <c r="W238" s="57">
        <v>9.0565903432811692E-2</v>
      </c>
      <c r="X238" s="57">
        <v>8.7911088406449983E-2</v>
      </c>
      <c r="Y238" s="57">
        <v>8.5137137071658139E-2</v>
      </c>
      <c r="Z238" s="57">
        <v>8.2506687777229373E-2</v>
      </c>
      <c r="AA238" s="57">
        <v>8.0014550523801603E-2</v>
      </c>
      <c r="AB238" s="57">
        <v>7.785162114378831E-2</v>
      </c>
      <c r="AC238" s="57">
        <v>7.5899773410404617E-2</v>
      </c>
      <c r="AD238" s="57">
        <v>7.428601187241772E-2</v>
      </c>
      <c r="AE238" s="57">
        <v>7.2850348658107827E-2</v>
      </c>
      <c r="AF238" s="57">
        <v>7.1506952579373562E-2</v>
      </c>
      <c r="AG238" s="57">
        <v>7.0227358662094147E-2</v>
      </c>
      <c r="AH238" s="57">
        <v>6.8985443900010657E-2</v>
      </c>
      <c r="AI238" s="57">
        <v>6.7753843695739988E-2</v>
      </c>
      <c r="AJ238" s="57">
        <v>6.6495249077484497E-2</v>
      </c>
      <c r="AK238" s="57">
        <v>6.5210419131738043E-2</v>
      </c>
      <c r="AL238" s="57">
        <v>6.3883820447779349E-2</v>
      </c>
      <c r="AM238" s="57">
        <v>6.2520012731592786E-2</v>
      </c>
      <c r="AN238" s="57">
        <v>6.1110061575274384E-2</v>
      </c>
      <c r="AO238" s="57">
        <v>5.9622665966839128E-2</v>
      </c>
      <c r="AP238" s="57">
        <v>5.8114926609467883E-2</v>
      </c>
      <c r="AQ238" s="57">
        <v>5.6643982374654678E-2</v>
      </c>
      <c r="AR238" s="57">
        <v>5.5192207785568784E-2</v>
      </c>
      <c r="AS238" s="57">
        <v>5.3768809662346227E-2</v>
      </c>
      <c r="AT238" s="57">
        <v>5.2372986650260696E-2</v>
      </c>
      <c r="AU238" s="57">
        <v>5.1039390016466908E-2</v>
      </c>
      <c r="AV238" s="57">
        <v>4.975822456207811E-2</v>
      </c>
      <c r="AW238" s="57">
        <v>4.8510235893854101E-2</v>
      </c>
      <c r="AX238" s="57">
        <v>4.7294058261380542E-2</v>
      </c>
      <c r="AY238" s="57">
        <v>4.6130927191841468E-2</v>
      </c>
      <c r="AZ238" s="57">
        <v>4.4998567666598654E-2</v>
      </c>
    </row>
    <row r="239" spans="1:52">
      <c r="A239" s="39" t="s">
        <v>31</v>
      </c>
      <c r="B239" s="57">
        <v>8.3084752255057182E-2</v>
      </c>
      <c r="C239" s="57">
        <v>8.3130321961842113E-2</v>
      </c>
      <c r="D239" s="57">
        <v>8.3941826286527951E-2</v>
      </c>
      <c r="E239" s="57">
        <v>8.2818438232633351E-2</v>
      </c>
      <c r="F239" s="57">
        <v>8.2770690019710963E-2</v>
      </c>
      <c r="G239" s="57">
        <v>8.1302148607316355E-2</v>
      </c>
      <c r="H239" s="57">
        <v>8.1583166909180313E-2</v>
      </c>
      <c r="I239" s="57">
        <v>7.9215557879317791E-2</v>
      </c>
      <c r="J239" s="57">
        <v>7.7087952237880425E-2</v>
      </c>
      <c r="K239" s="57">
        <v>7.8281879580942654E-2</v>
      </c>
      <c r="L239" s="57">
        <v>7.8353829145420578E-2</v>
      </c>
      <c r="M239" s="57">
        <v>7.7042286206415483E-2</v>
      </c>
      <c r="N239" s="57">
        <v>7.5213855987493139E-2</v>
      </c>
      <c r="O239" s="57">
        <v>7.5784028577441057E-2</v>
      </c>
      <c r="P239" s="57">
        <v>7.70485790919576E-2</v>
      </c>
      <c r="Q239" s="57">
        <v>7.7744215846180922E-2</v>
      </c>
      <c r="R239" s="57">
        <v>7.7626485002200776E-2</v>
      </c>
      <c r="S239" s="57">
        <v>7.7153421856583138E-2</v>
      </c>
      <c r="T239" s="57">
        <v>7.6519559864817704E-2</v>
      </c>
      <c r="U239" s="57">
        <v>7.567175624979125E-2</v>
      </c>
      <c r="V239" s="57">
        <v>7.4727364341315383E-2</v>
      </c>
      <c r="W239" s="57">
        <v>7.3743373497236378E-2</v>
      </c>
      <c r="X239" s="57">
        <v>7.2699792528247736E-2</v>
      </c>
      <c r="Y239" s="57">
        <v>7.1666238661011253E-2</v>
      </c>
      <c r="Z239" s="57">
        <v>7.0609318173514055E-2</v>
      </c>
      <c r="AA239" s="57">
        <v>6.9491791986655865E-2</v>
      </c>
      <c r="AB239" s="57">
        <v>6.8447063252187981E-2</v>
      </c>
      <c r="AC239" s="57">
        <v>6.7388974055049011E-2</v>
      </c>
      <c r="AD239" s="57">
        <v>6.6316226172082271E-2</v>
      </c>
      <c r="AE239" s="57">
        <v>6.5208646593528416E-2</v>
      </c>
      <c r="AF239" s="57">
        <v>6.4066978570623143E-2</v>
      </c>
      <c r="AG239" s="57">
        <v>6.289931045046275E-2</v>
      </c>
      <c r="AH239" s="57">
        <v>6.1706766313571283E-2</v>
      </c>
      <c r="AI239" s="57">
        <v>6.0443987374774868E-2</v>
      </c>
      <c r="AJ239" s="57">
        <v>5.9163314898805823E-2</v>
      </c>
      <c r="AK239" s="57">
        <v>5.7845702497889284E-2</v>
      </c>
      <c r="AL239" s="57">
        <v>5.652328690066856E-2</v>
      </c>
      <c r="AM239" s="57">
        <v>5.5195349353725491E-2</v>
      </c>
      <c r="AN239" s="57">
        <v>5.3860548256229719E-2</v>
      </c>
      <c r="AO239" s="57">
        <v>5.2500939141829829E-2</v>
      </c>
      <c r="AP239" s="57">
        <v>5.1098042779622418E-2</v>
      </c>
      <c r="AQ239" s="57">
        <v>4.9673357256537584E-2</v>
      </c>
      <c r="AR239" s="57">
        <v>4.8231332655805703E-2</v>
      </c>
      <c r="AS239" s="57">
        <v>4.678253230175726E-2</v>
      </c>
      <c r="AT239" s="57">
        <v>4.5339338881243016E-2</v>
      </c>
      <c r="AU239" s="57">
        <v>4.3908741696709601E-2</v>
      </c>
      <c r="AV239" s="57">
        <v>4.2516498436495659E-2</v>
      </c>
      <c r="AW239" s="57">
        <v>4.1154971758160019E-2</v>
      </c>
      <c r="AX239" s="57">
        <v>3.9834700463776927E-2</v>
      </c>
      <c r="AY239" s="57">
        <v>3.8565626597580983E-2</v>
      </c>
      <c r="AZ239" s="57">
        <v>3.7350737372968804E-2</v>
      </c>
    </row>
    <row r="240" spans="1:52">
      <c r="A240" s="35" t="s">
        <v>46</v>
      </c>
      <c r="B240" s="55">
        <v>1.8429183959222255E-2</v>
      </c>
      <c r="C240" s="55">
        <v>1.6889835308736563E-2</v>
      </c>
      <c r="D240" s="55">
        <v>1.699977106834516E-2</v>
      </c>
      <c r="E240" s="55">
        <v>1.6673437870673213E-2</v>
      </c>
      <c r="F240" s="55">
        <v>1.6339421863233804E-2</v>
      </c>
      <c r="G240" s="55">
        <v>1.4533220688780952E-2</v>
      </c>
      <c r="H240" s="55">
        <v>1.3692178361660574E-2</v>
      </c>
      <c r="I240" s="55">
        <v>1.4330779030056378E-2</v>
      </c>
      <c r="J240" s="55">
        <v>1.3444454731531049E-2</v>
      </c>
      <c r="K240" s="55">
        <v>1.2449723272552964E-2</v>
      </c>
      <c r="L240" s="55">
        <v>1.2457922403224058E-2</v>
      </c>
      <c r="M240" s="55">
        <v>1.1521997472886169E-2</v>
      </c>
      <c r="N240" s="55">
        <v>1.1857155895742363E-2</v>
      </c>
      <c r="O240" s="55">
        <v>1.0535438871065454E-2</v>
      </c>
      <c r="P240" s="55">
        <v>9.7853393420996929E-3</v>
      </c>
      <c r="Q240" s="55">
        <v>9.0410325421095943E-3</v>
      </c>
      <c r="R240" s="55">
        <v>8.9369374180668128E-3</v>
      </c>
      <c r="S240" s="55">
        <v>8.8312788117991259E-3</v>
      </c>
      <c r="T240" s="55">
        <v>8.7043521388092647E-3</v>
      </c>
      <c r="U240" s="55">
        <v>8.561084282348851E-3</v>
      </c>
      <c r="V240" s="55">
        <v>8.4262307334698749E-3</v>
      </c>
      <c r="W240" s="55">
        <v>8.3055584692749724E-3</v>
      </c>
      <c r="X240" s="55">
        <v>8.1783571934670347E-3</v>
      </c>
      <c r="Y240" s="55">
        <v>8.0433721925574058E-3</v>
      </c>
      <c r="Z240" s="55">
        <v>7.9225250918501192E-3</v>
      </c>
      <c r="AA240" s="55">
        <v>7.7715883881161012E-3</v>
      </c>
      <c r="AB240" s="55">
        <v>7.636228879542478E-3</v>
      </c>
      <c r="AC240" s="55">
        <v>7.4921869940507892E-3</v>
      </c>
      <c r="AD240" s="55">
        <v>7.3570467466492267E-3</v>
      </c>
      <c r="AE240" s="55">
        <v>7.2439369689721042E-3</v>
      </c>
      <c r="AF240" s="55">
        <v>7.1287465583385386E-3</v>
      </c>
      <c r="AG240" s="55">
        <v>6.9534988590899856E-3</v>
      </c>
      <c r="AH240" s="55">
        <v>6.8427623975247636E-3</v>
      </c>
      <c r="AI240" s="55">
        <v>6.7243300559306747E-3</v>
      </c>
      <c r="AJ240" s="55">
        <v>6.6193448341566909E-3</v>
      </c>
      <c r="AK240" s="55">
        <v>6.5021500330022875E-3</v>
      </c>
      <c r="AL240" s="55">
        <v>6.3944062483410162E-3</v>
      </c>
      <c r="AM240" s="55">
        <v>6.2812388673637518E-3</v>
      </c>
      <c r="AN240" s="55">
        <v>6.1572670615792626E-3</v>
      </c>
      <c r="AO240" s="55">
        <v>6.0236524391287629E-3</v>
      </c>
      <c r="AP240" s="55">
        <v>5.8903548870811945E-3</v>
      </c>
      <c r="AQ240" s="55">
        <v>5.7571626005915632E-3</v>
      </c>
      <c r="AR240" s="55">
        <v>5.6328498110750341E-3</v>
      </c>
      <c r="AS240" s="55">
        <v>5.5038915874145696E-3</v>
      </c>
      <c r="AT240" s="55">
        <v>5.357538679546487E-3</v>
      </c>
      <c r="AU240" s="55">
        <v>5.2290503369846753E-3</v>
      </c>
      <c r="AV240" s="55">
        <v>5.0910697218071871E-3</v>
      </c>
      <c r="AW240" s="55">
        <v>4.9269166292253445E-3</v>
      </c>
      <c r="AX240" s="55">
        <v>4.763751091510531E-3</v>
      </c>
      <c r="AY240" s="55">
        <v>4.5918912564691158E-3</v>
      </c>
      <c r="AZ240" s="55">
        <v>4.4421614959870535E-3</v>
      </c>
    </row>
    <row r="241" spans="1:52">
      <c r="A241" s="37" t="s">
        <v>24</v>
      </c>
      <c r="B241" s="56">
        <v>2.6614308673552835E-2</v>
      </c>
      <c r="C241" s="56">
        <v>2.4885044454891123E-2</v>
      </c>
      <c r="D241" s="56">
        <v>2.5534705534326459E-2</v>
      </c>
      <c r="E241" s="56">
        <v>2.5402275301843392E-2</v>
      </c>
      <c r="F241" s="56">
        <v>2.5351923759711743E-2</v>
      </c>
      <c r="G241" s="56">
        <v>2.2658026361952067E-2</v>
      </c>
      <c r="H241" s="56">
        <v>2.1420475160664636E-2</v>
      </c>
      <c r="I241" s="56">
        <v>2.2652053503412522E-2</v>
      </c>
      <c r="J241" s="56">
        <v>2.1624168586863456E-2</v>
      </c>
      <c r="K241" s="56">
        <v>2.063084193043958E-2</v>
      </c>
      <c r="L241" s="56">
        <v>2.0820614625483128E-2</v>
      </c>
      <c r="M241" s="56">
        <v>1.9271821767418682E-2</v>
      </c>
      <c r="N241" s="56">
        <v>1.9813328103943723E-2</v>
      </c>
      <c r="O241" s="56">
        <v>1.7595045576155131E-2</v>
      </c>
      <c r="P241" s="56">
        <v>1.6188460847473943E-2</v>
      </c>
      <c r="Q241" s="56">
        <v>1.4991804848966719E-2</v>
      </c>
      <c r="R241" s="56">
        <v>1.4810546097279368E-2</v>
      </c>
      <c r="S241" s="56">
        <v>1.4717719878894628E-2</v>
      </c>
      <c r="T241" s="56">
        <v>1.4574041924150183E-2</v>
      </c>
      <c r="U241" s="56">
        <v>1.4421929908141957E-2</v>
      </c>
      <c r="V241" s="56">
        <v>1.4287861802679408E-2</v>
      </c>
      <c r="W241" s="56">
        <v>1.4180326121213276E-2</v>
      </c>
      <c r="X241" s="56">
        <v>1.4085507636206373E-2</v>
      </c>
      <c r="Y241" s="56">
        <v>1.3958190619176908E-2</v>
      </c>
      <c r="Z241" s="56">
        <v>1.3832064209000322E-2</v>
      </c>
      <c r="AA241" s="56">
        <v>1.3674103266008158E-2</v>
      </c>
      <c r="AB241" s="56">
        <v>1.3555358964982585E-2</v>
      </c>
      <c r="AC241" s="56">
        <v>1.3440341359687094E-2</v>
      </c>
      <c r="AD241" s="56">
        <v>1.3329522503143214E-2</v>
      </c>
      <c r="AE241" s="56">
        <v>1.3240729109557477E-2</v>
      </c>
      <c r="AF241" s="56">
        <v>1.3126674389903023E-2</v>
      </c>
      <c r="AG241" s="56">
        <v>1.2903252570785359E-2</v>
      </c>
      <c r="AH241" s="56">
        <v>1.2817077521522554E-2</v>
      </c>
      <c r="AI241" s="56">
        <v>1.2677294986865683E-2</v>
      </c>
      <c r="AJ241" s="56">
        <v>1.2554967886765024E-2</v>
      </c>
      <c r="AK241" s="56">
        <v>1.2409724749617386E-2</v>
      </c>
      <c r="AL241" s="56">
        <v>1.2275422127484349E-2</v>
      </c>
      <c r="AM241" s="56">
        <v>1.2135105517047497E-2</v>
      </c>
      <c r="AN241" s="56">
        <v>1.1962419391117089E-2</v>
      </c>
      <c r="AO241" s="56">
        <v>1.1764264432149649E-2</v>
      </c>
      <c r="AP241" s="56">
        <v>1.1566438207952105E-2</v>
      </c>
      <c r="AQ241" s="56">
        <v>1.1365695521020312E-2</v>
      </c>
      <c r="AR241" s="56">
        <v>1.1184612219912619E-2</v>
      </c>
      <c r="AS241" s="56">
        <v>1.099047793243442E-2</v>
      </c>
      <c r="AT241" s="56">
        <v>1.0762202097720283E-2</v>
      </c>
      <c r="AU241" s="56">
        <v>1.0565200852313912E-2</v>
      </c>
      <c r="AV241" s="56">
        <v>1.0353374286993332E-2</v>
      </c>
      <c r="AW241" s="56">
        <v>1.0077821911453826E-2</v>
      </c>
      <c r="AX241" s="56">
        <v>9.7900679571111971E-3</v>
      </c>
      <c r="AY241" s="56">
        <v>9.4872287054522022E-3</v>
      </c>
      <c r="AZ241" s="56">
        <v>9.2189113073049833E-3</v>
      </c>
    </row>
    <row r="242" spans="1:52">
      <c r="A242" s="39" t="s">
        <v>25</v>
      </c>
      <c r="B242" s="57">
        <v>0</v>
      </c>
      <c r="C242" s="57">
        <v>0</v>
      </c>
      <c r="D242" s="57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7">
        <v>0</v>
      </c>
      <c r="AR242" s="57">
        <v>0</v>
      </c>
      <c r="AS242" s="57">
        <v>0</v>
      </c>
      <c r="AT242" s="57">
        <v>0</v>
      </c>
      <c r="AU242" s="57">
        <v>0</v>
      </c>
      <c r="AV242" s="57">
        <v>0</v>
      </c>
      <c r="AW242" s="57">
        <v>0</v>
      </c>
      <c r="AX242" s="57">
        <v>0</v>
      </c>
      <c r="AY242" s="57">
        <v>0</v>
      </c>
      <c r="AZ242" s="57">
        <v>0</v>
      </c>
    </row>
    <row r="243" spans="1:52">
      <c r="A243" s="39" t="s">
        <v>23</v>
      </c>
      <c r="B243" s="57">
        <v>0</v>
      </c>
      <c r="C243" s="57">
        <v>0</v>
      </c>
      <c r="D243" s="57">
        <v>0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57">
        <v>0</v>
      </c>
      <c r="AJ243" s="57">
        <v>0</v>
      </c>
      <c r="AK243" s="57">
        <v>0</v>
      </c>
      <c r="AL243" s="57">
        <v>0</v>
      </c>
      <c r="AM243" s="57">
        <v>0</v>
      </c>
      <c r="AN243" s="57">
        <v>0</v>
      </c>
      <c r="AO243" s="57">
        <v>0</v>
      </c>
      <c r="AP243" s="57">
        <v>0</v>
      </c>
      <c r="AQ243" s="57">
        <v>0</v>
      </c>
      <c r="AR243" s="57">
        <v>0</v>
      </c>
      <c r="AS243" s="57">
        <v>0</v>
      </c>
      <c r="AT243" s="57">
        <v>0</v>
      </c>
      <c r="AU243" s="57">
        <v>0</v>
      </c>
      <c r="AV243" s="57">
        <v>0</v>
      </c>
      <c r="AW243" s="57">
        <v>0</v>
      </c>
      <c r="AX243" s="57">
        <v>0</v>
      </c>
      <c r="AY243" s="57">
        <v>0</v>
      </c>
      <c r="AZ243" s="57">
        <v>0</v>
      </c>
    </row>
    <row r="244" spans="1:52">
      <c r="A244" s="35" t="s">
        <v>47</v>
      </c>
      <c r="B244" s="55">
        <v>0.11295758609144607</v>
      </c>
      <c r="C244" s="55">
        <v>0.11233915156997965</v>
      </c>
      <c r="D244" s="55">
        <v>0.11230359824012764</v>
      </c>
      <c r="E244" s="55">
        <v>0.11319909463077001</v>
      </c>
      <c r="F244" s="55">
        <v>0.1080718202305751</v>
      </c>
      <c r="G244" s="55">
        <v>0.10562867176539241</v>
      </c>
      <c r="H244" s="55">
        <v>0.1049357976085329</v>
      </c>
      <c r="I244" s="55">
        <v>9.947890651826144E-2</v>
      </c>
      <c r="J244" s="55">
        <v>9.9440349666878439E-2</v>
      </c>
      <c r="K244" s="55">
        <v>9.6671439913153814E-2</v>
      </c>
      <c r="L244" s="55">
        <v>9.6905714837669993E-2</v>
      </c>
      <c r="M244" s="55">
        <v>9.4554224782227483E-2</v>
      </c>
      <c r="N244" s="55">
        <v>9.1182980923197016E-2</v>
      </c>
      <c r="O244" s="55">
        <v>8.8352068654008242E-2</v>
      </c>
      <c r="P244" s="55">
        <v>8.5613888909311237E-2</v>
      </c>
      <c r="Q244" s="55">
        <v>8.4815452925997459E-2</v>
      </c>
      <c r="R244" s="55">
        <v>8.4760616544417411E-2</v>
      </c>
      <c r="S244" s="55">
        <v>8.4082334335611852E-2</v>
      </c>
      <c r="T244" s="55">
        <v>8.2882820437939111E-2</v>
      </c>
      <c r="U244" s="55">
        <v>8.1708382569997753E-2</v>
      </c>
      <c r="V244" s="55">
        <v>8.063723146350335E-2</v>
      </c>
      <c r="W244" s="55">
        <v>7.9696306197635125E-2</v>
      </c>
      <c r="X244" s="55">
        <v>7.8712708392797662E-2</v>
      </c>
      <c r="Y244" s="55">
        <v>7.7792964731983813E-2</v>
      </c>
      <c r="Z244" s="55">
        <v>7.6649947655565848E-2</v>
      </c>
      <c r="AA244" s="55">
        <v>7.5767554094942707E-2</v>
      </c>
      <c r="AB244" s="55">
        <v>7.502152794611501E-2</v>
      </c>
      <c r="AC244" s="55">
        <v>7.4395802590959154E-2</v>
      </c>
      <c r="AD244" s="55">
        <v>7.3756584250026028E-2</v>
      </c>
      <c r="AE244" s="55">
        <v>7.3003144419304569E-2</v>
      </c>
      <c r="AF244" s="55">
        <v>7.237359874788668E-2</v>
      </c>
      <c r="AG244" s="55">
        <v>7.1777366789563743E-2</v>
      </c>
      <c r="AH244" s="55">
        <v>7.0946797366349929E-2</v>
      </c>
      <c r="AI244" s="55">
        <v>7.0304843291564237E-2</v>
      </c>
      <c r="AJ244" s="55">
        <v>6.9488918058407109E-2</v>
      </c>
      <c r="AK244" s="55">
        <v>6.8739331755373986E-2</v>
      </c>
      <c r="AL244" s="55">
        <v>6.7986446001525744E-2</v>
      </c>
      <c r="AM244" s="55">
        <v>6.702178567682493E-2</v>
      </c>
      <c r="AN244" s="55">
        <v>6.6342574444458915E-2</v>
      </c>
      <c r="AO244" s="55">
        <v>6.5490971670796969E-2</v>
      </c>
      <c r="AP244" s="55">
        <v>6.4607741187418202E-2</v>
      </c>
      <c r="AQ244" s="55">
        <v>6.3786949955422487E-2</v>
      </c>
      <c r="AR244" s="55">
        <v>6.2847889162249718E-2</v>
      </c>
      <c r="AS244" s="55">
        <v>6.1940172025808031E-2</v>
      </c>
      <c r="AT244" s="55">
        <v>6.0960198667285047E-2</v>
      </c>
      <c r="AU244" s="55">
        <v>6.0151276656022157E-2</v>
      </c>
      <c r="AV244" s="55">
        <v>5.9145025655128254E-2</v>
      </c>
      <c r="AW244" s="55">
        <v>5.7943394152527902E-2</v>
      </c>
      <c r="AX244" s="55">
        <v>5.7075490572022013E-2</v>
      </c>
      <c r="AY244" s="55">
        <v>5.5678922009691878E-2</v>
      </c>
      <c r="AZ244" s="55">
        <v>5.4370224142279745E-2</v>
      </c>
    </row>
    <row r="245" spans="1:52">
      <c r="A245" s="37" t="s">
        <v>16</v>
      </c>
      <c r="B245" s="56">
        <v>0.24354544207359829</v>
      </c>
      <c r="C245" s="56">
        <v>0.2377383870255137</v>
      </c>
      <c r="D245" s="56">
        <v>0.23496616799174166</v>
      </c>
      <c r="E245" s="56">
        <v>0.23735054569215674</v>
      </c>
      <c r="F245" s="56">
        <v>0.22893719220398598</v>
      </c>
      <c r="G245" s="56">
        <v>0.22749363220211574</v>
      </c>
      <c r="H245" s="56">
        <v>0.22442882376348638</v>
      </c>
      <c r="I245" s="56">
        <v>0.21874954843609876</v>
      </c>
      <c r="J245" s="56">
        <v>0.2241817355003147</v>
      </c>
      <c r="K245" s="56">
        <v>0.21573163700944842</v>
      </c>
      <c r="L245" s="56">
        <v>0.22473952633044109</v>
      </c>
      <c r="M245" s="56">
        <v>0.21395159096731978</v>
      </c>
      <c r="N245" s="56">
        <v>0.21166003961107155</v>
      </c>
      <c r="O245" s="56">
        <v>0.21249978566833219</v>
      </c>
      <c r="P245" s="56">
        <v>0.21226699813791283</v>
      </c>
      <c r="Q245" s="56">
        <v>0.21016764766339191</v>
      </c>
      <c r="R245" s="56">
        <v>0.209813297951432</v>
      </c>
      <c r="S245" s="56">
        <v>0.20952981019939845</v>
      </c>
      <c r="T245" s="56">
        <v>0.20674213401175132</v>
      </c>
      <c r="U245" s="56">
        <v>0.20385257002797788</v>
      </c>
      <c r="V245" s="56">
        <v>0.20089840027563838</v>
      </c>
      <c r="W245" s="56">
        <v>0.19800926165769853</v>
      </c>
      <c r="X245" s="56">
        <v>0.19502778122789802</v>
      </c>
      <c r="Y245" s="56">
        <v>0.19209312499847073</v>
      </c>
      <c r="Z245" s="56">
        <v>0.18939772928734236</v>
      </c>
      <c r="AA245" s="56">
        <v>0.18661289447391913</v>
      </c>
      <c r="AB245" s="56">
        <v>0.18406871290234345</v>
      </c>
      <c r="AC245" s="56">
        <v>0.18182513216609744</v>
      </c>
      <c r="AD245" s="56">
        <v>0.17983547758621476</v>
      </c>
      <c r="AE245" s="56">
        <v>0.17798448130318378</v>
      </c>
      <c r="AF245" s="56">
        <v>0.17622880833470578</v>
      </c>
      <c r="AG245" s="56">
        <v>0.17454913486208623</v>
      </c>
      <c r="AH245" s="56">
        <v>0.17256614857664948</v>
      </c>
      <c r="AI245" s="56">
        <v>0.17073078702223393</v>
      </c>
      <c r="AJ245" s="56">
        <v>0.16855488020653464</v>
      </c>
      <c r="AK245" s="56">
        <v>0.16633268948876628</v>
      </c>
      <c r="AL245" s="56">
        <v>0.16429513811320184</v>
      </c>
      <c r="AM245" s="56">
        <v>0.1620232377500038</v>
      </c>
      <c r="AN245" s="56">
        <v>0.16021267464255717</v>
      </c>
      <c r="AO245" s="56">
        <v>0.15784875699577838</v>
      </c>
      <c r="AP245" s="56">
        <v>0.1555007807901144</v>
      </c>
      <c r="AQ245" s="56">
        <v>0.1532865644642192</v>
      </c>
      <c r="AR245" s="56">
        <v>0.15083641540712786</v>
      </c>
      <c r="AS245" s="56">
        <v>0.14827380751158883</v>
      </c>
      <c r="AT245" s="56">
        <v>0.14546030430796114</v>
      </c>
      <c r="AU245" s="56">
        <v>0.14272484491776041</v>
      </c>
      <c r="AV245" s="56">
        <v>0.13973080586755685</v>
      </c>
      <c r="AW245" s="56">
        <v>0.13611910437297117</v>
      </c>
      <c r="AX245" s="56">
        <v>0.13283510847123733</v>
      </c>
      <c r="AY245" s="56">
        <v>0.12874845982019409</v>
      </c>
      <c r="AZ245" s="56">
        <v>0.12451692127403187</v>
      </c>
    </row>
    <row r="246" spans="1:52">
      <c r="A246" s="39" t="s">
        <v>17</v>
      </c>
      <c r="B246" s="57">
        <v>0.13509597696380737</v>
      </c>
      <c r="C246" s="57">
        <v>0.14069273475629004</v>
      </c>
      <c r="D246" s="57">
        <v>0.14074117715150072</v>
      </c>
      <c r="E246" s="57">
        <v>0.14088431867439535</v>
      </c>
      <c r="F246" s="57">
        <v>0.13824175902910352</v>
      </c>
      <c r="G246" s="57">
        <v>0.13413061280413879</v>
      </c>
      <c r="H246" s="57">
        <v>0.132051094067623</v>
      </c>
      <c r="I246" s="57">
        <v>0.13054773958652566</v>
      </c>
      <c r="J246" s="57">
        <v>0.1292226135360145</v>
      </c>
      <c r="K246" s="57">
        <v>0.12615254950437776</v>
      </c>
      <c r="L246" s="57">
        <v>0.12242914016605491</v>
      </c>
      <c r="M246" s="57">
        <v>0.12127840082207768</v>
      </c>
      <c r="N246" s="57">
        <v>0.11841160142239571</v>
      </c>
      <c r="O246" s="57">
        <v>0.11401809221042539</v>
      </c>
      <c r="P246" s="57">
        <v>0.10923613995374151</v>
      </c>
      <c r="Q246" s="57">
        <v>0.10653909539500464</v>
      </c>
      <c r="R246" s="57">
        <v>0.10537806430571012</v>
      </c>
      <c r="S246" s="57">
        <v>0.10594322736274782</v>
      </c>
      <c r="T246" s="57">
        <v>0.10492313991120801</v>
      </c>
      <c r="U246" s="57">
        <v>0.1038837388575687</v>
      </c>
      <c r="V246" s="57">
        <v>0.10281907337257085</v>
      </c>
      <c r="W246" s="57">
        <v>0.10187902323214183</v>
      </c>
      <c r="X246" s="57">
        <v>0.10052461209124401</v>
      </c>
      <c r="Y246" s="57">
        <v>9.9457667839514374E-2</v>
      </c>
      <c r="Z246" s="57">
        <v>9.8299820524674938E-2</v>
      </c>
      <c r="AA246" s="57">
        <v>9.695607361579546E-2</v>
      </c>
      <c r="AB246" s="57">
        <v>9.5783939867263759E-2</v>
      </c>
      <c r="AC246" s="57">
        <v>9.4760110564640898E-2</v>
      </c>
      <c r="AD246" s="57">
        <v>9.3828666545744191E-2</v>
      </c>
      <c r="AE246" s="57">
        <v>9.2905283009443049E-2</v>
      </c>
      <c r="AF246" s="57">
        <v>9.2015938210160964E-2</v>
      </c>
      <c r="AG246" s="57">
        <v>9.1172708508635847E-2</v>
      </c>
      <c r="AH246" s="57">
        <v>9.0011708068236884E-2</v>
      </c>
      <c r="AI246" s="57">
        <v>8.9001223918595024E-2</v>
      </c>
      <c r="AJ246" s="57">
        <v>8.7785954549913919E-2</v>
      </c>
      <c r="AK246" s="57">
        <v>8.6608781368938625E-2</v>
      </c>
      <c r="AL246" s="57">
        <v>8.5526427261313542E-2</v>
      </c>
      <c r="AM246" s="57">
        <v>8.415668956756539E-2</v>
      </c>
      <c r="AN246" s="57">
        <v>8.3107278745971291E-2</v>
      </c>
      <c r="AO246" s="57">
        <v>8.1896365533934493E-2</v>
      </c>
      <c r="AP246" s="57">
        <v>8.0650222710093464E-2</v>
      </c>
      <c r="AQ246" s="57">
        <v>7.9487875180946493E-2</v>
      </c>
      <c r="AR246" s="57">
        <v>7.8242380906976688E-2</v>
      </c>
      <c r="AS246" s="57">
        <v>7.7023598728130679E-2</v>
      </c>
      <c r="AT246" s="57">
        <v>7.578181752861532E-2</v>
      </c>
      <c r="AU246" s="57">
        <v>7.4744565443725555E-2</v>
      </c>
      <c r="AV246" s="57">
        <v>7.3531722634356561E-2</v>
      </c>
      <c r="AW246" s="57">
        <v>7.2126571824148791E-2</v>
      </c>
      <c r="AX246" s="57">
        <v>7.1064039347183597E-2</v>
      </c>
      <c r="AY246" s="57">
        <v>6.9424680521245632E-2</v>
      </c>
      <c r="AZ246" s="57">
        <v>6.7853673152451388E-2</v>
      </c>
    </row>
    <row r="247" spans="1:52">
      <c r="A247" s="39" t="s">
        <v>18</v>
      </c>
      <c r="B247" s="57">
        <v>8.2900245868504807E-2</v>
      </c>
      <c r="C247" s="57">
        <v>7.867016905852485E-2</v>
      </c>
      <c r="D247" s="57">
        <v>7.8998335400246686E-2</v>
      </c>
      <c r="E247" s="57">
        <v>7.9194298886566927E-2</v>
      </c>
      <c r="F247" s="57">
        <v>7.6317651081731455E-2</v>
      </c>
      <c r="G247" s="57">
        <v>7.5326479179554262E-2</v>
      </c>
      <c r="H247" s="57">
        <v>7.5567508414920367E-2</v>
      </c>
      <c r="I247" s="57">
        <v>7.0218324444275892E-2</v>
      </c>
      <c r="J247" s="57">
        <v>7.1305845108704968E-2</v>
      </c>
      <c r="K247" s="57">
        <v>6.9939831759148113E-2</v>
      </c>
      <c r="L247" s="57">
        <v>6.9694408900016228E-2</v>
      </c>
      <c r="M247" s="57">
        <v>6.7446172232443521E-2</v>
      </c>
      <c r="N247" s="57">
        <v>6.5049897843106691E-2</v>
      </c>
      <c r="O247" s="57">
        <v>6.3727923602243761E-2</v>
      </c>
      <c r="P247" s="57">
        <v>6.1990162747810017E-2</v>
      </c>
      <c r="Q247" s="57">
        <v>6.1728989071340432E-2</v>
      </c>
      <c r="R247" s="57">
        <v>6.1358317814484156E-2</v>
      </c>
      <c r="S247" s="57">
        <v>6.0482859700058421E-2</v>
      </c>
      <c r="T247" s="57">
        <v>5.9727924212068663E-2</v>
      </c>
      <c r="U247" s="57">
        <v>5.8993207234575448E-2</v>
      </c>
      <c r="V247" s="57">
        <v>5.8377327201131902E-2</v>
      </c>
      <c r="W247" s="57">
        <v>5.7825148737844653E-2</v>
      </c>
      <c r="X247" s="57">
        <v>5.7350711946719382E-2</v>
      </c>
      <c r="Y247" s="57">
        <v>5.686028641170434E-2</v>
      </c>
      <c r="Z247" s="57">
        <v>5.5959787929824006E-2</v>
      </c>
      <c r="AA247" s="57">
        <v>5.5410749826139499E-2</v>
      </c>
      <c r="AB247" s="57">
        <v>5.5006850349232035E-2</v>
      </c>
      <c r="AC247" s="57">
        <v>5.4709477406055397E-2</v>
      </c>
      <c r="AD247" s="57">
        <v>5.4348299227580908E-2</v>
      </c>
      <c r="AE247" s="57">
        <v>5.3823154441726043E-2</v>
      </c>
      <c r="AF247" s="57">
        <v>5.3436477402681481E-2</v>
      </c>
      <c r="AG247" s="57">
        <v>5.3072900481961414E-2</v>
      </c>
      <c r="AH247" s="57">
        <v>5.2533185278415752E-2</v>
      </c>
      <c r="AI247" s="57">
        <v>5.2157438738563877E-2</v>
      </c>
      <c r="AJ247" s="57">
        <v>5.164584297533506E-2</v>
      </c>
      <c r="AK247" s="57">
        <v>5.1206171400642653E-2</v>
      </c>
      <c r="AL247" s="57">
        <v>5.0713107121649233E-2</v>
      </c>
      <c r="AM247" s="57">
        <v>5.0073760256973611E-2</v>
      </c>
      <c r="AN247" s="57">
        <v>4.9654189315130777E-2</v>
      </c>
      <c r="AO247" s="57">
        <v>4.9092465563541812E-2</v>
      </c>
      <c r="AP247" s="57">
        <v>4.8505301817581038E-2</v>
      </c>
      <c r="AQ247" s="57">
        <v>4.7960387728435271E-2</v>
      </c>
      <c r="AR247" s="57">
        <v>4.7302896411564148E-2</v>
      </c>
      <c r="AS247" s="57">
        <v>4.6675161032673981E-2</v>
      </c>
      <c r="AT247" s="57">
        <v>4.5961457901002034E-2</v>
      </c>
      <c r="AU247" s="57">
        <v>4.5397577532068634E-2</v>
      </c>
      <c r="AV247" s="57">
        <v>4.4652847647046592E-2</v>
      </c>
      <c r="AW247" s="57">
        <v>4.3733453269055762E-2</v>
      </c>
      <c r="AX247" s="57">
        <v>4.3117897724092011E-2</v>
      </c>
      <c r="AY247" s="57">
        <v>4.2056844432023906E-2</v>
      </c>
      <c r="AZ247" s="57">
        <v>4.1087192448864086E-2</v>
      </c>
    </row>
    <row r="248" spans="1:52">
      <c r="A248" s="10" t="s">
        <v>76</v>
      </c>
      <c r="B248" s="54">
        <v>0.13450049648193593</v>
      </c>
      <c r="C248" s="54">
        <v>0.13596156547325289</v>
      </c>
      <c r="D248" s="54">
        <v>0.13428044261296188</v>
      </c>
      <c r="E248" s="54">
        <v>0.13947650661253555</v>
      </c>
      <c r="F248" s="54">
        <v>0.13454432742086891</v>
      </c>
      <c r="G248" s="54">
        <v>0.13482706744599607</v>
      </c>
      <c r="H248" s="54">
        <v>0.13188837269626894</v>
      </c>
      <c r="I248" s="54">
        <v>0.13112087971029612</v>
      </c>
      <c r="J248" s="54">
        <v>0.12947001040331862</v>
      </c>
      <c r="K248" s="54">
        <v>0.13590777000111232</v>
      </c>
      <c r="L248" s="54">
        <v>0.132883521480023</v>
      </c>
      <c r="M248" s="54">
        <v>0.13098049745411264</v>
      </c>
      <c r="N248" s="54">
        <v>0.12954326899596244</v>
      </c>
      <c r="O248" s="54">
        <v>0.12688888100489815</v>
      </c>
      <c r="P248" s="54">
        <v>0.12543768758493512</v>
      </c>
      <c r="Q248" s="54">
        <v>0.12530525963928602</v>
      </c>
      <c r="R248" s="54">
        <v>0.1255113848821261</v>
      </c>
      <c r="S248" s="54">
        <v>0.12528829920612469</v>
      </c>
      <c r="T248" s="54">
        <v>0.12365807566906607</v>
      </c>
      <c r="U248" s="54">
        <v>0.12205656021405423</v>
      </c>
      <c r="V248" s="54">
        <v>0.12045149896338188</v>
      </c>
      <c r="W248" s="54">
        <v>0.11890023736814308</v>
      </c>
      <c r="X248" s="54">
        <v>0.11740753002284995</v>
      </c>
      <c r="Y248" s="54">
        <v>0.11598752320288874</v>
      </c>
      <c r="Z248" s="54">
        <v>0.11465485245845446</v>
      </c>
      <c r="AA248" s="54">
        <v>0.11338282344846481</v>
      </c>
      <c r="AB248" s="54">
        <v>0.11220210667576858</v>
      </c>
      <c r="AC248" s="54">
        <v>0.11108656036571929</v>
      </c>
      <c r="AD248" s="54">
        <v>0.11002187571877137</v>
      </c>
      <c r="AE248" s="54">
        <v>0.1089586790545551</v>
      </c>
      <c r="AF248" s="54">
        <v>0.10791204451540738</v>
      </c>
      <c r="AG248" s="54">
        <v>0.10690264357711914</v>
      </c>
      <c r="AH248" s="54">
        <v>0.10583244095691208</v>
      </c>
      <c r="AI248" s="54">
        <v>0.10468359589181027</v>
      </c>
      <c r="AJ248" s="54">
        <v>0.10344674930068191</v>
      </c>
      <c r="AK248" s="54">
        <v>0.10214287815650777</v>
      </c>
      <c r="AL248" s="54">
        <v>0.10077709975928816</v>
      </c>
      <c r="AM248" s="54">
        <v>9.933345172554299E-2</v>
      </c>
      <c r="AN248" s="54">
        <v>9.7824892269477187E-2</v>
      </c>
      <c r="AO248" s="54">
        <v>9.6309276198222618E-2</v>
      </c>
      <c r="AP248" s="54">
        <v>9.4752222315103898E-2</v>
      </c>
      <c r="AQ248" s="54">
        <v>9.3192833010133841E-2</v>
      </c>
      <c r="AR248" s="54">
        <v>9.160720850127331E-2</v>
      </c>
      <c r="AS248" s="54">
        <v>9.0025071792688913E-2</v>
      </c>
      <c r="AT248" s="54">
        <v>8.8433111408025344E-2</v>
      </c>
      <c r="AU248" s="54">
        <v>8.6870394992768815E-2</v>
      </c>
      <c r="AV248" s="54">
        <v>8.5313110821815447E-2</v>
      </c>
      <c r="AW248" s="54">
        <v>8.3723469148326166E-2</v>
      </c>
      <c r="AX248" s="54">
        <v>8.2159954253502462E-2</v>
      </c>
      <c r="AY248" s="54">
        <v>8.0568686873612932E-2</v>
      </c>
      <c r="AZ248" s="54">
        <v>7.9024288391412109E-2</v>
      </c>
    </row>
    <row r="249" spans="1:52">
      <c r="A249" s="35" t="s">
        <v>45</v>
      </c>
      <c r="B249" s="55">
        <v>0.18283294248427115</v>
      </c>
      <c r="C249" s="55">
        <v>0.1822621071627096</v>
      </c>
      <c r="D249" s="55">
        <v>0.17912983884131836</v>
      </c>
      <c r="E249" s="55">
        <v>0.18417587474591135</v>
      </c>
      <c r="F249" s="55">
        <v>0.17642621859792379</v>
      </c>
      <c r="G249" s="55">
        <v>0.17623819685122133</v>
      </c>
      <c r="H249" s="55">
        <v>0.17290037030106842</v>
      </c>
      <c r="I249" s="55">
        <v>0.17149175042418557</v>
      </c>
      <c r="J249" s="55">
        <v>0.16869654236803058</v>
      </c>
      <c r="K249" s="55">
        <v>0.17511287227152483</v>
      </c>
      <c r="L249" s="55">
        <v>0.173666215379463</v>
      </c>
      <c r="M249" s="55">
        <v>0.17243107796053272</v>
      </c>
      <c r="N249" s="55">
        <v>0.17068579560115266</v>
      </c>
      <c r="O249" s="55">
        <v>0.16653068391064596</v>
      </c>
      <c r="P249" s="55">
        <v>0.16501453532337235</v>
      </c>
      <c r="Q249" s="55">
        <v>0.16358437538985346</v>
      </c>
      <c r="R249" s="55">
        <v>0.16196585164168256</v>
      </c>
      <c r="S249" s="55">
        <v>0.16127404409590484</v>
      </c>
      <c r="T249" s="55">
        <v>0.15884907101967868</v>
      </c>
      <c r="U249" s="55">
        <v>0.15659481972889025</v>
      </c>
      <c r="V249" s="55">
        <v>0.15440144471321221</v>
      </c>
      <c r="W249" s="55">
        <v>0.15231254810268144</v>
      </c>
      <c r="X249" s="55">
        <v>0.15030935716506738</v>
      </c>
      <c r="Y249" s="55">
        <v>0.14839900468933026</v>
      </c>
      <c r="Z249" s="55">
        <v>0.1466625804164951</v>
      </c>
      <c r="AA249" s="55">
        <v>0.14500632652015377</v>
      </c>
      <c r="AB249" s="55">
        <v>0.14343109126342618</v>
      </c>
      <c r="AC249" s="55">
        <v>0.14192278802116515</v>
      </c>
      <c r="AD249" s="55">
        <v>0.14047745162022066</v>
      </c>
      <c r="AE249" s="55">
        <v>0.13903927156790313</v>
      </c>
      <c r="AF249" s="55">
        <v>0.13762092136105872</v>
      </c>
      <c r="AG249" s="55">
        <v>0.13622209192656709</v>
      </c>
      <c r="AH249" s="55">
        <v>0.1347377484843538</v>
      </c>
      <c r="AI249" s="55">
        <v>0.13317562501040306</v>
      </c>
      <c r="AJ249" s="55">
        <v>0.13150824319364815</v>
      </c>
      <c r="AK249" s="55">
        <v>0.12975178903028189</v>
      </c>
      <c r="AL249" s="55">
        <v>0.12790068193844445</v>
      </c>
      <c r="AM249" s="55">
        <v>0.12595911392612094</v>
      </c>
      <c r="AN249" s="55">
        <v>0.12392958330058244</v>
      </c>
      <c r="AO249" s="55">
        <v>0.12186015134811959</v>
      </c>
      <c r="AP249" s="55">
        <v>0.11973819693429831</v>
      </c>
      <c r="AQ249" s="55">
        <v>0.11757819454349305</v>
      </c>
      <c r="AR249" s="55">
        <v>0.1153841703615404</v>
      </c>
      <c r="AS249" s="55">
        <v>0.11320649064729776</v>
      </c>
      <c r="AT249" s="55">
        <v>0.1110119045787878</v>
      </c>
      <c r="AU249" s="55">
        <v>0.10884990991158371</v>
      </c>
      <c r="AV249" s="55">
        <v>0.10670668211748538</v>
      </c>
      <c r="AW249" s="55">
        <v>0.10457257176351561</v>
      </c>
      <c r="AX249" s="55">
        <v>0.102436528650777</v>
      </c>
      <c r="AY249" s="55">
        <v>0.10032243393274552</v>
      </c>
      <c r="AZ249" s="55">
        <v>9.8281647848572434E-2</v>
      </c>
    </row>
    <row r="250" spans="1:52">
      <c r="A250" s="39" t="s">
        <v>48</v>
      </c>
      <c r="B250" s="57">
        <v>1.0717268813699172</v>
      </c>
      <c r="C250" s="57">
        <v>1.0413145925051115</v>
      </c>
      <c r="D250" s="57">
        <v>1.0340359087766564</v>
      </c>
      <c r="E250" s="57">
        <v>1.0243634451756749</v>
      </c>
      <c r="F250" s="57">
        <v>1.0084976398059846</v>
      </c>
      <c r="G250" s="57">
        <v>1.000281228061684</v>
      </c>
      <c r="H250" s="57">
        <v>0.97428782742643805</v>
      </c>
      <c r="I250" s="57">
        <v>0.95290308619257369</v>
      </c>
      <c r="J250" s="57">
        <v>0.93480743234562236</v>
      </c>
      <c r="K250" s="57">
        <v>0.92066434669165498</v>
      </c>
      <c r="L250" s="57">
        <v>0.91819036631448914</v>
      </c>
      <c r="M250" s="57">
        <v>0.90909595283826916</v>
      </c>
      <c r="N250" s="57">
        <v>0.89193930142642253</v>
      </c>
      <c r="O250" s="57">
        <v>0.87451828847509039</v>
      </c>
      <c r="P250" s="57">
        <v>0.86213579283965414</v>
      </c>
      <c r="Q250" s="57">
        <v>0.84877794805802387</v>
      </c>
      <c r="R250" s="57">
        <v>0.83534747205632665</v>
      </c>
      <c r="S250" s="57">
        <v>0.81921739155631079</v>
      </c>
      <c r="T250" s="57">
        <v>0.7977067035876465</v>
      </c>
      <c r="U250" s="57">
        <v>0.77594014142597412</v>
      </c>
      <c r="V250" s="57">
        <v>0.75126752212902259</v>
      </c>
      <c r="W250" s="57">
        <v>0.72839204397154567</v>
      </c>
      <c r="X250" s="57">
        <v>0.70687155771522525</v>
      </c>
      <c r="Y250" s="57">
        <v>0.6869211896760149</v>
      </c>
      <c r="Z250" s="57">
        <v>0.66800041630824691</v>
      </c>
      <c r="AA250" s="57">
        <v>0.6503179936504111</v>
      </c>
      <c r="AB250" s="57">
        <v>0.63389126295357812</v>
      </c>
      <c r="AC250" s="57">
        <v>0.618036646544878</v>
      </c>
      <c r="AD250" s="57">
        <v>0.60338004797836786</v>
      </c>
      <c r="AE250" s="57">
        <v>0.5894763038933184</v>
      </c>
      <c r="AF250" s="57">
        <v>0.57622382235514436</v>
      </c>
      <c r="AG250" s="57">
        <v>0.56325716349982624</v>
      </c>
      <c r="AH250" s="57">
        <v>0.55008637561535501</v>
      </c>
      <c r="AI250" s="57">
        <v>0.53675171692567958</v>
      </c>
      <c r="AJ250" s="57">
        <v>0.52307195042177179</v>
      </c>
      <c r="AK250" s="57">
        <v>0.50919135508810665</v>
      </c>
      <c r="AL250" s="57">
        <v>0.49523799623411552</v>
      </c>
      <c r="AM250" s="57">
        <v>0.48114312160679001</v>
      </c>
      <c r="AN250" s="57">
        <v>0.46717171420570197</v>
      </c>
      <c r="AO250" s="57">
        <v>0.45355709803325922</v>
      </c>
      <c r="AP250" s="57">
        <v>0.44042400603951704</v>
      </c>
      <c r="AQ250" s="57">
        <v>0.42778530233552364</v>
      </c>
      <c r="AR250" s="57">
        <v>0.41581691866892734</v>
      </c>
      <c r="AS250" s="57">
        <v>0.4045055437229837</v>
      </c>
      <c r="AT250" s="57">
        <v>0.39378694720635449</v>
      </c>
      <c r="AU250" s="57">
        <v>0.3836491967795907</v>
      </c>
      <c r="AV250" s="57">
        <v>0.37412877802811745</v>
      </c>
      <c r="AW250" s="57">
        <v>0.36517506680122452</v>
      </c>
      <c r="AX250" s="57">
        <v>0.35672285505411855</v>
      </c>
      <c r="AY250" s="57">
        <v>0.34887630279529341</v>
      </c>
      <c r="AZ250" s="57">
        <v>0.34160797835023793</v>
      </c>
    </row>
    <row r="251" spans="1:52">
      <c r="A251" s="41" t="s">
        <v>49</v>
      </c>
      <c r="B251" s="58">
        <v>0.13072800516143487</v>
      </c>
      <c r="C251" s="58">
        <v>0.13107939668384622</v>
      </c>
      <c r="D251" s="58">
        <v>0.12886522193638936</v>
      </c>
      <c r="E251" s="58">
        <v>0.13281189177687441</v>
      </c>
      <c r="F251" s="58">
        <v>0.12795427161812314</v>
      </c>
      <c r="G251" s="58">
        <v>0.127810462485831</v>
      </c>
      <c r="H251" s="58">
        <v>0.12633564725899102</v>
      </c>
      <c r="I251" s="58">
        <v>0.12513145064513492</v>
      </c>
      <c r="J251" s="58">
        <v>0.12269700501832545</v>
      </c>
      <c r="K251" s="58">
        <v>0.12581876511296178</v>
      </c>
      <c r="L251" s="58">
        <v>0.12483653928781653</v>
      </c>
      <c r="M251" s="58">
        <v>0.12324072822629734</v>
      </c>
      <c r="N251" s="58">
        <v>0.12195722564306016</v>
      </c>
      <c r="O251" s="58">
        <v>0.11931978001356067</v>
      </c>
      <c r="P251" s="58">
        <v>0.11730319760658153</v>
      </c>
      <c r="Q251" s="58">
        <v>0.11692133189069251</v>
      </c>
      <c r="R251" s="58">
        <v>0.11734148639624972</v>
      </c>
      <c r="S251" s="58">
        <v>0.11821479640475682</v>
      </c>
      <c r="T251" s="58">
        <v>0.11722332566553338</v>
      </c>
      <c r="U251" s="58">
        <v>0.11622052615391248</v>
      </c>
      <c r="V251" s="58">
        <v>0.11532400246589819</v>
      </c>
      <c r="W251" s="58">
        <v>0.11444277143019915</v>
      </c>
      <c r="X251" s="58">
        <v>0.11356760785651587</v>
      </c>
      <c r="Y251" s="58">
        <v>0.1126766106348577</v>
      </c>
      <c r="Z251" s="58">
        <v>0.11187198076728297</v>
      </c>
      <c r="AA251" s="58">
        <v>0.11108834900354247</v>
      </c>
      <c r="AB251" s="58">
        <v>0.11031262758844471</v>
      </c>
      <c r="AC251" s="58">
        <v>0.10955197356389411</v>
      </c>
      <c r="AD251" s="58">
        <v>0.10879878635585681</v>
      </c>
      <c r="AE251" s="58">
        <v>0.10801917662388856</v>
      </c>
      <c r="AF251" s="58">
        <v>0.10722965330664748</v>
      </c>
      <c r="AG251" s="58">
        <v>0.10644469535347738</v>
      </c>
      <c r="AH251" s="58">
        <v>0.10561138520303236</v>
      </c>
      <c r="AI251" s="58">
        <v>0.10472208020813378</v>
      </c>
      <c r="AJ251" s="58">
        <v>0.10375333420334118</v>
      </c>
      <c r="AK251" s="58">
        <v>0.10270939467089289</v>
      </c>
      <c r="AL251" s="58">
        <v>0.1015807731792749</v>
      </c>
      <c r="AM251" s="58">
        <v>0.10036644535609927</v>
      </c>
      <c r="AN251" s="58">
        <v>9.9059761720779752E-2</v>
      </c>
      <c r="AO251" s="58">
        <v>9.7687714713438178E-2</v>
      </c>
      <c r="AP251" s="58">
        <v>9.6231366867744764E-2</v>
      </c>
      <c r="AQ251" s="58">
        <v>9.4704076268470855E-2</v>
      </c>
      <c r="AR251" s="58">
        <v>9.3103740376407243E-2</v>
      </c>
      <c r="AS251" s="58">
        <v>9.1475278908431518E-2</v>
      </c>
      <c r="AT251" s="58">
        <v>8.9792717103684361E-2</v>
      </c>
      <c r="AU251" s="58">
        <v>8.8099802101568744E-2</v>
      </c>
      <c r="AV251" s="58">
        <v>8.6382181400625729E-2</v>
      </c>
      <c r="AW251" s="58">
        <v>8.4639482575643701E-2</v>
      </c>
      <c r="AX251" s="58">
        <v>8.2862789171551501E-2</v>
      </c>
      <c r="AY251" s="58">
        <v>8.1068316944280655E-2</v>
      </c>
      <c r="AZ251" s="58">
        <v>7.9316972939335026E-2</v>
      </c>
    </row>
    <row r="252" spans="1:52">
      <c r="A252" s="35" t="s">
        <v>50</v>
      </c>
      <c r="B252" s="58">
        <v>6.6340967400514601E-3</v>
      </c>
      <c r="C252" s="58">
        <v>6.2555504916264265E-3</v>
      </c>
      <c r="D252" s="58">
        <v>6.3127098591988125E-3</v>
      </c>
      <c r="E252" s="58">
        <v>6.8234529760500271E-3</v>
      </c>
      <c r="F252" s="58">
        <v>6.9218268533958929E-3</v>
      </c>
      <c r="G252" s="58">
        <v>7.2567868843933158E-3</v>
      </c>
      <c r="H252" s="58">
        <v>6.2850334496753852E-3</v>
      </c>
      <c r="I252" s="58">
        <v>6.4013536794322902E-3</v>
      </c>
      <c r="J252" s="58">
        <v>6.3837378903071089E-3</v>
      </c>
      <c r="K252" s="58">
        <v>6.8059422416904105E-3</v>
      </c>
      <c r="L252" s="58">
        <v>6.2574338092886263E-3</v>
      </c>
      <c r="M252" s="58">
        <v>5.9832815935779039E-3</v>
      </c>
      <c r="N252" s="58">
        <v>5.9168452973646958E-3</v>
      </c>
      <c r="O252" s="58">
        <v>4.7393576031148962E-3</v>
      </c>
      <c r="P252" s="58">
        <v>4.3355522976750846E-3</v>
      </c>
      <c r="Q252" s="58">
        <v>3.9920736312497283E-3</v>
      </c>
      <c r="R252" s="58">
        <v>3.8732015331443079E-3</v>
      </c>
      <c r="S252" s="58">
        <v>3.8544293327320272E-3</v>
      </c>
      <c r="T252" s="58">
        <v>3.7402807777844162E-3</v>
      </c>
      <c r="U252" s="58">
        <v>3.6659913350129566E-3</v>
      </c>
      <c r="V252" s="58">
        <v>3.6073686563542788E-3</v>
      </c>
      <c r="W252" s="58">
        <v>3.5724897811779915E-3</v>
      </c>
      <c r="X252" s="58">
        <v>3.5455580425404853E-3</v>
      </c>
      <c r="Y252" s="58">
        <v>3.5270410820436595E-3</v>
      </c>
      <c r="Z252" s="58">
        <v>3.5096536589143256E-3</v>
      </c>
      <c r="AA252" s="58">
        <v>3.4890750911924099E-3</v>
      </c>
      <c r="AB252" s="58">
        <v>3.4753753099852386E-3</v>
      </c>
      <c r="AC252" s="58">
        <v>3.4560952092094958E-3</v>
      </c>
      <c r="AD252" s="58">
        <v>3.447718989483138E-3</v>
      </c>
      <c r="AE252" s="58">
        <v>3.4384072825535683E-3</v>
      </c>
      <c r="AF252" s="58">
        <v>3.4339664183671383E-3</v>
      </c>
      <c r="AG252" s="58">
        <v>3.396814913027014E-3</v>
      </c>
      <c r="AH252" s="58">
        <v>3.3826196679371443E-3</v>
      </c>
      <c r="AI252" s="58">
        <v>3.3770388610068797E-3</v>
      </c>
      <c r="AJ252" s="58">
        <v>3.3581313945055119E-3</v>
      </c>
      <c r="AK252" s="58">
        <v>3.3480237082843538E-3</v>
      </c>
      <c r="AL252" s="58">
        <v>3.3346465086604724E-3</v>
      </c>
      <c r="AM252" s="58">
        <v>3.3089051161350139E-3</v>
      </c>
      <c r="AN252" s="58">
        <v>3.2820212925139826E-3</v>
      </c>
      <c r="AO252" s="58">
        <v>3.2527598405694548E-3</v>
      </c>
      <c r="AP252" s="58">
        <v>3.2212077546097048E-3</v>
      </c>
      <c r="AQ252" s="58">
        <v>3.1936461454182084E-3</v>
      </c>
      <c r="AR252" s="58">
        <v>3.1626032707226183E-3</v>
      </c>
      <c r="AS252" s="58">
        <v>3.1225949605996222E-3</v>
      </c>
      <c r="AT252" s="58">
        <v>3.097434935005282E-3</v>
      </c>
      <c r="AU252" s="58">
        <v>3.0557157836046188E-3</v>
      </c>
      <c r="AV252" s="58">
        <v>3.0227367236930502E-3</v>
      </c>
      <c r="AW252" s="58">
        <v>2.9524588834954515E-3</v>
      </c>
      <c r="AX252" s="58">
        <v>2.876285467809252E-3</v>
      </c>
      <c r="AY252" s="58">
        <v>2.8051197343504208E-3</v>
      </c>
      <c r="AZ252" s="58">
        <v>2.7335697472577873E-3</v>
      </c>
    </row>
    <row r="253" spans="1:52">
      <c r="A253" s="35" t="s">
        <v>47</v>
      </c>
      <c r="B253" s="55">
        <v>0.32975570015957123</v>
      </c>
      <c r="C253" s="55">
        <v>0.34437602141697993</v>
      </c>
      <c r="D253" s="55">
        <v>0.34155170379628391</v>
      </c>
      <c r="E253" s="55">
        <v>0.34131389179917282</v>
      </c>
      <c r="F253" s="55">
        <v>0.32827026987262597</v>
      </c>
      <c r="G253" s="55">
        <v>0.32036421320964037</v>
      </c>
      <c r="H253" s="55">
        <v>0.31401478274874423</v>
      </c>
      <c r="I253" s="55">
        <v>0.31201882712732798</v>
      </c>
      <c r="J253" s="55">
        <v>0.31234844628490638</v>
      </c>
      <c r="K253" s="55">
        <v>0.32095909330433586</v>
      </c>
      <c r="L253" s="55">
        <v>0.29518667645173013</v>
      </c>
      <c r="M253" s="55">
        <v>0.29353732881138189</v>
      </c>
      <c r="N253" s="55">
        <v>0.29784248916580841</v>
      </c>
      <c r="O253" s="55">
        <v>0.30206422473706496</v>
      </c>
      <c r="P253" s="55">
        <v>0.28135270001227869</v>
      </c>
      <c r="Q253" s="55">
        <v>0.28930455814030209</v>
      </c>
      <c r="R253" s="55">
        <v>0.28888233123577411</v>
      </c>
      <c r="S253" s="55">
        <v>0.28766161956268077</v>
      </c>
      <c r="T253" s="55">
        <v>0.28638511263851879</v>
      </c>
      <c r="U253" s="55">
        <v>0.28529502491198905</v>
      </c>
      <c r="V253" s="55">
        <v>0.2845495137480345</v>
      </c>
      <c r="W253" s="55">
        <v>0.28334932250413708</v>
      </c>
      <c r="X253" s="55">
        <v>0.28194313006913541</v>
      </c>
      <c r="Y253" s="55">
        <v>0.28005575284523165</v>
      </c>
      <c r="Z253" s="55">
        <v>0.27638763387518961</v>
      </c>
      <c r="AA253" s="55">
        <v>0.27352313682571766</v>
      </c>
      <c r="AB253" s="55">
        <v>0.27175155664688061</v>
      </c>
      <c r="AC253" s="55">
        <v>0.27065977607358993</v>
      </c>
      <c r="AD253" s="55">
        <v>0.26925233612881766</v>
      </c>
      <c r="AE253" s="55">
        <v>0.26694030454563028</v>
      </c>
      <c r="AF253" s="55">
        <v>0.26468774778395004</v>
      </c>
      <c r="AG253" s="55">
        <v>0.26299305724693051</v>
      </c>
      <c r="AH253" s="55">
        <v>0.25985543724526899</v>
      </c>
      <c r="AI253" s="55">
        <v>0.25736427984329474</v>
      </c>
      <c r="AJ253" s="55">
        <v>0.2541731314149806</v>
      </c>
      <c r="AK253" s="55">
        <v>0.25096030536474695</v>
      </c>
      <c r="AL253" s="55">
        <v>0.24794236890313123</v>
      </c>
      <c r="AM253" s="55">
        <v>0.2440037424747708</v>
      </c>
      <c r="AN253" s="55">
        <v>0.24114160519318092</v>
      </c>
      <c r="AO253" s="55">
        <v>0.23858872319215421</v>
      </c>
      <c r="AP253" s="55">
        <v>0.23600482289310729</v>
      </c>
      <c r="AQ253" s="55">
        <v>0.23414205265250526</v>
      </c>
      <c r="AR253" s="55">
        <v>0.23183779037653449</v>
      </c>
      <c r="AS253" s="55">
        <v>0.2296972301643975</v>
      </c>
      <c r="AT253" s="55">
        <v>0.22727837619991431</v>
      </c>
      <c r="AU253" s="55">
        <v>0.22552505782627466</v>
      </c>
      <c r="AV253" s="55">
        <v>0.22283134651745543</v>
      </c>
      <c r="AW253" s="55">
        <v>0.21926087275878789</v>
      </c>
      <c r="AX253" s="55">
        <v>0.21719368910044576</v>
      </c>
      <c r="AY253" s="55">
        <v>0.21277792024812828</v>
      </c>
      <c r="AZ253" s="55">
        <v>0.20870463107931661</v>
      </c>
    </row>
    <row r="254" spans="1:52">
      <c r="A254" s="37" t="s">
        <v>20</v>
      </c>
      <c r="B254" s="56">
        <v>0.91324877778143421</v>
      </c>
      <c r="C254" s="56">
        <v>0.89148391286300033</v>
      </c>
      <c r="D254" s="56">
        <v>0.88228898504604536</v>
      </c>
      <c r="E254" s="56">
        <v>0.89035371395352902</v>
      </c>
      <c r="F254" s="56">
        <v>0.87275443401475206</v>
      </c>
      <c r="G254" s="56">
        <v>0.86091569874479779</v>
      </c>
      <c r="H254" s="56">
        <v>0.89040224003550195</v>
      </c>
      <c r="I254" s="56">
        <v>0.89691991725578113</v>
      </c>
      <c r="J254" s="56">
        <v>0.92162400787294685</v>
      </c>
      <c r="K254" s="56">
        <v>0.90450490802464112</v>
      </c>
      <c r="L254" s="56">
        <v>0.85301636693457072</v>
      </c>
      <c r="M254" s="56">
        <v>0.82908079360231524</v>
      </c>
      <c r="N254" s="56">
        <v>0.82308152290608683</v>
      </c>
      <c r="O254" s="56">
        <v>0.7987773877872274</v>
      </c>
      <c r="P254" s="56">
        <v>0.69603825566444644</v>
      </c>
      <c r="Q254" s="56">
        <v>0.70484859855316651</v>
      </c>
      <c r="R254" s="56">
        <v>0.70616796681754013</v>
      </c>
      <c r="S254" s="56">
        <v>0.69915458178287138</v>
      </c>
      <c r="T254" s="56">
        <v>0.6899825980054739</v>
      </c>
      <c r="U254" s="56">
        <v>0.6819528161482129</v>
      </c>
      <c r="V254" s="56">
        <v>0.6761961083616842</v>
      </c>
      <c r="W254" s="56">
        <v>0.67027237727056166</v>
      </c>
      <c r="X254" s="56">
        <v>0.66189387556500379</v>
      </c>
      <c r="Y254" s="56">
        <v>0.65393020076105612</v>
      </c>
      <c r="Z254" s="56">
        <v>0.64806523702325936</v>
      </c>
      <c r="AA254" s="56">
        <v>0.63954277498604994</v>
      </c>
      <c r="AB254" s="56">
        <v>0.63183089561906447</v>
      </c>
      <c r="AC254" s="56">
        <v>0.62618685203846303</v>
      </c>
      <c r="AD254" s="56">
        <v>0.61981783116377764</v>
      </c>
      <c r="AE254" s="56">
        <v>0.61275997120530035</v>
      </c>
      <c r="AF254" s="56">
        <v>0.60798828174428488</v>
      </c>
      <c r="AG254" s="56">
        <v>0.60406062018818396</v>
      </c>
      <c r="AH254" s="56">
        <v>0.59493317402202917</v>
      </c>
      <c r="AI254" s="56">
        <v>0.58902192681443777</v>
      </c>
      <c r="AJ254" s="56">
        <v>0.58124198597361565</v>
      </c>
      <c r="AK254" s="56">
        <v>0.57353035512211137</v>
      </c>
      <c r="AL254" s="56">
        <v>0.56777027475158348</v>
      </c>
      <c r="AM254" s="56">
        <v>0.55903675148547671</v>
      </c>
      <c r="AN254" s="56">
        <v>0.55270250736692539</v>
      </c>
      <c r="AO254" s="56">
        <v>0.54807889134787224</v>
      </c>
      <c r="AP254" s="56">
        <v>0.54260382285356978</v>
      </c>
      <c r="AQ254" s="56">
        <v>0.53712807157192932</v>
      </c>
      <c r="AR254" s="56">
        <v>0.52994704042855956</v>
      </c>
      <c r="AS254" s="56">
        <v>0.52338915439250355</v>
      </c>
      <c r="AT254" s="56">
        <v>0.51605725094896482</v>
      </c>
      <c r="AU254" s="56">
        <v>0.51048648800918062</v>
      </c>
      <c r="AV254" s="56">
        <v>0.50310360931375109</v>
      </c>
      <c r="AW254" s="56">
        <v>0.49378747333117001</v>
      </c>
      <c r="AX254" s="56">
        <v>0.48816008024605351</v>
      </c>
      <c r="AY254" s="56">
        <v>0.47666785133340062</v>
      </c>
      <c r="AZ254" s="56">
        <v>0.46644303878620652</v>
      </c>
    </row>
    <row r="255" spans="1:52">
      <c r="A255" s="41" t="s">
        <v>18</v>
      </c>
      <c r="B255" s="58">
        <v>0.26865413661894194</v>
      </c>
      <c r="C255" s="58">
        <v>0.28606020452251368</v>
      </c>
      <c r="D255" s="58">
        <v>0.28664992555937524</v>
      </c>
      <c r="E255" s="58">
        <v>0.28777264474488007</v>
      </c>
      <c r="F255" s="58">
        <v>0.27861507352458253</v>
      </c>
      <c r="G255" s="58">
        <v>0.27194659781285307</v>
      </c>
      <c r="H255" s="58">
        <v>0.26491848008296814</v>
      </c>
      <c r="I255" s="58">
        <v>0.26411175280906096</v>
      </c>
      <c r="J255" s="58">
        <v>0.26509909452272484</v>
      </c>
      <c r="K255" s="58">
        <v>0.27224443166462226</v>
      </c>
      <c r="L255" s="58">
        <v>0.25504178919680015</v>
      </c>
      <c r="M255" s="58">
        <v>0.256504414766422</v>
      </c>
      <c r="N255" s="58">
        <v>0.260506122593056</v>
      </c>
      <c r="O255" s="58">
        <v>0.2671846297562902</v>
      </c>
      <c r="P255" s="58">
        <v>0.24989810695764531</v>
      </c>
      <c r="Q255" s="58">
        <v>0.25815179030591073</v>
      </c>
      <c r="R255" s="58">
        <v>0.25723422013221708</v>
      </c>
      <c r="S255" s="58">
        <v>0.25559845564498196</v>
      </c>
      <c r="T255" s="58">
        <v>0.25408643132557646</v>
      </c>
      <c r="U255" s="58">
        <v>0.25280277000048212</v>
      </c>
      <c r="V255" s="58">
        <v>0.25181351102770061</v>
      </c>
      <c r="W255" s="58">
        <v>0.25043604336059017</v>
      </c>
      <c r="X255" s="58">
        <v>0.2489703651774979</v>
      </c>
      <c r="Y255" s="58">
        <v>0.24710759760286566</v>
      </c>
      <c r="Z255" s="58">
        <v>0.24308009029681005</v>
      </c>
      <c r="AA255" s="58">
        <v>0.23999605030738982</v>
      </c>
      <c r="AB255" s="58">
        <v>0.23793211603905937</v>
      </c>
      <c r="AC255" s="58">
        <v>0.23641605961673282</v>
      </c>
      <c r="AD255" s="58">
        <v>0.2346558326369714</v>
      </c>
      <c r="AE255" s="58">
        <v>0.23210722296412192</v>
      </c>
      <c r="AF255" s="58">
        <v>0.2294498425091801</v>
      </c>
      <c r="AG255" s="58">
        <v>0.22732948403749587</v>
      </c>
      <c r="AH255" s="58">
        <v>0.22418063168273633</v>
      </c>
      <c r="AI255" s="58">
        <v>0.2214105927276718</v>
      </c>
      <c r="AJ255" s="58">
        <v>0.21807742519292592</v>
      </c>
      <c r="AK255" s="58">
        <v>0.21476430307906771</v>
      </c>
      <c r="AL255" s="58">
        <v>0.2114710163652741</v>
      </c>
      <c r="AM255" s="58">
        <v>0.20752937926061069</v>
      </c>
      <c r="AN255" s="58">
        <v>0.2045440393506498</v>
      </c>
      <c r="AO255" s="58">
        <v>0.20172558223473319</v>
      </c>
      <c r="AP255" s="58">
        <v>0.1989739172029629</v>
      </c>
      <c r="AQ255" s="58">
        <v>0.19703363389962461</v>
      </c>
      <c r="AR255" s="58">
        <v>0.19484262876991648</v>
      </c>
      <c r="AS255" s="58">
        <v>0.19278263582123276</v>
      </c>
      <c r="AT255" s="58">
        <v>0.19054178263822788</v>
      </c>
      <c r="AU255" s="58">
        <v>0.18884048192631248</v>
      </c>
      <c r="AV255" s="58">
        <v>0.18635610452418702</v>
      </c>
      <c r="AW255" s="58">
        <v>0.1831608739168456</v>
      </c>
      <c r="AX255" s="58">
        <v>0.18122351253773586</v>
      </c>
      <c r="AY255" s="58">
        <v>0.17742976210077271</v>
      </c>
      <c r="AZ255" s="58">
        <v>0.17389238871538379</v>
      </c>
    </row>
    <row r="256" spans="1:52">
      <c r="A256" s="35" t="s">
        <v>51</v>
      </c>
      <c r="B256" s="55">
        <v>5.4016588785628837E-2</v>
      </c>
      <c r="C256" s="55">
        <v>5.3185557828470703E-2</v>
      </c>
      <c r="D256" s="55">
        <v>5.1440784881478671E-2</v>
      </c>
      <c r="E256" s="55">
        <v>6.0614946481272379E-2</v>
      </c>
      <c r="F256" s="55">
        <v>5.8324776479712501E-2</v>
      </c>
      <c r="G256" s="55">
        <v>5.7159126884909671E-2</v>
      </c>
      <c r="H256" s="55">
        <v>5.8522348936384451E-2</v>
      </c>
      <c r="I256" s="55">
        <v>5.5959252639557103E-2</v>
      </c>
      <c r="J256" s="55">
        <v>5.3131931591922851E-2</v>
      </c>
      <c r="K256" s="55">
        <v>5.5739904166316856E-2</v>
      </c>
      <c r="L256" s="55">
        <v>5.0535908251882991E-2</v>
      </c>
      <c r="M256" s="55">
        <v>4.8747565065906766E-2</v>
      </c>
      <c r="N256" s="55">
        <v>4.7160012876479342E-2</v>
      </c>
      <c r="O256" s="55">
        <v>4.3951955154248781E-2</v>
      </c>
      <c r="P256" s="55">
        <v>4.1426074939574974E-2</v>
      </c>
      <c r="Q256" s="55">
        <v>4.4536114909227577E-2</v>
      </c>
      <c r="R256" s="55">
        <v>4.4321251910752889E-2</v>
      </c>
      <c r="S256" s="55">
        <v>4.394974779410004E-2</v>
      </c>
      <c r="T256" s="55">
        <v>4.3672063048825351E-2</v>
      </c>
      <c r="U256" s="55">
        <v>4.3409360780356156E-2</v>
      </c>
      <c r="V256" s="55">
        <v>4.3199185264604957E-2</v>
      </c>
      <c r="W256" s="55">
        <v>4.2941081621135954E-2</v>
      </c>
      <c r="X256" s="55">
        <v>4.2725797442141458E-2</v>
      </c>
      <c r="Y256" s="55">
        <v>4.2514952141458402E-2</v>
      </c>
      <c r="Z256" s="55">
        <v>4.2312379279411595E-2</v>
      </c>
      <c r="AA256" s="55">
        <v>4.214378994335078E-2</v>
      </c>
      <c r="AB256" s="55">
        <v>4.1956830766672781E-2</v>
      </c>
      <c r="AC256" s="55">
        <v>4.1774190550239294E-2</v>
      </c>
      <c r="AD256" s="55">
        <v>4.1599911342238095E-2</v>
      </c>
      <c r="AE256" s="55">
        <v>4.1416722626067388E-2</v>
      </c>
      <c r="AF256" s="55">
        <v>4.1234906635638745E-2</v>
      </c>
      <c r="AG256" s="55">
        <v>4.1071921736248573E-2</v>
      </c>
      <c r="AH256" s="55">
        <v>4.0912501216115844E-2</v>
      </c>
      <c r="AI256" s="55">
        <v>4.0716446726288873E-2</v>
      </c>
      <c r="AJ256" s="55">
        <v>4.0514970705895478E-2</v>
      </c>
      <c r="AK256" s="55">
        <v>4.0307649973623842E-2</v>
      </c>
      <c r="AL256" s="55">
        <v>4.0086329593260091E-2</v>
      </c>
      <c r="AM256" s="55">
        <v>3.9870546340899045E-2</v>
      </c>
      <c r="AN256" s="55">
        <v>3.9517000785778529E-2</v>
      </c>
      <c r="AO256" s="55">
        <v>3.9307889943951235E-2</v>
      </c>
      <c r="AP256" s="55">
        <v>3.9053515701393766E-2</v>
      </c>
      <c r="AQ256" s="55">
        <v>3.8830335086955457E-2</v>
      </c>
      <c r="AR256" s="55">
        <v>3.8600710554900108E-2</v>
      </c>
      <c r="AS256" s="55">
        <v>3.836123652937886E-2</v>
      </c>
      <c r="AT256" s="55">
        <v>3.812376694611249E-2</v>
      </c>
      <c r="AU256" s="55">
        <v>3.7881268338823375E-2</v>
      </c>
      <c r="AV256" s="55">
        <v>3.7655056471367437E-2</v>
      </c>
      <c r="AW256" s="55">
        <v>3.7432892409989031E-2</v>
      </c>
      <c r="AX256" s="55">
        <v>3.7205500930423553E-2</v>
      </c>
      <c r="AY256" s="55">
        <v>3.6997907230246471E-2</v>
      </c>
      <c r="AZ256" s="55">
        <v>3.6781050165834765E-2</v>
      </c>
    </row>
    <row r="257" spans="1:52">
      <c r="A257" s="39" t="s">
        <v>33</v>
      </c>
      <c r="B257" s="57">
        <v>7.2891843673377879E-2</v>
      </c>
      <c r="C257" s="57">
        <v>7.1814709533208856E-2</v>
      </c>
      <c r="D257" s="57">
        <v>6.8342368613791754E-2</v>
      </c>
      <c r="E257" s="57">
        <v>8.1466415034262676E-2</v>
      </c>
      <c r="F257" s="57">
        <v>8.0941412949754654E-2</v>
      </c>
      <c r="G257" s="57">
        <v>7.7598343300801287E-2</v>
      </c>
      <c r="H257" s="57">
        <v>7.8514372811242752E-2</v>
      </c>
      <c r="I257" s="57">
        <v>7.5832192263418516E-2</v>
      </c>
      <c r="J257" s="57">
        <v>7.4092172167898776E-2</v>
      </c>
      <c r="K257" s="57">
        <v>7.4462890533015497E-2</v>
      </c>
      <c r="L257" s="57">
        <v>7.1259245597672924E-2</v>
      </c>
      <c r="M257" s="57">
        <v>6.6055207892647461E-2</v>
      </c>
      <c r="N257" s="57">
        <v>6.7121585039904022E-2</v>
      </c>
      <c r="O257" s="57">
        <v>6.3220432531195095E-2</v>
      </c>
      <c r="P257" s="57">
        <v>5.9319666699746525E-2</v>
      </c>
      <c r="Q257" s="57">
        <v>6.1637013674167941E-2</v>
      </c>
      <c r="R257" s="57">
        <v>6.139058584655735E-2</v>
      </c>
      <c r="S257" s="57">
        <v>6.0932426684599597E-2</v>
      </c>
      <c r="T257" s="57">
        <v>6.0586751210728332E-2</v>
      </c>
      <c r="U257" s="57">
        <v>6.0247633589455722E-2</v>
      </c>
      <c r="V257" s="57">
        <v>6.0012834157118319E-2</v>
      </c>
      <c r="W257" s="57">
        <v>5.9633993929084514E-2</v>
      </c>
      <c r="X257" s="57">
        <v>5.9311509299309138E-2</v>
      </c>
      <c r="Y257" s="57">
        <v>5.9024571159380777E-2</v>
      </c>
      <c r="Z257" s="57">
        <v>5.8731051041297992E-2</v>
      </c>
      <c r="AA257" s="57">
        <v>5.8500734397081755E-2</v>
      </c>
      <c r="AB257" s="57">
        <v>5.8200913617800928E-2</v>
      </c>
      <c r="AC257" s="57">
        <v>5.7910632101083485E-2</v>
      </c>
      <c r="AD257" s="57">
        <v>5.7632841823365116E-2</v>
      </c>
      <c r="AE257" s="57">
        <v>5.7335317261548467E-2</v>
      </c>
      <c r="AF257" s="57">
        <v>5.7033825238232479E-2</v>
      </c>
      <c r="AG257" s="57">
        <v>5.6766153557101073E-2</v>
      </c>
      <c r="AH257" s="57">
        <v>5.6504233159289374E-2</v>
      </c>
      <c r="AI257" s="57">
        <v>5.6244111641205775E-2</v>
      </c>
      <c r="AJ257" s="57">
        <v>5.5975473349680283E-2</v>
      </c>
      <c r="AK257" s="57">
        <v>5.5695344586456058E-2</v>
      </c>
      <c r="AL257" s="57">
        <v>5.5392960330810571E-2</v>
      </c>
      <c r="AM257" s="57">
        <v>5.5117165234084831E-2</v>
      </c>
      <c r="AN257" s="57">
        <v>5.4647860182119576E-2</v>
      </c>
      <c r="AO257" s="57">
        <v>5.4382350065004449E-2</v>
      </c>
      <c r="AP257" s="57">
        <v>5.4045033792005349E-2</v>
      </c>
      <c r="AQ257" s="57">
        <v>5.3753790900023371E-2</v>
      </c>
      <c r="AR257" s="57">
        <v>5.3456392941109383E-2</v>
      </c>
      <c r="AS257" s="57">
        <v>5.3155389000984599E-2</v>
      </c>
      <c r="AT257" s="57">
        <v>5.2857578163916404E-2</v>
      </c>
      <c r="AU257" s="57">
        <v>5.2542440423045442E-2</v>
      </c>
      <c r="AV257" s="57">
        <v>5.2246110006169702E-2</v>
      </c>
      <c r="AW257" s="57">
        <v>5.1954628044492156E-2</v>
      </c>
      <c r="AX257" s="57">
        <v>5.1650288338324683E-2</v>
      </c>
      <c r="AY257" s="57">
        <v>5.1386072854221802E-2</v>
      </c>
      <c r="AZ257" s="57">
        <v>5.1096307995316982E-2</v>
      </c>
    </row>
    <row r="258" spans="1:52">
      <c r="A258" s="41" t="s">
        <v>34</v>
      </c>
      <c r="B258" s="58">
        <v>2.3242281323778112E-2</v>
      </c>
      <c r="C258" s="58">
        <v>2.245083715469386E-2</v>
      </c>
      <c r="D258" s="58">
        <v>2.2104787793186084E-2</v>
      </c>
      <c r="E258" s="58">
        <v>2.2931261339718213E-2</v>
      </c>
      <c r="F258" s="58">
        <v>2.0704423378172628E-2</v>
      </c>
      <c r="G258" s="58">
        <v>2.2056163757816879E-2</v>
      </c>
      <c r="H258" s="58">
        <v>2.1018922745171358E-2</v>
      </c>
      <c r="I258" s="58">
        <v>2.1428942619210752E-2</v>
      </c>
      <c r="J258" s="58">
        <v>2.0135478034876121E-2</v>
      </c>
      <c r="K258" s="58">
        <v>2.3305106312580318E-2</v>
      </c>
      <c r="L258" s="58">
        <v>2.0491101807213596E-2</v>
      </c>
      <c r="M258" s="58">
        <v>2.2948667669775304E-2</v>
      </c>
      <c r="N258" s="58">
        <v>2.0519574204258682E-2</v>
      </c>
      <c r="O258" s="58">
        <v>2.062110345353373E-2</v>
      </c>
      <c r="P258" s="58">
        <v>2.0162909470318263E-2</v>
      </c>
      <c r="Q258" s="58">
        <v>2.3087239486822543E-2</v>
      </c>
      <c r="R258" s="58">
        <v>2.3056218827950659E-2</v>
      </c>
      <c r="S258" s="58">
        <v>2.2970105722469915E-2</v>
      </c>
      <c r="T258" s="58">
        <v>2.2927045076500192E-2</v>
      </c>
      <c r="U258" s="58">
        <v>2.2887962154143657E-2</v>
      </c>
      <c r="V258" s="58">
        <v>2.2872660243057747E-2</v>
      </c>
      <c r="W258" s="58">
        <v>2.2863242631456483E-2</v>
      </c>
      <c r="X258" s="58">
        <v>2.2863879687340789E-2</v>
      </c>
      <c r="Y258" s="58">
        <v>2.284953729959267E-2</v>
      </c>
      <c r="Z258" s="58">
        <v>2.2841257264911388E-2</v>
      </c>
      <c r="AA258" s="58">
        <v>2.2828119033313495E-2</v>
      </c>
      <c r="AB258" s="58">
        <v>2.2823024118663899E-2</v>
      </c>
      <c r="AC258" s="58">
        <v>2.2810432101744119E-2</v>
      </c>
      <c r="AD258" s="58">
        <v>2.2802728743537795E-2</v>
      </c>
      <c r="AE258" s="58">
        <v>2.2798500457661821E-2</v>
      </c>
      <c r="AF258" s="58">
        <v>2.2797360641186419E-2</v>
      </c>
      <c r="AG258" s="58">
        <v>2.2794629380941338E-2</v>
      </c>
      <c r="AH258" s="58">
        <v>2.2785142426211099E-2</v>
      </c>
      <c r="AI258" s="58">
        <v>2.2706913283710779E-2</v>
      </c>
      <c r="AJ258" s="58">
        <v>2.2625039089788617E-2</v>
      </c>
      <c r="AK258" s="58">
        <v>2.2542623458715865E-2</v>
      </c>
      <c r="AL258" s="58">
        <v>2.2455185517242182E-2</v>
      </c>
      <c r="AM258" s="58">
        <v>2.2350385567103406E-2</v>
      </c>
      <c r="AN258" s="58">
        <v>2.2173684860841349E-2</v>
      </c>
      <c r="AO258" s="58">
        <v>2.2074633223301901E-2</v>
      </c>
      <c r="AP258" s="58">
        <v>2.196035960485547E-2</v>
      </c>
      <c r="AQ258" s="58">
        <v>2.185404306680843E-2</v>
      </c>
      <c r="AR258" s="58">
        <v>2.1744761108494708E-2</v>
      </c>
      <c r="AS258" s="58">
        <v>2.1614437237019619E-2</v>
      </c>
      <c r="AT258" s="58">
        <v>2.1480481577496123E-2</v>
      </c>
      <c r="AU258" s="58">
        <v>2.1346898405480909E-2</v>
      </c>
      <c r="AV258" s="58">
        <v>2.1219000469824389E-2</v>
      </c>
      <c r="AW258" s="58">
        <v>2.1093464633415829E-2</v>
      </c>
      <c r="AX258" s="58">
        <v>2.096821444137726E-2</v>
      </c>
      <c r="AY258" s="58">
        <v>2.0835584189601325E-2</v>
      </c>
      <c r="AZ258" s="58">
        <v>2.0711907514614443E-2</v>
      </c>
    </row>
    <row r="259" spans="1:52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</row>
    <row r="260" spans="1:52">
      <c r="A260" s="9" t="s">
        <v>77</v>
      </c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</row>
    <row r="261" spans="1:52">
      <c r="A261" s="10" t="s">
        <v>21</v>
      </c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>
      <c r="A262" s="35" t="s">
        <v>45</v>
      </c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>
      <c r="A263" s="37" t="s">
        <v>29</v>
      </c>
      <c r="B263" s="56">
        <v>0.12170459448086503</v>
      </c>
      <c r="C263" s="56">
        <v>0.12072033151755027</v>
      </c>
      <c r="D263" s="56">
        <v>0.11958508342011746</v>
      </c>
      <c r="E263" s="56">
        <v>0.11857336368650445</v>
      </c>
      <c r="F263" s="56">
        <v>0.11727336178536533</v>
      </c>
      <c r="G263" s="56">
        <v>0.11609322046700468</v>
      </c>
      <c r="H263" s="56">
        <v>0.11452346739873079</v>
      </c>
      <c r="I263" s="56">
        <v>0.11280413126288424</v>
      </c>
      <c r="J263" s="56">
        <v>0.11073496823378817</v>
      </c>
      <c r="K263" s="56">
        <v>0.10961189439050717</v>
      </c>
      <c r="L263" s="56">
        <v>0.1083081446328189</v>
      </c>
      <c r="M263" s="56">
        <v>0.10736452831208425</v>
      </c>
      <c r="N263" s="56">
        <v>0.10608241779790556</v>
      </c>
      <c r="O263" s="56">
        <v>0.10493939885139077</v>
      </c>
      <c r="P263" s="56">
        <v>0.10402539524342722</v>
      </c>
      <c r="Q263" s="56">
        <v>0.10317994263613617</v>
      </c>
      <c r="R263" s="56">
        <v>0.10032185029320936</v>
      </c>
      <c r="S263" s="56">
        <v>9.7373367148212542E-2</v>
      </c>
      <c r="T263" s="56">
        <v>9.4402087174414617E-2</v>
      </c>
      <c r="U263" s="56">
        <v>9.134863741998063E-2</v>
      </c>
      <c r="V263" s="56">
        <v>8.8240322857499123E-2</v>
      </c>
      <c r="W263" s="56">
        <v>8.5049497471667915E-2</v>
      </c>
      <c r="X263" s="56">
        <v>8.1784277617449372E-2</v>
      </c>
      <c r="Y263" s="56">
        <v>7.8572425594693462E-2</v>
      </c>
      <c r="Z263" s="56">
        <v>7.554375528422097E-2</v>
      </c>
      <c r="AA263" s="56">
        <v>7.2778986578633589E-2</v>
      </c>
      <c r="AB263" s="56">
        <v>7.0426268284453822E-2</v>
      </c>
      <c r="AC263" s="56">
        <v>6.8473804638941579E-2</v>
      </c>
      <c r="AD263" s="56">
        <v>6.6874069065179398E-2</v>
      </c>
      <c r="AE263" s="56">
        <v>6.5552724780861368E-2</v>
      </c>
      <c r="AF263" s="56">
        <v>6.4436676467593282E-2</v>
      </c>
      <c r="AG263" s="56">
        <v>6.348084391457387E-2</v>
      </c>
      <c r="AH263" s="56">
        <v>6.2589179258670441E-2</v>
      </c>
      <c r="AI263" s="56">
        <v>6.17325624014693E-2</v>
      </c>
      <c r="AJ263" s="56">
        <v>6.0886682479578361E-2</v>
      </c>
      <c r="AK263" s="56">
        <v>6.0011955331226718E-2</v>
      </c>
      <c r="AL263" s="56">
        <v>5.9101770994456432E-2</v>
      </c>
      <c r="AM263" s="56">
        <v>5.8153472593326969E-2</v>
      </c>
      <c r="AN263" s="56">
        <v>5.717955322979313E-2</v>
      </c>
      <c r="AO263" s="56">
        <v>5.6193983349446724E-2</v>
      </c>
      <c r="AP263" s="56">
        <v>5.5210212857175922E-2</v>
      </c>
      <c r="AQ263" s="56">
        <v>5.4234382416475824E-2</v>
      </c>
      <c r="AR263" s="56">
        <v>5.3284557985502898E-2</v>
      </c>
      <c r="AS263" s="56">
        <v>5.2362864355290049E-2</v>
      </c>
      <c r="AT263" s="56">
        <v>5.146106360146678E-2</v>
      </c>
      <c r="AU263" s="56">
        <v>5.0584207221984777E-2</v>
      </c>
      <c r="AV263" s="56">
        <v>4.9731420350878887E-2</v>
      </c>
      <c r="AW263" s="56">
        <v>4.8910182166682768E-2</v>
      </c>
      <c r="AX263" s="56">
        <v>4.8124440879321849E-2</v>
      </c>
      <c r="AY263" s="56">
        <v>4.7358337261922609E-2</v>
      </c>
      <c r="AZ263" s="56">
        <v>4.6619710566366775E-2</v>
      </c>
    </row>
    <row r="264" spans="1:52">
      <c r="A264" s="39" t="s">
        <v>30</v>
      </c>
      <c r="B264" s="57">
        <v>0.20865582822081649</v>
      </c>
      <c r="C264" s="57">
        <v>0.20465968649460656</v>
      </c>
      <c r="D264" s="57">
        <v>0.20395807978136379</v>
      </c>
      <c r="E264" s="57">
        <v>0.20222759048923616</v>
      </c>
      <c r="F264" s="57">
        <v>0.19956891250636144</v>
      </c>
      <c r="G264" s="57">
        <v>0.19823984457411178</v>
      </c>
      <c r="H264" s="57">
        <v>0.19747620800924415</v>
      </c>
      <c r="I264" s="57">
        <v>0.19432761809250912</v>
      </c>
      <c r="J264" s="57">
        <v>0.18920243509259332</v>
      </c>
      <c r="K264" s="57">
        <v>0.18379510259413992</v>
      </c>
      <c r="L264" s="57">
        <v>0.18057933888454064</v>
      </c>
      <c r="M264" s="57">
        <v>0.17841861694654218</v>
      </c>
      <c r="N264" s="57">
        <v>0.17523590418202745</v>
      </c>
      <c r="O264" s="57">
        <v>0.173831197691276</v>
      </c>
      <c r="P264" s="57">
        <v>0.17233518757426136</v>
      </c>
      <c r="Q264" s="57">
        <v>0.17054542798387645</v>
      </c>
      <c r="R264" s="57">
        <v>0.1680218639968637</v>
      </c>
      <c r="S264" s="57">
        <v>0.16535664590671303</v>
      </c>
      <c r="T264" s="57">
        <v>0.1618460778904198</v>
      </c>
      <c r="U264" s="57">
        <v>0.15808871286998338</v>
      </c>
      <c r="V264" s="57">
        <v>0.15424202672425463</v>
      </c>
      <c r="W264" s="57">
        <v>0.14934539974802041</v>
      </c>
      <c r="X264" s="57">
        <v>0.14426656135823512</v>
      </c>
      <c r="Y264" s="57">
        <v>0.13910064138586367</v>
      </c>
      <c r="Z264" s="57">
        <v>0.13429238527616849</v>
      </c>
      <c r="AA264" s="57">
        <v>0.129842449550123</v>
      </c>
      <c r="AB264" s="57">
        <v>0.12593432810162231</v>
      </c>
      <c r="AC264" s="57">
        <v>0.12246018433477399</v>
      </c>
      <c r="AD264" s="57">
        <v>0.11951048309515584</v>
      </c>
      <c r="AE264" s="57">
        <v>0.11695729920482723</v>
      </c>
      <c r="AF264" s="57">
        <v>0.11458683858154238</v>
      </c>
      <c r="AG264" s="57">
        <v>0.11237784273540054</v>
      </c>
      <c r="AH264" s="57">
        <v>0.1102169076431941</v>
      </c>
      <c r="AI264" s="57">
        <v>0.108078884597161</v>
      </c>
      <c r="AJ264" s="57">
        <v>0.10592041034097814</v>
      </c>
      <c r="AK264" s="57">
        <v>0.10371020088907126</v>
      </c>
      <c r="AL264" s="57">
        <v>0.10143637391257368</v>
      </c>
      <c r="AM264" s="57">
        <v>9.9102935785803301E-2</v>
      </c>
      <c r="AN264" s="57">
        <v>9.6723832853734676E-2</v>
      </c>
      <c r="AO264" s="57">
        <v>9.4326804004331757E-2</v>
      </c>
      <c r="AP264" s="57">
        <v>9.1920365187709907E-2</v>
      </c>
      <c r="AQ264" s="57">
        <v>8.9534051513096985E-2</v>
      </c>
      <c r="AR264" s="57">
        <v>8.7194775890984719E-2</v>
      </c>
      <c r="AS264" s="57">
        <v>8.4925708791514704E-2</v>
      </c>
      <c r="AT264" s="57">
        <v>8.2718478518929647E-2</v>
      </c>
      <c r="AU264" s="57">
        <v>8.0593363253160286E-2</v>
      </c>
      <c r="AV264" s="57">
        <v>7.854901073374862E-2</v>
      </c>
      <c r="AW264" s="57">
        <v>7.659973323703323E-2</v>
      </c>
      <c r="AX264" s="57">
        <v>7.4736777608937627E-2</v>
      </c>
      <c r="AY264" s="57">
        <v>7.2956075008598673E-2</v>
      </c>
      <c r="AZ264" s="57">
        <v>7.1247184087266061E-2</v>
      </c>
    </row>
    <row r="265" spans="1:52">
      <c r="A265" s="39" t="s">
        <v>31</v>
      </c>
      <c r="B265" s="57">
        <v>1.778501700046738</v>
      </c>
      <c r="C265" s="57">
        <v>1.7583045309035341</v>
      </c>
      <c r="D265" s="57">
        <v>1.7448055773665794</v>
      </c>
      <c r="E265" s="57">
        <v>1.7371718817183035</v>
      </c>
      <c r="F265" s="57">
        <v>1.7215320498263966</v>
      </c>
      <c r="G265" s="57">
        <v>1.6934700448810791</v>
      </c>
      <c r="H265" s="57">
        <v>1.6675177781760364</v>
      </c>
      <c r="I265" s="57">
        <v>1.6365009026634716</v>
      </c>
      <c r="J265" s="57">
        <v>1.609266554800153</v>
      </c>
      <c r="K265" s="57">
        <v>1.5840241701887401</v>
      </c>
      <c r="L265" s="57">
        <v>1.5702296834847305</v>
      </c>
      <c r="M265" s="57">
        <v>1.5445219528900018</v>
      </c>
      <c r="N265" s="57">
        <v>1.5259436755509017</v>
      </c>
      <c r="O265" s="57">
        <v>1.5151963301247582</v>
      </c>
      <c r="P265" s="57">
        <v>1.5029942490562147</v>
      </c>
      <c r="Q265" s="57">
        <v>1.4994950934803186</v>
      </c>
      <c r="R265" s="57">
        <v>1.4864656769571645</v>
      </c>
      <c r="S265" s="57">
        <v>1.4701368903908258</v>
      </c>
      <c r="T265" s="57">
        <v>1.452780205736673</v>
      </c>
      <c r="U265" s="57">
        <v>1.4336017008911415</v>
      </c>
      <c r="V265" s="57">
        <v>1.4137892122079097</v>
      </c>
      <c r="W265" s="57">
        <v>1.3934400530020221</v>
      </c>
      <c r="X265" s="57">
        <v>1.3724420013697081</v>
      </c>
      <c r="Y265" s="57">
        <v>1.3519504204968955</v>
      </c>
      <c r="Z265" s="57">
        <v>1.3311960272803156</v>
      </c>
      <c r="AA265" s="57">
        <v>1.3103632874349413</v>
      </c>
      <c r="AB265" s="57">
        <v>1.2895754823983896</v>
      </c>
      <c r="AC265" s="57">
        <v>1.2686959546693275</v>
      </c>
      <c r="AD265" s="57">
        <v>1.247671549937476</v>
      </c>
      <c r="AE265" s="57">
        <v>1.226254737742585</v>
      </c>
      <c r="AF265" s="57">
        <v>1.2043535499856302</v>
      </c>
      <c r="AG265" s="57">
        <v>1.1818913546683438</v>
      </c>
      <c r="AH265" s="57">
        <v>1.1585553995250024</v>
      </c>
      <c r="AI265" s="57">
        <v>1.1345906372077159</v>
      </c>
      <c r="AJ265" s="57">
        <v>1.110038531105676</v>
      </c>
      <c r="AK265" s="57">
        <v>1.0851109491879043</v>
      </c>
      <c r="AL265" s="57">
        <v>1.0598583441898051</v>
      </c>
      <c r="AM265" s="57">
        <v>1.0341113792899372</v>
      </c>
      <c r="AN265" s="57">
        <v>1.0080525249955481</v>
      </c>
      <c r="AO265" s="57">
        <v>0.98155352834460841</v>
      </c>
      <c r="AP265" s="57">
        <v>0.95459926246848881</v>
      </c>
      <c r="AQ265" s="57">
        <v>0.92728956230819348</v>
      </c>
      <c r="AR265" s="57">
        <v>0.89988145114581475</v>
      </c>
      <c r="AS265" s="57">
        <v>0.87253058150638663</v>
      </c>
      <c r="AT265" s="57">
        <v>0.84548313343055403</v>
      </c>
      <c r="AU265" s="57">
        <v>0.81875762884387349</v>
      </c>
      <c r="AV265" s="57">
        <v>0.79272305926586961</v>
      </c>
      <c r="AW265" s="57">
        <v>0.76734659955986118</v>
      </c>
      <c r="AX265" s="57">
        <v>0.74315433503557715</v>
      </c>
      <c r="AY265" s="57">
        <v>0.71978569855203678</v>
      </c>
      <c r="AZ265" s="57">
        <v>0.69762100284476813</v>
      </c>
    </row>
    <row r="266" spans="1:52">
      <c r="A266" s="35" t="s">
        <v>46</v>
      </c>
      <c r="B266" s="55">
        <v>2.1479167651886448</v>
      </c>
      <c r="C266" s="55">
        <v>1.9923929869143593</v>
      </c>
      <c r="D266" s="55">
        <v>1.9279493466725475</v>
      </c>
      <c r="E266" s="55">
        <v>1.8326549073870193</v>
      </c>
      <c r="F266" s="55">
        <v>1.8635954406258748</v>
      </c>
      <c r="G266" s="55">
        <v>1.6381507744250747</v>
      </c>
      <c r="H266" s="55">
        <v>1.6102172000043502</v>
      </c>
      <c r="I266" s="55">
        <v>1.6741770045340587</v>
      </c>
      <c r="J266" s="55">
        <v>1.5923232786710899</v>
      </c>
      <c r="K266" s="55">
        <v>1.4363400428702677</v>
      </c>
      <c r="L266" s="55">
        <v>1.4251991087273488</v>
      </c>
      <c r="M266" s="55">
        <v>1.3249462154552012</v>
      </c>
      <c r="N266" s="55">
        <v>1.3430042479407511</v>
      </c>
      <c r="O266" s="55">
        <v>1.1954451760056695</v>
      </c>
      <c r="P266" s="55">
        <v>1.1344562339596613</v>
      </c>
      <c r="Q266" s="55">
        <v>1.0409866346147383</v>
      </c>
      <c r="R266" s="55">
        <v>1.0282757526141453</v>
      </c>
      <c r="S266" s="55">
        <v>1.0187732807174499</v>
      </c>
      <c r="T266" s="55">
        <v>1.0085244902553587</v>
      </c>
      <c r="U266" s="55">
        <v>0.99865847158577514</v>
      </c>
      <c r="V266" s="55">
        <v>0.98969845789818989</v>
      </c>
      <c r="W266" s="55">
        <v>0.98024961075743577</v>
      </c>
      <c r="X266" s="55">
        <v>0.97055147458323732</v>
      </c>
      <c r="Y266" s="55">
        <v>0.96113045509271189</v>
      </c>
      <c r="Z266" s="55">
        <v>0.95167281706356843</v>
      </c>
      <c r="AA266" s="55">
        <v>0.94181123136184131</v>
      </c>
      <c r="AB266" s="55">
        <v>0.93244626532638297</v>
      </c>
      <c r="AC266" s="55">
        <v>0.92195949754384399</v>
      </c>
      <c r="AD266" s="55">
        <v>0.91117464275061921</v>
      </c>
      <c r="AE266" s="55">
        <v>0.90248894754040898</v>
      </c>
      <c r="AF266" s="55">
        <v>0.89405806668303778</v>
      </c>
      <c r="AG266" s="55">
        <v>0.87680966066565103</v>
      </c>
      <c r="AH266" s="55">
        <v>0.86873212057529337</v>
      </c>
      <c r="AI266" s="55">
        <v>0.86060480797373407</v>
      </c>
      <c r="AJ266" s="55">
        <v>0.85345450663402322</v>
      </c>
      <c r="AK266" s="55">
        <v>0.84488365045963199</v>
      </c>
      <c r="AL266" s="55">
        <v>0.83658089465156726</v>
      </c>
      <c r="AM266" s="55">
        <v>0.8266396839699528</v>
      </c>
      <c r="AN266" s="55">
        <v>0.81555234144881117</v>
      </c>
      <c r="AO266" s="55">
        <v>0.80273722539474701</v>
      </c>
      <c r="AP266" s="55">
        <v>0.78935339675654814</v>
      </c>
      <c r="AQ266" s="55">
        <v>0.77569346137915129</v>
      </c>
      <c r="AR266" s="55">
        <v>0.7629160076782755</v>
      </c>
      <c r="AS266" s="55">
        <v>0.74965097908837619</v>
      </c>
      <c r="AT266" s="55">
        <v>0.7334919402313268</v>
      </c>
      <c r="AU266" s="55">
        <v>0.71987992897321562</v>
      </c>
      <c r="AV266" s="55">
        <v>0.70422233438523985</v>
      </c>
      <c r="AW266" s="55">
        <v>0.68479996016956302</v>
      </c>
      <c r="AX266" s="55">
        <v>0.6653794913216492</v>
      </c>
      <c r="AY266" s="55">
        <v>0.64402447360617698</v>
      </c>
      <c r="AZ266" s="55">
        <v>0.62626886177440266</v>
      </c>
    </row>
    <row r="267" spans="1:52">
      <c r="A267" s="37" t="s">
        <v>24</v>
      </c>
      <c r="B267" s="56">
        <v>3.2019466976085122</v>
      </c>
      <c r="C267" s="56">
        <v>3.0149019658870291</v>
      </c>
      <c r="D267" s="56">
        <v>2.9176892146952698</v>
      </c>
      <c r="E267" s="56">
        <v>2.7614023537033199</v>
      </c>
      <c r="F267" s="56">
        <v>2.8988672719554907</v>
      </c>
      <c r="G267" s="56">
        <v>2.5268903840027841</v>
      </c>
      <c r="H267" s="56">
        <v>2.5282411272665102</v>
      </c>
      <c r="I267" s="56">
        <v>2.6324726211248786</v>
      </c>
      <c r="J267" s="56">
        <v>2.544626971412411</v>
      </c>
      <c r="K267" s="56">
        <v>2.3066632594891119</v>
      </c>
      <c r="L267" s="56">
        <v>2.2952870077189003</v>
      </c>
      <c r="M267" s="56">
        <v>2.129769626262207</v>
      </c>
      <c r="N267" s="56">
        <v>2.144559542522642</v>
      </c>
      <c r="O267" s="56">
        <v>1.8998183630481211</v>
      </c>
      <c r="P267" s="56">
        <v>1.8089437987539878</v>
      </c>
      <c r="Q267" s="56">
        <v>1.6508921516877832</v>
      </c>
      <c r="R267" s="56">
        <v>1.6373486261886958</v>
      </c>
      <c r="S267" s="56">
        <v>1.6295811901250901</v>
      </c>
      <c r="T267" s="56">
        <v>1.6212649628467306</v>
      </c>
      <c r="U267" s="56">
        <v>1.6133533880463382</v>
      </c>
      <c r="V267" s="56">
        <v>1.6063815462013986</v>
      </c>
      <c r="W267" s="56">
        <v>1.5977994681446641</v>
      </c>
      <c r="X267" s="56">
        <v>1.5898040636016768</v>
      </c>
      <c r="Y267" s="56">
        <v>1.5812721861241601</v>
      </c>
      <c r="Z267" s="56">
        <v>1.5716732773577309</v>
      </c>
      <c r="AA267" s="56">
        <v>1.5628662241912497</v>
      </c>
      <c r="AB267" s="56">
        <v>1.5544198799434323</v>
      </c>
      <c r="AC267" s="56">
        <v>1.5447343359657977</v>
      </c>
      <c r="AD267" s="56">
        <v>1.5345565255008902</v>
      </c>
      <c r="AE267" s="56">
        <v>1.5268209429146911</v>
      </c>
      <c r="AF267" s="56">
        <v>1.5186019803075115</v>
      </c>
      <c r="AG267" s="56">
        <v>1.4948573716068347</v>
      </c>
      <c r="AH267" s="56">
        <v>1.4885909858026338</v>
      </c>
      <c r="AI267" s="56">
        <v>1.4808954669189858</v>
      </c>
      <c r="AJ267" s="56">
        <v>1.4742507401852569</v>
      </c>
      <c r="AK267" s="56">
        <v>1.4655667595116832</v>
      </c>
      <c r="AL267" s="56">
        <v>1.4565831832645342</v>
      </c>
      <c r="AM267" s="56">
        <v>1.444607875454498</v>
      </c>
      <c r="AN267" s="56">
        <v>1.4305628431182578</v>
      </c>
      <c r="AO267" s="56">
        <v>1.4129868227305964</v>
      </c>
      <c r="AP267" s="56">
        <v>1.3943136202800053</v>
      </c>
      <c r="AQ267" s="56">
        <v>1.3752057988245725</v>
      </c>
      <c r="AR267" s="56">
        <v>1.3576558447962432</v>
      </c>
      <c r="AS267" s="56">
        <v>1.3393684487268314</v>
      </c>
      <c r="AT267" s="56">
        <v>1.3158485786641887</v>
      </c>
      <c r="AU267" s="56">
        <v>1.297018983007296</v>
      </c>
      <c r="AV267" s="56">
        <v>1.2749312773853538</v>
      </c>
      <c r="AW267" s="56">
        <v>1.2453287966491791</v>
      </c>
      <c r="AX267" s="56">
        <v>1.2148076971699762</v>
      </c>
      <c r="AY267" s="56">
        <v>1.1800858690873581</v>
      </c>
      <c r="AZ267" s="56">
        <v>1.1512480802172653</v>
      </c>
    </row>
    <row r="268" spans="1:52">
      <c r="A268" s="39" t="s">
        <v>25</v>
      </c>
      <c r="B268" s="57">
        <v>0</v>
      </c>
      <c r="C268" s="57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0</v>
      </c>
      <c r="J268" s="57">
        <v>0</v>
      </c>
      <c r="K268" s="57">
        <v>0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7">
        <v>0</v>
      </c>
      <c r="T268" s="57">
        <v>0</v>
      </c>
      <c r="U268" s="57">
        <v>0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</v>
      </c>
      <c r="AD268" s="57">
        <v>0</v>
      </c>
      <c r="AE268" s="57">
        <v>0</v>
      </c>
      <c r="AF268" s="57">
        <v>0</v>
      </c>
      <c r="AG268" s="57">
        <v>0</v>
      </c>
      <c r="AH268" s="57">
        <v>0</v>
      </c>
      <c r="AI268" s="57">
        <v>0</v>
      </c>
      <c r="AJ268" s="57">
        <v>0</v>
      </c>
      <c r="AK268" s="57">
        <v>0</v>
      </c>
      <c r="AL268" s="57">
        <v>0</v>
      </c>
      <c r="AM268" s="57">
        <v>0</v>
      </c>
      <c r="AN268" s="57">
        <v>0</v>
      </c>
      <c r="AO268" s="57">
        <v>0</v>
      </c>
      <c r="AP268" s="57">
        <v>0</v>
      </c>
      <c r="AQ268" s="57">
        <v>0</v>
      </c>
      <c r="AR268" s="57">
        <v>0</v>
      </c>
      <c r="AS268" s="57">
        <v>0</v>
      </c>
      <c r="AT268" s="57">
        <v>0</v>
      </c>
      <c r="AU268" s="57">
        <v>0</v>
      </c>
      <c r="AV268" s="57">
        <v>0</v>
      </c>
      <c r="AW268" s="57">
        <v>0</v>
      </c>
      <c r="AX268" s="57">
        <v>0</v>
      </c>
      <c r="AY268" s="57">
        <v>0</v>
      </c>
      <c r="AZ268" s="57">
        <v>0</v>
      </c>
    </row>
    <row r="269" spans="1:52">
      <c r="A269" s="39" t="s">
        <v>23</v>
      </c>
      <c r="B269" s="57">
        <v>0</v>
      </c>
      <c r="C269" s="57">
        <v>0</v>
      </c>
      <c r="D269" s="57">
        <v>0</v>
      </c>
      <c r="E269" s="57">
        <v>0</v>
      </c>
      <c r="F269" s="57">
        <v>0</v>
      </c>
      <c r="G269" s="57">
        <v>0</v>
      </c>
      <c r="H269" s="57">
        <v>0</v>
      </c>
      <c r="I269" s="57">
        <v>0</v>
      </c>
      <c r="J269" s="57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</v>
      </c>
      <c r="P269" s="57">
        <v>0</v>
      </c>
      <c r="Q269" s="57">
        <v>0</v>
      </c>
      <c r="R269" s="57">
        <v>0</v>
      </c>
      <c r="S269" s="57">
        <v>0</v>
      </c>
      <c r="T269" s="57">
        <v>0</v>
      </c>
      <c r="U269" s="57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  <c r="AH269" s="57">
        <v>0</v>
      </c>
      <c r="AI269" s="57">
        <v>0</v>
      </c>
      <c r="AJ269" s="57">
        <v>0</v>
      </c>
      <c r="AK269" s="57">
        <v>0</v>
      </c>
      <c r="AL269" s="57">
        <v>0</v>
      </c>
      <c r="AM269" s="57">
        <v>0</v>
      </c>
      <c r="AN269" s="57">
        <v>0</v>
      </c>
      <c r="AO269" s="57">
        <v>0</v>
      </c>
      <c r="AP269" s="57">
        <v>0</v>
      </c>
      <c r="AQ269" s="57">
        <v>0</v>
      </c>
      <c r="AR269" s="57">
        <v>0</v>
      </c>
      <c r="AS269" s="57">
        <v>0</v>
      </c>
      <c r="AT269" s="57">
        <v>0</v>
      </c>
      <c r="AU269" s="57">
        <v>0</v>
      </c>
      <c r="AV269" s="57">
        <v>0</v>
      </c>
      <c r="AW269" s="57">
        <v>0</v>
      </c>
      <c r="AX269" s="57">
        <v>0</v>
      </c>
      <c r="AY269" s="57">
        <v>0</v>
      </c>
      <c r="AZ269" s="57">
        <v>0</v>
      </c>
    </row>
    <row r="270" spans="1:52">
      <c r="A270" s="35" t="s">
        <v>47</v>
      </c>
      <c r="B270" s="55">
        <v>12.335464925429225</v>
      </c>
      <c r="C270" s="55">
        <v>11.865175671712123</v>
      </c>
      <c r="D270" s="55">
        <v>11.799509907446071</v>
      </c>
      <c r="E270" s="55">
        <v>11.798910652843885</v>
      </c>
      <c r="F270" s="55">
        <v>11.622911743441369</v>
      </c>
      <c r="G270" s="55">
        <v>11.706703450350245</v>
      </c>
      <c r="H270" s="55">
        <v>11.749489354773996</v>
      </c>
      <c r="I270" s="55">
        <v>11.62578544433554</v>
      </c>
      <c r="J270" s="55">
        <v>11.660950116601484</v>
      </c>
      <c r="K270" s="55">
        <v>11.915710033706297</v>
      </c>
      <c r="L270" s="55">
        <v>11.962470118231529</v>
      </c>
      <c r="M270" s="55">
        <v>11.893496285278841</v>
      </c>
      <c r="N270" s="55">
        <v>11.908636639340857</v>
      </c>
      <c r="O270" s="55">
        <v>11.868923170528699</v>
      </c>
      <c r="P270" s="55">
        <v>11.811941243543234</v>
      </c>
      <c r="Q270" s="55">
        <v>11.958581054900403</v>
      </c>
      <c r="R270" s="55">
        <v>11.944507953779247</v>
      </c>
      <c r="S270" s="55">
        <v>11.963240588626871</v>
      </c>
      <c r="T270" s="55">
        <v>11.906303693652184</v>
      </c>
      <c r="U270" s="55">
        <v>11.846709589384762</v>
      </c>
      <c r="V270" s="55">
        <v>11.791489479159848</v>
      </c>
      <c r="W270" s="55">
        <v>11.735883276905115</v>
      </c>
      <c r="X270" s="55">
        <v>11.673138838680021</v>
      </c>
      <c r="Y270" s="55">
        <v>11.608399451104143</v>
      </c>
      <c r="Z270" s="55">
        <v>11.544674935934198</v>
      </c>
      <c r="AA270" s="55">
        <v>11.483981188035978</v>
      </c>
      <c r="AB270" s="55">
        <v>11.418740654512776</v>
      </c>
      <c r="AC270" s="55">
        <v>11.356675607540565</v>
      </c>
      <c r="AD270" s="55">
        <v>11.289834876450254</v>
      </c>
      <c r="AE270" s="55">
        <v>11.227869853147125</v>
      </c>
      <c r="AF270" s="55">
        <v>11.161719789793599</v>
      </c>
      <c r="AG270" s="55">
        <v>11.09422961415677</v>
      </c>
      <c r="AH270" s="55">
        <v>11.026461547351332</v>
      </c>
      <c r="AI270" s="55">
        <v>10.953177490935953</v>
      </c>
      <c r="AJ270" s="55">
        <v>10.879054234346507</v>
      </c>
      <c r="AK270" s="55">
        <v>10.803043482388187</v>
      </c>
      <c r="AL270" s="55">
        <v>10.729460561471001</v>
      </c>
      <c r="AM270" s="55">
        <v>10.64713852376144</v>
      </c>
      <c r="AN270" s="55">
        <v>10.537068763980516</v>
      </c>
      <c r="AO270" s="55">
        <v>10.451551373445533</v>
      </c>
      <c r="AP270" s="55">
        <v>10.36598338469048</v>
      </c>
      <c r="AQ270" s="55">
        <v>10.274467956880558</v>
      </c>
      <c r="AR270" s="55">
        <v>10.173016165604665</v>
      </c>
      <c r="AS270" s="55">
        <v>10.069181598748777</v>
      </c>
      <c r="AT270" s="55">
        <v>9.9572189040283945</v>
      </c>
      <c r="AU270" s="55">
        <v>9.8436930085744319</v>
      </c>
      <c r="AV270" s="55">
        <v>9.7214493922190766</v>
      </c>
      <c r="AW270" s="55">
        <v>9.573846166057832</v>
      </c>
      <c r="AX270" s="55">
        <v>9.4338197869150431</v>
      </c>
      <c r="AY270" s="55">
        <v>9.2459176634634961</v>
      </c>
      <c r="AZ270" s="55">
        <v>9.0431625094336017</v>
      </c>
    </row>
    <row r="271" spans="1:52">
      <c r="A271" s="37" t="s">
        <v>16</v>
      </c>
      <c r="B271" s="56">
        <v>16.847096694831247</v>
      </c>
      <c r="C271" s="56">
        <v>16.225823594172393</v>
      </c>
      <c r="D271" s="56">
        <v>15.7678855151989</v>
      </c>
      <c r="E271" s="56">
        <v>15.729058929716933</v>
      </c>
      <c r="F271" s="56">
        <v>15.045959828299097</v>
      </c>
      <c r="G271" s="56">
        <v>15.563888878449808</v>
      </c>
      <c r="H271" s="56">
        <v>15.698474155805892</v>
      </c>
      <c r="I271" s="56">
        <v>15.628020090344757</v>
      </c>
      <c r="J271" s="56">
        <v>15.867524884753214</v>
      </c>
      <c r="K271" s="56">
        <v>15.766514339885884</v>
      </c>
      <c r="L271" s="56">
        <v>16.52545627616929</v>
      </c>
      <c r="M271" s="56">
        <v>15.56385819835363</v>
      </c>
      <c r="N271" s="56">
        <v>15.808429471135724</v>
      </c>
      <c r="O271" s="56">
        <v>16.183557016405452</v>
      </c>
      <c r="P271" s="56">
        <v>17.157296876616343</v>
      </c>
      <c r="Q271" s="56">
        <v>17.675305721338315</v>
      </c>
      <c r="R271" s="56">
        <v>17.535031662317078</v>
      </c>
      <c r="S271" s="56">
        <v>17.507353072144273</v>
      </c>
      <c r="T271" s="56">
        <v>17.477374220953692</v>
      </c>
      <c r="U271" s="56">
        <v>17.444459226923389</v>
      </c>
      <c r="V271" s="56">
        <v>17.40279251546368</v>
      </c>
      <c r="W271" s="56">
        <v>17.361545703083667</v>
      </c>
      <c r="X271" s="56">
        <v>17.31096983343738</v>
      </c>
      <c r="Y271" s="56">
        <v>17.25930926321103</v>
      </c>
      <c r="Z271" s="56">
        <v>17.209705790739186</v>
      </c>
      <c r="AA271" s="56">
        <v>17.149976102033534</v>
      </c>
      <c r="AB271" s="56">
        <v>17.099812368365267</v>
      </c>
      <c r="AC271" s="56">
        <v>17.056340265787778</v>
      </c>
      <c r="AD271" s="56">
        <v>17.002144253497118</v>
      </c>
      <c r="AE271" s="56">
        <v>16.947432159292898</v>
      </c>
      <c r="AF271" s="56">
        <v>16.893052211882868</v>
      </c>
      <c r="AG271" s="56">
        <v>16.839434725968882</v>
      </c>
      <c r="AH271" s="56">
        <v>16.77221342368016</v>
      </c>
      <c r="AI271" s="56">
        <v>16.690805185902196</v>
      </c>
      <c r="AJ271" s="56">
        <v>16.605304331904691</v>
      </c>
      <c r="AK271" s="56">
        <v>16.5053208668424</v>
      </c>
      <c r="AL271" s="56">
        <v>16.405960078529063</v>
      </c>
      <c r="AM271" s="56">
        <v>16.29493194175139</v>
      </c>
      <c r="AN271" s="56">
        <v>16.119490178183622</v>
      </c>
      <c r="AO271" s="56">
        <v>15.9979769425891</v>
      </c>
      <c r="AP271" s="56">
        <v>15.862856137329612</v>
      </c>
      <c r="AQ271" s="56">
        <v>15.731322097719255</v>
      </c>
      <c r="AR271" s="56">
        <v>15.591861835225089</v>
      </c>
      <c r="AS271" s="56">
        <v>15.429771620776016</v>
      </c>
      <c r="AT271" s="56">
        <v>15.249488423642251</v>
      </c>
      <c r="AU271" s="56">
        <v>15.05116017031356</v>
      </c>
      <c r="AV271" s="56">
        <v>14.835844101936868</v>
      </c>
      <c r="AW271" s="56">
        <v>14.573378448705082</v>
      </c>
      <c r="AX271" s="56">
        <v>14.306090064992111</v>
      </c>
      <c r="AY271" s="56">
        <v>13.976845137636868</v>
      </c>
      <c r="AZ271" s="56">
        <v>13.62248945635687</v>
      </c>
    </row>
    <row r="272" spans="1:52">
      <c r="A272" s="39" t="s">
        <v>17</v>
      </c>
      <c r="B272" s="57">
        <v>12.546639289712157</v>
      </c>
      <c r="C272" s="57">
        <v>13.081829276934233</v>
      </c>
      <c r="D272" s="57">
        <v>13.267133363965337</v>
      </c>
      <c r="E272" s="57">
        <v>13.421282505810961</v>
      </c>
      <c r="F272" s="57">
        <v>13.20470307846014</v>
      </c>
      <c r="G272" s="57">
        <v>13.256491207666107</v>
      </c>
      <c r="H272" s="57">
        <v>13.333169559907242</v>
      </c>
      <c r="I272" s="57">
        <v>13.481919758320537</v>
      </c>
      <c r="J272" s="57">
        <v>13.302244448313054</v>
      </c>
      <c r="K272" s="57">
        <v>13.225263901379885</v>
      </c>
      <c r="L272" s="57">
        <v>13.125388908452203</v>
      </c>
      <c r="M272" s="57">
        <v>13.423091438672742</v>
      </c>
      <c r="N272" s="57">
        <v>13.430665282130514</v>
      </c>
      <c r="O272" s="57">
        <v>13.332307274444105</v>
      </c>
      <c r="P272" s="57">
        <v>13.151620151338184</v>
      </c>
      <c r="Q272" s="57">
        <v>13.167572938114841</v>
      </c>
      <c r="R272" s="57">
        <v>13.027882940821478</v>
      </c>
      <c r="S272" s="57">
        <v>13.197765440705943</v>
      </c>
      <c r="T272" s="57">
        <v>13.179901089354155</v>
      </c>
      <c r="U272" s="57">
        <v>13.151981358673954</v>
      </c>
      <c r="V272" s="57">
        <v>13.112225916938819</v>
      </c>
      <c r="W272" s="57">
        <v>13.069793859999614</v>
      </c>
      <c r="X272" s="57">
        <v>13.007843587342169</v>
      </c>
      <c r="Y272" s="57">
        <v>12.943259736020224</v>
      </c>
      <c r="Z272" s="57">
        <v>12.868058749827453</v>
      </c>
      <c r="AA272" s="57">
        <v>12.794500383907215</v>
      </c>
      <c r="AB272" s="57">
        <v>12.713851258879361</v>
      </c>
      <c r="AC272" s="57">
        <v>12.637074012507219</v>
      </c>
      <c r="AD272" s="57">
        <v>12.547651535452074</v>
      </c>
      <c r="AE272" s="57">
        <v>12.470445956291499</v>
      </c>
      <c r="AF272" s="57">
        <v>12.381228139345712</v>
      </c>
      <c r="AG272" s="57">
        <v>12.291860354164784</v>
      </c>
      <c r="AH272" s="57">
        <v>12.199169914766351</v>
      </c>
      <c r="AI272" s="57">
        <v>12.101168710700588</v>
      </c>
      <c r="AJ272" s="57">
        <v>12.00313779997637</v>
      </c>
      <c r="AK272" s="57">
        <v>11.903561725376678</v>
      </c>
      <c r="AL272" s="57">
        <v>11.81331317760605</v>
      </c>
      <c r="AM272" s="57">
        <v>11.702056180713925</v>
      </c>
      <c r="AN272" s="57">
        <v>11.563603056861901</v>
      </c>
      <c r="AO272" s="57">
        <v>11.454708633113826</v>
      </c>
      <c r="AP272" s="57">
        <v>11.344581378713746</v>
      </c>
      <c r="AQ272" s="57">
        <v>11.225775896166246</v>
      </c>
      <c r="AR272" s="57">
        <v>11.101202657665469</v>
      </c>
      <c r="AS272" s="57">
        <v>10.972223649265647</v>
      </c>
      <c r="AT272" s="57">
        <v>10.837603765112917</v>
      </c>
      <c r="AU272" s="57">
        <v>10.707391889803953</v>
      </c>
      <c r="AV272" s="57">
        <v>10.572282136049957</v>
      </c>
      <c r="AW272" s="57">
        <v>10.413672172336327</v>
      </c>
      <c r="AX272" s="57">
        <v>10.266891768233222</v>
      </c>
      <c r="AY272" s="57">
        <v>10.067573711788576</v>
      </c>
      <c r="AZ272" s="57">
        <v>9.8566212259979213</v>
      </c>
    </row>
    <row r="273" spans="1:52">
      <c r="A273" s="39" t="s">
        <v>18</v>
      </c>
      <c r="B273" s="57">
        <v>10.983014059438787</v>
      </c>
      <c r="C273" s="57">
        <v>9.8196962851078862</v>
      </c>
      <c r="D273" s="57">
        <v>9.7003461208669002</v>
      </c>
      <c r="E273" s="57">
        <v>9.56983747692707</v>
      </c>
      <c r="F273" s="57">
        <v>9.6534243215664954</v>
      </c>
      <c r="G273" s="57">
        <v>9.7268377190869124</v>
      </c>
      <c r="H273" s="57">
        <v>9.7602023546526659</v>
      </c>
      <c r="I273" s="57">
        <v>9.5336343869986866</v>
      </c>
      <c r="J273" s="57">
        <v>9.71912425153951</v>
      </c>
      <c r="K273" s="57">
        <v>10.224011282931951</v>
      </c>
      <c r="L273" s="57">
        <v>10.149557537001884</v>
      </c>
      <c r="M273" s="57">
        <v>10.001690005062599</v>
      </c>
      <c r="N273" s="57">
        <v>10.03602996684228</v>
      </c>
      <c r="O273" s="57">
        <v>10.035965093478532</v>
      </c>
      <c r="P273" s="57">
        <v>9.9338230461659744</v>
      </c>
      <c r="Q273" s="57">
        <v>10.085269686297027</v>
      </c>
      <c r="R273" s="57">
        <v>10.09381252568612</v>
      </c>
      <c r="S273" s="57">
        <v>10.041852073130141</v>
      </c>
      <c r="T273" s="57">
        <v>9.9901129319885751</v>
      </c>
      <c r="U273" s="57">
        <v>9.9389805402035378</v>
      </c>
      <c r="V273" s="57">
        <v>9.9014905819676287</v>
      </c>
      <c r="W273" s="57">
        <v>9.8604189104704538</v>
      </c>
      <c r="X273" s="57">
        <v>9.8197890851591847</v>
      </c>
      <c r="Y273" s="57">
        <v>9.7776066511803226</v>
      </c>
      <c r="Z273" s="57">
        <v>9.7253592210425346</v>
      </c>
      <c r="AA273" s="57">
        <v>9.6767295109522742</v>
      </c>
      <c r="AB273" s="57">
        <v>9.6282938312116411</v>
      </c>
      <c r="AC273" s="57">
        <v>9.5840893067528228</v>
      </c>
      <c r="AD273" s="57">
        <v>9.538571798355628</v>
      </c>
      <c r="AE273" s="57">
        <v>9.491962997160762</v>
      </c>
      <c r="AF273" s="57">
        <v>9.4455177848287146</v>
      </c>
      <c r="AG273" s="57">
        <v>9.3970288556984496</v>
      </c>
      <c r="AH273" s="57">
        <v>9.3507121104254303</v>
      </c>
      <c r="AI273" s="57">
        <v>9.2984756887363407</v>
      </c>
      <c r="AJ273" s="57">
        <v>9.2452337875104451</v>
      </c>
      <c r="AK273" s="57">
        <v>9.1913535562539597</v>
      </c>
      <c r="AL273" s="57">
        <v>9.1346851516527465</v>
      </c>
      <c r="AM273" s="57">
        <v>9.0777766256538257</v>
      </c>
      <c r="AN273" s="57">
        <v>8.9959706993111652</v>
      </c>
      <c r="AO273" s="57">
        <v>8.9325950456741996</v>
      </c>
      <c r="AP273" s="57">
        <v>8.8711152714663228</v>
      </c>
      <c r="AQ273" s="57">
        <v>8.804373260537858</v>
      </c>
      <c r="AR273" s="57">
        <v>8.7256814562368081</v>
      </c>
      <c r="AS273" s="57">
        <v>8.6472750227035764</v>
      </c>
      <c r="AT273" s="57">
        <v>8.5594877267994054</v>
      </c>
      <c r="AU273" s="57">
        <v>8.4694308098893814</v>
      </c>
      <c r="AV273" s="57">
        <v>8.3692803211295175</v>
      </c>
      <c r="AW273" s="57">
        <v>8.2442555749865392</v>
      </c>
      <c r="AX273" s="57">
        <v>8.1268414201619983</v>
      </c>
      <c r="AY273" s="57">
        <v>7.966667728894091</v>
      </c>
      <c r="AZ273" s="57">
        <v>7.7915838073826196</v>
      </c>
    </row>
    <row r="274" spans="1:52">
      <c r="A274" s="10" t="s">
        <v>22</v>
      </c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</row>
    <row r="275" spans="1:52">
      <c r="A275" s="35" t="s">
        <v>45</v>
      </c>
      <c r="B275" s="55">
        <v>0.59914156623914583</v>
      </c>
      <c r="C275" s="55">
        <v>0.59386656155432682</v>
      </c>
      <c r="D275" s="55">
        <v>0.58922581322458178</v>
      </c>
      <c r="E275" s="55">
        <v>0.58705139500720083</v>
      </c>
      <c r="F275" s="55">
        <v>0.58101058545689466</v>
      </c>
      <c r="G275" s="55">
        <v>0.57575951463346287</v>
      </c>
      <c r="H275" s="55">
        <v>0.57567678308928671</v>
      </c>
      <c r="I275" s="55">
        <v>0.56437884066360799</v>
      </c>
      <c r="J275" s="55">
        <v>0.55061762568139316</v>
      </c>
      <c r="K275" s="55">
        <v>0.53162045398577384</v>
      </c>
      <c r="L275" s="55">
        <v>0.53020284398329209</v>
      </c>
      <c r="M275" s="55">
        <v>0.51917366578153601</v>
      </c>
      <c r="N275" s="55">
        <v>0.51423188689272603</v>
      </c>
      <c r="O275" s="55">
        <v>0.51016584624743888</v>
      </c>
      <c r="P275" s="55">
        <v>0.49538325059117794</v>
      </c>
      <c r="Q275" s="55">
        <v>0.49634910268081472</v>
      </c>
      <c r="R275" s="55">
        <v>0.50245871048092683</v>
      </c>
      <c r="S275" s="55">
        <v>0.50714861394636401</v>
      </c>
      <c r="T275" s="55">
        <v>0.50300916619355407</v>
      </c>
      <c r="U275" s="55">
        <v>0.49742829703727137</v>
      </c>
      <c r="V275" s="55">
        <v>0.49108103088983496</v>
      </c>
      <c r="W275" s="55">
        <v>0.48492414893664187</v>
      </c>
      <c r="X275" s="55">
        <v>0.47877417006694722</v>
      </c>
      <c r="Y275" s="55">
        <v>0.47281706082091945</v>
      </c>
      <c r="Z275" s="55">
        <v>0.46687217931610298</v>
      </c>
      <c r="AA275" s="55">
        <v>0.46091345574321213</v>
      </c>
      <c r="AB275" s="55">
        <v>0.45511115546757935</v>
      </c>
      <c r="AC275" s="55">
        <v>0.44955521026526357</v>
      </c>
      <c r="AD275" s="55">
        <v>0.44420524185395305</v>
      </c>
      <c r="AE275" s="55">
        <v>0.43899279252004436</v>
      </c>
      <c r="AF275" s="55">
        <v>0.4337571617283883</v>
      </c>
      <c r="AG275" s="55">
        <v>0.42851573532168047</v>
      </c>
      <c r="AH275" s="55">
        <v>0.42325814767746728</v>
      </c>
      <c r="AI275" s="55">
        <v>0.41790594028159617</v>
      </c>
      <c r="AJ275" s="55">
        <v>0.41231285925844985</v>
      </c>
      <c r="AK275" s="55">
        <v>0.40643158909542143</v>
      </c>
      <c r="AL275" s="55">
        <v>0.40026430451984862</v>
      </c>
      <c r="AM275" s="55">
        <v>0.39382970168264408</v>
      </c>
      <c r="AN275" s="55">
        <v>0.38718634155070919</v>
      </c>
      <c r="AO275" s="55">
        <v>0.38033825262950027</v>
      </c>
      <c r="AP275" s="55">
        <v>0.37329426197114257</v>
      </c>
      <c r="AQ275" s="55">
        <v>0.36617669110047835</v>
      </c>
      <c r="AR275" s="55">
        <v>0.35900425582011758</v>
      </c>
      <c r="AS275" s="55">
        <v>0.35185508048558822</v>
      </c>
      <c r="AT275" s="55">
        <v>0.34471572861072164</v>
      </c>
      <c r="AU275" s="55">
        <v>0.33759917785535087</v>
      </c>
      <c r="AV275" s="55">
        <v>0.33047323752823432</v>
      </c>
      <c r="AW275" s="55">
        <v>0.32339761926993177</v>
      </c>
      <c r="AX275" s="55">
        <v>0.31632079390509188</v>
      </c>
      <c r="AY275" s="55">
        <v>0.30918597345032939</v>
      </c>
      <c r="AZ275" s="55">
        <v>0.3021850018856036</v>
      </c>
    </row>
    <row r="276" spans="1:52">
      <c r="A276" s="39" t="s">
        <v>48</v>
      </c>
      <c r="B276" s="57">
        <v>0.27011017519390068</v>
      </c>
      <c r="C276" s="57">
        <v>0.26484318975829396</v>
      </c>
      <c r="D276" s="57">
        <v>0.26250839848947605</v>
      </c>
      <c r="E276" s="57">
        <v>0.25952902685999074</v>
      </c>
      <c r="F276" s="57">
        <v>0.2558782003944477</v>
      </c>
      <c r="G276" s="57">
        <v>0.25306239064296021</v>
      </c>
      <c r="H276" s="57">
        <v>0.24932465993032618</v>
      </c>
      <c r="I276" s="57">
        <v>0.24466246808634939</v>
      </c>
      <c r="J276" s="57">
        <v>0.23976750102497954</v>
      </c>
      <c r="K276" s="57">
        <v>0.23524103596905721</v>
      </c>
      <c r="L276" s="57">
        <v>0.23269541619105324</v>
      </c>
      <c r="M276" s="57">
        <v>0.23041993947620221</v>
      </c>
      <c r="N276" s="57">
        <v>0.22822134700518565</v>
      </c>
      <c r="O276" s="57">
        <v>0.22594302980487005</v>
      </c>
      <c r="P276" s="57">
        <v>0.22260117902086135</v>
      </c>
      <c r="Q276" s="57">
        <v>0.22127625752678962</v>
      </c>
      <c r="R276" s="57">
        <v>0.2189419087455296</v>
      </c>
      <c r="S276" s="57">
        <v>0.21598466511875494</v>
      </c>
      <c r="T276" s="57">
        <v>0.21139212895098566</v>
      </c>
      <c r="U276" s="57">
        <v>0.20655615536015251</v>
      </c>
      <c r="V276" s="57">
        <v>0.20115793605671256</v>
      </c>
      <c r="W276" s="57">
        <v>0.19604395886380943</v>
      </c>
      <c r="X276" s="57">
        <v>0.19114217733156272</v>
      </c>
      <c r="Y276" s="57">
        <v>0.18664122915958833</v>
      </c>
      <c r="Z276" s="57">
        <v>0.18233950893587508</v>
      </c>
      <c r="AA276" s="57">
        <v>0.17817361804267259</v>
      </c>
      <c r="AB276" s="57">
        <v>0.17428561261226325</v>
      </c>
      <c r="AC276" s="57">
        <v>0.17067615489324484</v>
      </c>
      <c r="AD276" s="57">
        <v>0.16731008816321383</v>
      </c>
      <c r="AE276" s="57">
        <v>0.16412056603367478</v>
      </c>
      <c r="AF276" s="57">
        <v>0.16100753631813469</v>
      </c>
      <c r="AG276" s="57">
        <v>0.15794170589479414</v>
      </c>
      <c r="AH276" s="57">
        <v>0.15481414474010766</v>
      </c>
      <c r="AI276" s="57">
        <v>0.1516428024205301</v>
      </c>
      <c r="AJ276" s="57">
        <v>0.1483754902149402</v>
      </c>
      <c r="AK276" s="57">
        <v>0.14502539461354841</v>
      </c>
      <c r="AL276" s="57">
        <v>0.14160934462480518</v>
      </c>
      <c r="AM276" s="57">
        <v>0.13816187892245724</v>
      </c>
      <c r="AN276" s="57">
        <v>0.1347284455541484</v>
      </c>
      <c r="AO276" s="57">
        <v>0.13135710267659337</v>
      </c>
      <c r="AP276" s="57">
        <v>0.12808030359812678</v>
      </c>
      <c r="AQ276" s="57">
        <v>0.12493715612623989</v>
      </c>
      <c r="AR276" s="57">
        <v>0.12194216771181612</v>
      </c>
      <c r="AS276" s="57">
        <v>0.11912020142144322</v>
      </c>
      <c r="AT276" s="57">
        <v>0.11645259186652374</v>
      </c>
      <c r="AU276" s="57">
        <v>0.11394110377162127</v>
      </c>
      <c r="AV276" s="57">
        <v>0.11157399780064398</v>
      </c>
      <c r="AW276" s="57">
        <v>0.10934741454550768</v>
      </c>
      <c r="AX276" s="57">
        <v>0.10723648566708087</v>
      </c>
      <c r="AY276" s="57">
        <v>0.10522482374083801</v>
      </c>
      <c r="AZ276" s="57">
        <v>0.10329187377682367</v>
      </c>
    </row>
    <row r="277" spans="1:52">
      <c r="A277" s="41" t="s">
        <v>49</v>
      </c>
      <c r="B277" s="58">
        <v>1.4450515554033103</v>
      </c>
      <c r="C277" s="58">
        <v>1.4414791915823841</v>
      </c>
      <c r="D277" s="58">
        <v>1.4273268968463451</v>
      </c>
      <c r="E277" s="58">
        <v>1.4496940742735658</v>
      </c>
      <c r="F277" s="58">
        <v>1.3946956504275887</v>
      </c>
      <c r="G277" s="58">
        <v>1.3924025890893943</v>
      </c>
      <c r="H277" s="58">
        <v>1.3923370994392017</v>
      </c>
      <c r="I277" s="58">
        <v>1.3778778379330199</v>
      </c>
      <c r="J277" s="58">
        <v>1.353123355650182</v>
      </c>
      <c r="K277" s="58">
        <v>1.3615529576189409</v>
      </c>
      <c r="L277" s="58">
        <v>1.3834226651979329</v>
      </c>
      <c r="M277" s="58">
        <v>1.3564899417232417</v>
      </c>
      <c r="N277" s="58">
        <v>1.3504914943839714</v>
      </c>
      <c r="O277" s="58">
        <v>1.3244144108395459</v>
      </c>
      <c r="P277" s="58">
        <v>1.2914288190240442</v>
      </c>
      <c r="Q277" s="58">
        <v>1.2877879976035425</v>
      </c>
      <c r="R277" s="58">
        <v>1.2913643688355934</v>
      </c>
      <c r="S277" s="58">
        <v>1.3050399654843081</v>
      </c>
      <c r="T277" s="58">
        <v>1.2952856881928296</v>
      </c>
      <c r="U277" s="58">
        <v>1.2849740879984588</v>
      </c>
      <c r="V277" s="58">
        <v>1.2745727516004544</v>
      </c>
      <c r="W277" s="58">
        <v>1.264555735124709</v>
      </c>
      <c r="X277" s="58">
        <v>1.2543840653225464</v>
      </c>
      <c r="Y277" s="58">
        <v>1.2444600902886629</v>
      </c>
      <c r="Z277" s="58">
        <v>1.2344524334914737</v>
      </c>
      <c r="AA277" s="58">
        <v>1.2243692693748776</v>
      </c>
      <c r="AB277" s="58">
        <v>1.2143336748570857</v>
      </c>
      <c r="AC277" s="58">
        <v>1.2043672139770651</v>
      </c>
      <c r="AD277" s="58">
        <v>1.1944610752338396</v>
      </c>
      <c r="AE277" s="58">
        <v>1.1846185703368537</v>
      </c>
      <c r="AF277" s="58">
        <v>1.1747640004654367</v>
      </c>
      <c r="AG277" s="58">
        <v>1.1648046484484527</v>
      </c>
      <c r="AH277" s="58">
        <v>1.1543603948951251</v>
      </c>
      <c r="AI277" s="58">
        <v>1.1433986372089384</v>
      </c>
      <c r="AJ277" s="58">
        <v>1.1317186758156144</v>
      </c>
      <c r="AK277" s="58">
        <v>1.1192201357229061</v>
      </c>
      <c r="AL277" s="58">
        <v>1.1058371138424299</v>
      </c>
      <c r="AM277" s="58">
        <v>1.0915412107360767</v>
      </c>
      <c r="AN277" s="58">
        <v>1.0764035904814797</v>
      </c>
      <c r="AO277" s="58">
        <v>1.060422940439504</v>
      </c>
      <c r="AP277" s="58">
        <v>1.0435681874213985</v>
      </c>
      <c r="AQ277" s="58">
        <v>1.0261123080926207</v>
      </c>
      <c r="AR277" s="58">
        <v>1.0081603217414634</v>
      </c>
      <c r="AS277" s="58">
        <v>0.98982449476334156</v>
      </c>
      <c r="AT277" s="58">
        <v>0.97117155256636256</v>
      </c>
      <c r="AU277" s="58">
        <v>0.95221323389500034</v>
      </c>
      <c r="AV277" s="58">
        <v>0.93302391910974902</v>
      </c>
      <c r="AW277" s="58">
        <v>0.91354787109856861</v>
      </c>
      <c r="AX277" s="58">
        <v>0.89381897636177232</v>
      </c>
      <c r="AY277" s="58">
        <v>0.87384782294304142</v>
      </c>
      <c r="AZ277" s="58">
        <v>0.85448929173803845</v>
      </c>
    </row>
    <row r="278" spans="1:52">
      <c r="A278" s="35" t="s">
        <v>50</v>
      </c>
      <c r="B278" s="58">
        <v>3.505315051083747</v>
      </c>
      <c r="C278" s="58">
        <v>3.2880102425317181</v>
      </c>
      <c r="D278" s="58">
        <v>3.2511953042939186</v>
      </c>
      <c r="E278" s="58">
        <v>3.503615946363035</v>
      </c>
      <c r="F278" s="58">
        <v>3.5969349425808868</v>
      </c>
      <c r="G278" s="58">
        <v>3.9031986043140372</v>
      </c>
      <c r="H278" s="58">
        <v>3.3787271114480202</v>
      </c>
      <c r="I278" s="58">
        <v>3.4309400797381993</v>
      </c>
      <c r="J278" s="58">
        <v>3.5581720802580832</v>
      </c>
      <c r="K278" s="58">
        <v>3.5346745056579874</v>
      </c>
      <c r="L278" s="58">
        <v>3.318309648766069</v>
      </c>
      <c r="M278" s="58">
        <v>3.3115148638972545</v>
      </c>
      <c r="N278" s="58">
        <v>3.2507742763748135</v>
      </c>
      <c r="O278" s="58">
        <v>2.6665482756392462</v>
      </c>
      <c r="P278" s="58">
        <v>2.5120055609130745</v>
      </c>
      <c r="Q278" s="58">
        <v>2.2941092054824792</v>
      </c>
      <c r="R278" s="58">
        <v>2.2112674192580881</v>
      </c>
      <c r="S278" s="58">
        <v>2.2031151594988909</v>
      </c>
      <c r="T278" s="58">
        <v>2.1386125362539858</v>
      </c>
      <c r="U278" s="58">
        <v>2.0968493689144747</v>
      </c>
      <c r="V278" s="58">
        <v>2.0635160621519808</v>
      </c>
      <c r="W278" s="58">
        <v>2.0424391787070859</v>
      </c>
      <c r="X278" s="58">
        <v>2.0267422671075415</v>
      </c>
      <c r="Y278" s="58">
        <v>2.0188648546342725</v>
      </c>
      <c r="Z278" s="58">
        <v>2.0109583551990369</v>
      </c>
      <c r="AA278" s="58">
        <v>2.0017978039858013</v>
      </c>
      <c r="AB278" s="58">
        <v>1.9953258707473942</v>
      </c>
      <c r="AC278" s="58">
        <v>1.985339584349767</v>
      </c>
      <c r="AD278" s="58">
        <v>1.9815314148943521</v>
      </c>
      <c r="AE278" s="58">
        <v>1.9771625330070399</v>
      </c>
      <c r="AF278" s="58">
        <v>1.9756683231130285</v>
      </c>
      <c r="AG278" s="58">
        <v>1.9547606366400663</v>
      </c>
      <c r="AH278" s="58">
        <v>1.9466485664475146</v>
      </c>
      <c r="AI278" s="58">
        <v>1.9457480769958557</v>
      </c>
      <c r="AJ278" s="58">
        <v>1.9358814139872571</v>
      </c>
      <c r="AK278" s="58">
        <v>1.9311213166350887</v>
      </c>
      <c r="AL278" s="58">
        <v>1.9245711808614612</v>
      </c>
      <c r="AM278" s="58">
        <v>1.9097310131356868</v>
      </c>
      <c r="AN278" s="58">
        <v>1.8943299745320035</v>
      </c>
      <c r="AO278" s="58">
        <v>1.8774002932755258</v>
      </c>
      <c r="AP278" s="58">
        <v>1.8580927682102462</v>
      </c>
      <c r="AQ278" s="58">
        <v>1.8405234649761291</v>
      </c>
      <c r="AR278" s="58">
        <v>1.8220290429147408</v>
      </c>
      <c r="AS278" s="58">
        <v>1.7977981313953812</v>
      </c>
      <c r="AT278" s="58">
        <v>1.7823676446144407</v>
      </c>
      <c r="AU278" s="58">
        <v>1.7563714089412275</v>
      </c>
      <c r="AV278" s="58">
        <v>1.7362574860520703</v>
      </c>
      <c r="AW278" s="58">
        <v>1.6928150197380292</v>
      </c>
      <c r="AX278" s="58">
        <v>1.6455899510767604</v>
      </c>
      <c r="AY278" s="58">
        <v>1.6013279651694143</v>
      </c>
      <c r="AZ278" s="58">
        <v>1.5573520158598513</v>
      </c>
    </row>
    <row r="279" spans="1:52">
      <c r="A279" s="35" t="s">
        <v>47</v>
      </c>
      <c r="B279" s="55">
        <v>15.338548077403702</v>
      </c>
      <c r="C279" s="55">
        <v>16.024786673273965</v>
      </c>
      <c r="D279" s="55">
        <v>16.180441845649966</v>
      </c>
      <c r="E279" s="55">
        <v>16.187226296013389</v>
      </c>
      <c r="F279" s="55">
        <v>15.895533054357548</v>
      </c>
      <c r="G279" s="55">
        <v>15.644430228045023</v>
      </c>
      <c r="H279" s="55">
        <v>15.184993128310399</v>
      </c>
      <c r="I279" s="55">
        <v>15.130639309767835</v>
      </c>
      <c r="J279" s="55">
        <v>15.092360209288799</v>
      </c>
      <c r="K279" s="55">
        <v>15.296184175671247</v>
      </c>
      <c r="L279" s="55">
        <v>14.669245850691384</v>
      </c>
      <c r="M279" s="55">
        <v>14.506471744112043</v>
      </c>
      <c r="N279" s="55">
        <v>14.367863144326153</v>
      </c>
      <c r="O279" s="55">
        <v>14.053223495955043</v>
      </c>
      <c r="P279" s="55">
        <v>13.707967570167652</v>
      </c>
      <c r="Q279" s="55">
        <v>13.595767492519411</v>
      </c>
      <c r="R279" s="55">
        <v>13.526041348756879</v>
      </c>
      <c r="S279" s="55">
        <v>13.462436239435993</v>
      </c>
      <c r="T279" s="55">
        <v>13.391774362568311</v>
      </c>
      <c r="U279" s="55">
        <v>13.32225084392153</v>
      </c>
      <c r="V279" s="55">
        <v>13.27296201094364</v>
      </c>
      <c r="W279" s="55">
        <v>13.208976956308891</v>
      </c>
      <c r="X279" s="55">
        <v>13.147930443371036</v>
      </c>
      <c r="Y279" s="55">
        <v>13.057906278648867</v>
      </c>
      <c r="Z279" s="55">
        <v>12.997701510637221</v>
      </c>
      <c r="AA279" s="55">
        <v>12.90226833801246</v>
      </c>
      <c r="AB279" s="55">
        <v>12.821129983958745</v>
      </c>
      <c r="AC279" s="55">
        <v>12.755550724332226</v>
      </c>
      <c r="AD279" s="55">
        <v>12.668049592538601</v>
      </c>
      <c r="AE279" s="55">
        <v>12.598859974659181</v>
      </c>
      <c r="AF279" s="55">
        <v>12.500721828699518</v>
      </c>
      <c r="AG279" s="55">
        <v>12.435738556752499</v>
      </c>
      <c r="AH279" s="55">
        <v>12.358871634355408</v>
      </c>
      <c r="AI279" s="55">
        <v>12.275272117442695</v>
      </c>
      <c r="AJ279" s="55">
        <v>12.168750141794446</v>
      </c>
      <c r="AK279" s="55">
        <v>12.083935638016481</v>
      </c>
      <c r="AL279" s="55">
        <v>11.980722578549191</v>
      </c>
      <c r="AM279" s="55">
        <v>11.871745848523059</v>
      </c>
      <c r="AN279" s="55">
        <v>11.671525559476386</v>
      </c>
      <c r="AO279" s="55">
        <v>11.539275920694831</v>
      </c>
      <c r="AP279" s="55">
        <v>11.410861312474145</v>
      </c>
      <c r="AQ279" s="55">
        <v>11.288456802758734</v>
      </c>
      <c r="AR279" s="55">
        <v>11.156480185664863</v>
      </c>
      <c r="AS279" s="55">
        <v>11.037120169004588</v>
      </c>
      <c r="AT279" s="55">
        <v>10.91068108444712</v>
      </c>
      <c r="AU279" s="55">
        <v>10.778235630751764</v>
      </c>
      <c r="AV279" s="55">
        <v>10.647598932638774</v>
      </c>
      <c r="AW279" s="55">
        <v>10.483118982302077</v>
      </c>
      <c r="AX279" s="55">
        <v>10.322997101855517</v>
      </c>
      <c r="AY279" s="55">
        <v>10.11477817261092</v>
      </c>
      <c r="AZ279" s="55">
        <v>9.8923137834026438</v>
      </c>
    </row>
    <row r="280" spans="1:52">
      <c r="A280" s="37" t="s">
        <v>20</v>
      </c>
      <c r="B280" s="56">
        <v>18.669967319267645</v>
      </c>
      <c r="C280" s="56">
        <v>18.689297670960443</v>
      </c>
      <c r="D280" s="56">
        <v>18.782847109041356</v>
      </c>
      <c r="E280" s="56">
        <v>19.223072447832418</v>
      </c>
      <c r="F280" s="56">
        <v>19.085325000314235</v>
      </c>
      <c r="G280" s="56">
        <v>18.630422984680362</v>
      </c>
      <c r="H280" s="56">
        <v>18.502854203019485</v>
      </c>
      <c r="I280" s="56">
        <v>18.42998903282702</v>
      </c>
      <c r="J280" s="56">
        <v>18.502765604933067</v>
      </c>
      <c r="K280" s="56">
        <v>18.433730376193363</v>
      </c>
      <c r="L280" s="56">
        <v>18.049502576312893</v>
      </c>
      <c r="M280" s="56">
        <v>18.187982167545179</v>
      </c>
      <c r="N280" s="56">
        <v>17.901055061727973</v>
      </c>
      <c r="O280" s="56">
        <v>17.572310394515661</v>
      </c>
      <c r="P280" s="56">
        <v>16.53319479113151</v>
      </c>
      <c r="Q280" s="56">
        <v>16.523943615961912</v>
      </c>
      <c r="R280" s="56">
        <v>16.454715550383511</v>
      </c>
      <c r="S280" s="56">
        <v>16.337476558750172</v>
      </c>
      <c r="T280" s="56">
        <v>16.217553668162001</v>
      </c>
      <c r="U280" s="56">
        <v>16.116166077163989</v>
      </c>
      <c r="V280" s="56">
        <v>16.064858741671216</v>
      </c>
      <c r="W280" s="56">
        <v>15.972579248578851</v>
      </c>
      <c r="X280" s="56">
        <v>15.919848653208076</v>
      </c>
      <c r="Y280" s="56">
        <v>15.810478954180425</v>
      </c>
      <c r="Z280" s="56">
        <v>15.764747138819018</v>
      </c>
      <c r="AA280" s="56">
        <v>15.677138308198936</v>
      </c>
      <c r="AB280" s="56">
        <v>15.600804262781585</v>
      </c>
      <c r="AC280" s="56">
        <v>15.55966681787484</v>
      </c>
      <c r="AD280" s="56">
        <v>15.498751753070509</v>
      </c>
      <c r="AE280" s="56">
        <v>15.426116169683125</v>
      </c>
      <c r="AF280" s="56">
        <v>15.355341731482978</v>
      </c>
      <c r="AG280" s="56">
        <v>15.303256451601673</v>
      </c>
      <c r="AH280" s="56">
        <v>15.211317439002343</v>
      </c>
      <c r="AI280" s="56">
        <v>15.142843305521481</v>
      </c>
      <c r="AJ280" s="56">
        <v>15.029197228866584</v>
      </c>
      <c r="AK280" s="56">
        <v>14.910450456210125</v>
      </c>
      <c r="AL280" s="56">
        <v>14.81675911897392</v>
      </c>
      <c r="AM280" s="56">
        <v>14.670322566648716</v>
      </c>
      <c r="AN280" s="56">
        <v>14.402779319060874</v>
      </c>
      <c r="AO280" s="56">
        <v>14.254369493924065</v>
      </c>
      <c r="AP280" s="56">
        <v>14.1406038479985</v>
      </c>
      <c r="AQ280" s="56">
        <v>14.02097197944234</v>
      </c>
      <c r="AR280" s="56">
        <v>13.879608002304529</v>
      </c>
      <c r="AS280" s="56">
        <v>13.727921289023602</v>
      </c>
      <c r="AT280" s="56">
        <v>13.573822705436234</v>
      </c>
      <c r="AU280" s="56">
        <v>13.405604699044302</v>
      </c>
      <c r="AV280" s="56">
        <v>13.25040316980656</v>
      </c>
      <c r="AW280" s="56">
        <v>13.049980679415013</v>
      </c>
      <c r="AX280" s="56">
        <v>12.869200133928375</v>
      </c>
      <c r="AY280" s="56">
        <v>12.613479153439911</v>
      </c>
      <c r="AZ280" s="56">
        <v>12.352993355444706</v>
      </c>
    </row>
    <row r="281" spans="1:52">
      <c r="A281" s="41" t="s">
        <v>18</v>
      </c>
      <c r="B281" s="58">
        <v>14.422459945557064</v>
      </c>
      <c r="C281" s="58">
        <v>15.300198802188293</v>
      </c>
      <c r="D281" s="58">
        <v>15.508928836674608</v>
      </c>
      <c r="E281" s="58">
        <v>15.451000117889505</v>
      </c>
      <c r="F281" s="58">
        <v>15.171181960943802</v>
      </c>
      <c r="G281" s="58">
        <v>14.964339407626325</v>
      </c>
      <c r="H281" s="58">
        <v>14.443511301312363</v>
      </c>
      <c r="I281" s="58">
        <v>14.412945533590113</v>
      </c>
      <c r="J281" s="58">
        <v>14.377877427223728</v>
      </c>
      <c r="K281" s="58">
        <v>14.606637295712643</v>
      </c>
      <c r="L281" s="58">
        <v>14.036515883856278</v>
      </c>
      <c r="M281" s="58">
        <v>13.878584220924033</v>
      </c>
      <c r="N281" s="58">
        <v>13.75798454680152</v>
      </c>
      <c r="O281" s="58">
        <v>13.486237936223656</v>
      </c>
      <c r="P281" s="58">
        <v>13.230325645554208</v>
      </c>
      <c r="Q281" s="58">
        <v>13.119870120991683</v>
      </c>
      <c r="R281" s="58">
        <v>13.042713019665952</v>
      </c>
      <c r="S281" s="58">
        <v>12.975748584463608</v>
      </c>
      <c r="T281" s="58">
        <v>12.903186282549221</v>
      </c>
      <c r="U281" s="58">
        <v>12.830732965599774</v>
      </c>
      <c r="V281" s="58">
        <v>12.774655492935299</v>
      </c>
      <c r="W281" s="58">
        <v>12.70837610321564</v>
      </c>
      <c r="X281" s="58">
        <v>12.640165168439669</v>
      </c>
      <c r="Y281" s="58">
        <v>12.548418943168466</v>
      </c>
      <c r="Z281" s="58">
        <v>12.474582063023618</v>
      </c>
      <c r="AA281" s="58">
        <v>12.36791412405327</v>
      </c>
      <c r="AB281" s="58">
        <v>12.275615596225199</v>
      </c>
      <c r="AC281" s="58">
        <v>12.194879346519777</v>
      </c>
      <c r="AD281" s="58">
        <v>12.092339883828361</v>
      </c>
      <c r="AE281" s="58">
        <v>12.013372702720595</v>
      </c>
      <c r="AF281" s="58">
        <v>11.899070485979648</v>
      </c>
      <c r="AG281" s="58">
        <v>11.820333306164052</v>
      </c>
      <c r="AH281" s="58">
        <v>11.737009426235042</v>
      </c>
      <c r="AI281" s="58">
        <v>11.639602553373599</v>
      </c>
      <c r="AJ281" s="58">
        <v>11.523616693651784</v>
      </c>
      <c r="AK281" s="58">
        <v>11.434397486234118</v>
      </c>
      <c r="AL281" s="58">
        <v>11.317489734445934</v>
      </c>
      <c r="AM281" s="58">
        <v>11.205084727390677</v>
      </c>
      <c r="AN281" s="58">
        <v>11.008892310340809</v>
      </c>
      <c r="AO281" s="58">
        <v>10.869290192205121</v>
      </c>
      <c r="AP281" s="58">
        <v>10.728708791898686</v>
      </c>
      <c r="AQ281" s="58">
        <v>10.598806743471904</v>
      </c>
      <c r="AR281" s="58">
        <v>10.463552444089833</v>
      </c>
      <c r="AS281" s="58">
        <v>10.345166218630775</v>
      </c>
      <c r="AT281" s="58">
        <v>10.219841261644815</v>
      </c>
      <c r="AU281" s="58">
        <v>10.090036702558399</v>
      </c>
      <c r="AV281" s="58">
        <v>9.960194833566117</v>
      </c>
      <c r="AW281" s="58">
        <v>9.7997758119254694</v>
      </c>
      <c r="AX281" s="58">
        <v>9.6409180264104499</v>
      </c>
      <c r="AY281" s="58">
        <v>9.4417036960992284</v>
      </c>
      <c r="AZ281" s="58">
        <v>9.2264457177955652</v>
      </c>
    </row>
    <row r="282" spans="1:52">
      <c r="A282" s="35" t="s">
        <v>51</v>
      </c>
      <c r="B282" s="55">
        <v>68.326945123529939</v>
      </c>
      <c r="C282" s="55">
        <v>70.018225170259839</v>
      </c>
      <c r="D282" s="55">
        <v>69.867021233596546</v>
      </c>
      <c r="E282" s="55">
        <v>68.138810236952736</v>
      </c>
      <c r="F282" s="55">
        <v>70.691127440247342</v>
      </c>
      <c r="G282" s="55">
        <v>67.961328269680152</v>
      </c>
      <c r="H282" s="55">
        <v>68.927577577704866</v>
      </c>
      <c r="I282" s="55">
        <v>66.205547390530739</v>
      </c>
      <c r="J282" s="55">
        <v>66.202811047015814</v>
      </c>
      <c r="K282" s="55">
        <v>66.116246642572207</v>
      </c>
      <c r="L282" s="55">
        <v>63.478031529753459</v>
      </c>
      <c r="M282" s="55">
        <v>59.689759226102154</v>
      </c>
      <c r="N282" s="55">
        <v>57.492091953213226</v>
      </c>
      <c r="O282" s="55">
        <v>55.108425262280299</v>
      </c>
      <c r="P282" s="55">
        <v>51.729139708658174</v>
      </c>
      <c r="Q282" s="55">
        <v>50.791313121441242</v>
      </c>
      <c r="R282" s="55">
        <v>50.517675468785832</v>
      </c>
      <c r="S282" s="55">
        <v>50.193991902807525</v>
      </c>
      <c r="T282" s="55">
        <v>49.902033282263879</v>
      </c>
      <c r="U282" s="55">
        <v>49.630156967209516</v>
      </c>
      <c r="V282" s="55">
        <v>49.34542753271483</v>
      </c>
      <c r="W282" s="55">
        <v>49.058709096918548</v>
      </c>
      <c r="X282" s="55">
        <v>48.794610972934073</v>
      </c>
      <c r="Y282" s="55">
        <v>48.524599951238208</v>
      </c>
      <c r="Z282" s="55">
        <v>48.259898637631309</v>
      </c>
      <c r="AA282" s="55">
        <v>48.015718327474325</v>
      </c>
      <c r="AB282" s="55">
        <v>47.761651468094158</v>
      </c>
      <c r="AC282" s="55">
        <v>47.516964849024603</v>
      </c>
      <c r="AD282" s="55">
        <v>47.272744972057843</v>
      </c>
      <c r="AE282" s="55">
        <v>47.026347778032566</v>
      </c>
      <c r="AF282" s="55">
        <v>46.769792061569348</v>
      </c>
      <c r="AG282" s="55">
        <v>46.548995715632991</v>
      </c>
      <c r="AH282" s="55">
        <v>46.340374193355828</v>
      </c>
      <c r="AI282" s="55">
        <v>46.157328844886969</v>
      </c>
      <c r="AJ282" s="55">
        <v>45.970504158109527</v>
      </c>
      <c r="AK282" s="55">
        <v>45.785165974374301</v>
      </c>
      <c r="AL282" s="55">
        <v>45.588269876525182</v>
      </c>
      <c r="AM282" s="55">
        <v>45.406335744448725</v>
      </c>
      <c r="AN282" s="55">
        <v>45.045927873336709</v>
      </c>
      <c r="AO282" s="55">
        <v>44.883086556645303</v>
      </c>
      <c r="AP282" s="55">
        <v>44.66832956316167</v>
      </c>
      <c r="AQ282" s="55">
        <v>44.48559915638937</v>
      </c>
      <c r="AR282" s="55">
        <v>44.295820157205782</v>
      </c>
      <c r="AS282" s="55">
        <v>44.094867515112057</v>
      </c>
      <c r="AT282" s="55">
        <v>43.909096174075948</v>
      </c>
      <c r="AU282" s="55">
        <v>43.70937712317599</v>
      </c>
      <c r="AV282" s="55">
        <v>43.535491100387276</v>
      </c>
      <c r="AW282" s="55">
        <v>43.364030717830438</v>
      </c>
      <c r="AX282" s="55">
        <v>43.194156204239214</v>
      </c>
      <c r="AY282" s="55">
        <v>43.043414957707817</v>
      </c>
      <c r="AZ282" s="55">
        <v>42.884300456686816</v>
      </c>
    </row>
    <row r="283" spans="1:52">
      <c r="A283" s="39" t="s">
        <v>33</v>
      </c>
      <c r="B283" s="57">
        <v>108.27671169288909</v>
      </c>
      <c r="C283" s="57">
        <v>112.11606509781213</v>
      </c>
      <c r="D283" s="57">
        <v>111.06040705705271</v>
      </c>
      <c r="E283" s="57">
        <v>104.06826395249603</v>
      </c>
      <c r="F283" s="57">
        <v>103.86277565456234</v>
      </c>
      <c r="G283" s="57">
        <v>100.89430803973698</v>
      </c>
      <c r="H283" s="57">
        <v>96.107181700801988</v>
      </c>
      <c r="I283" s="57">
        <v>97.041105618326242</v>
      </c>
      <c r="J283" s="57">
        <v>102.60898134945968</v>
      </c>
      <c r="K283" s="57">
        <v>102.86562309133799</v>
      </c>
      <c r="L283" s="57">
        <v>100.69235304747269</v>
      </c>
      <c r="M283" s="57">
        <v>99.992305439203804</v>
      </c>
      <c r="N283" s="57">
        <v>98.498619619789679</v>
      </c>
      <c r="O283" s="57">
        <v>100.29155727498508</v>
      </c>
      <c r="P283" s="57">
        <v>100.19957801480651</v>
      </c>
      <c r="Q283" s="57">
        <v>98.492732829165433</v>
      </c>
      <c r="R283" s="57">
        <v>98.255507456169909</v>
      </c>
      <c r="S283" s="57">
        <v>98.035502404384189</v>
      </c>
      <c r="T283" s="57">
        <v>97.85633241383718</v>
      </c>
      <c r="U283" s="57">
        <v>97.703085194242334</v>
      </c>
      <c r="V283" s="57">
        <v>97.525005513322171</v>
      </c>
      <c r="W283" s="57">
        <v>97.339714481713486</v>
      </c>
      <c r="X283" s="57">
        <v>97.173839571735826</v>
      </c>
      <c r="Y283" s="57">
        <v>97.038928222873153</v>
      </c>
      <c r="Z283" s="57">
        <v>96.87228324777611</v>
      </c>
      <c r="AA283" s="57">
        <v>96.690080778383887</v>
      </c>
      <c r="AB283" s="57">
        <v>96.448654108048942</v>
      </c>
      <c r="AC283" s="57">
        <v>96.225764813325355</v>
      </c>
      <c r="AD283" s="57">
        <v>95.993128465047789</v>
      </c>
      <c r="AE283" s="57">
        <v>95.751529096273813</v>
      </c>
      <c r="AF283" s="57">
        <v>95.451210611459516</v>
      </c>
      <c r="AG283" s="57">
        <v>95.23840072427835</v>
      </c>
      <c r="AH283" s="57">
        <v>95.024684845928775</v>
      </c>
      <c r="AI283" s="57">
        <v>94.793104155999373</v>
      </c>
      <c r="AJ283" s="57">
        <v>94.564918987264392</v>
      </c>
      <c r="AK283" s="57">
        <v>94.32757861159439</v>
      </c>
      <c r="AL283" s="57">
        <v>94.055585483850066</v>
      </c>
      <c r="AM283" s="57">
        <v>93.846780484881066</v>
      </c>
      <c r="AN283" s="57">
        <v>93.234394616160742</v>
      </c>
      <c r="AO283" s="57">
        <v>93.050863713000126</v>
      </c>
      <c r="AP283" s="57">
        <v>92.729033076536624</v>
      </c>
      <c r="AQ283" s="57">
        <v>92.480789969630877</v>
      </c>
      <c r="AR283" s="57">
        <v>92.227618774514852</v>
      </c>
      <c r="AS283" s="57">
        <v>91.955129931761448</v>
      </c>
      <c r="AT283" s="57">
        <v>91.708207464948288</v>
      </c>
      <c r="AU283" s="57">
        <v>91.394311011972064</v>
      </c>
      <c r="AV283" s="57">
        <v>91.137171389176615</v>
      </c>
      <c r="AW283" s="57">
        <v>90.875795633391235</v>
      </c>
      <c r="AX283" s="57">
        <v>90.601183408168907</v>
      </c>
      <c r="AY283" s="57">
        <v>90.391674219676844</v>
      </c>
      <c r="AZ283" s="57">
        <v>90.116990285576463</v>
      </c>
    </row>
    <row r="284" spans="1:52">
      <c r="A284" s="41" t="s">
        <v>34</v>
      </c>
      <c r="B284" s="58">
        <v>23.670567086031461</v>
      </c>
      <c r="C284" s="58">
        <v>23.48369058954707</v>
      </c>
      <c r="D284" s="58">
        <v>23.363592300268117</v>
      </c>
      <c r="E284" s="58">
        <v>21.183073534572259</v>
      </c>
      <c r="F284" s="58">
        <v>22.97500184786804</v>
      </c>
      <c r="G284" s="58">
        <v>22.865126073432766</v>
      </c>
      <c r="H284" s="58">
        <v>23.11679177568714</v>
      </c>
      <c r="I284" s="58">
        <v>22.413440519492102</v>
      </c>
      <c r="J284" s="58">
        <v>21.668328338635572</v>
      </c>
      <c r="K284" s="58">
        <v>22.205692703677659</v>
      </c>
      <c r="L284" s="58">
        <v>22.168989080198944</v>
      </c>
      <c r="M284" s="58">
        <v>21.869721313067252</v>
      </c>
      <c r="N284" s="58">
        <v>20.40569233733072</v>
      </c>
      <c r="O284" s="58">
        <v>20.62130711039233</v>
      </c>
      <c r="P284" s="58">
        <v>19.221811821640767</v>
      </c>
      <c r="Q284" s="58">
        <v>19.373101996032613</v>
      </c>
      <c r="R284" s="58">
        <v>19.343251223145629</v>
      </c>
      <c r="S284" s="58">
        <v>19.311430683615306</v>
      </c>
      <c r="T284" s="58">
        <v>19.280244659035155</v>
      </c>
      <c r="U284" s="58">
        <v>19.247956928287437</v>
      </c>
      <c r="V284" s="58">
        <v>19.222815487294948</v>
      </c>
      <c r="W284" s="58">
        <v>19.193075423526995</v>
      </c>
      <c r="X284" s="58">
        <v>19.160483283187144</v>
      </c>
      <c r="Y284" s="58">
        <v>19.116848452535322</v>
      </c>
      <c r="Z284" s="58">
        <v>19.073553167762501</v>
      </c>
      <c r="AA284" s="58">
        <v>19.02809873896636</v>
      </c>
      <c r="AB284" s="58">
        <v>18.981049149058414</v>
      </c>
      <c r="AC284" s="58">
        <v>18.928949418994797</v>
      </c>
      <c r="AD284" s="58">
        <v>18.879263030500461</v>
      </c>
      <c r="AE284" s="58">
        <v>18.834819228081994</v>
      </c>
      <c r="AF284" s="58">
        <v>18.790316619482724</v>
      </c>
      <c r="AG284" s="58">
        <v>18.749400117962818</v>
      </c>
      <c r="AH284" s="58">
        <v>18.70719973310446</v>
      </c>
      <c r="AI284" s="58">
        <v>18.65704365230696</v>
      </c>
      <c r="AJ284" s="58">
        <v>18.603061126556419</v>
      </c>
      <c r="AK284" s="58">
        <v>18.552457000449525</v>
      </c>
      <c r="AL284" s="58">
        <v>18.50016063851762</v>
      </c>
      <c r="AM284" s="58">
        <v>18.437626718455618</v>
      </c>
      <c r="AN284" s="58">
        <v>18.310904191857389</v>
      </c>
      <c r="AO284" s="58">
        <v>18.260782350327279</v>
      </c>
      <c r="AP284" s="58">
        <v>18.199696112623329</v>
      </c>
      <c r="AQ284" s="58">
        <v>18.141827306189928</v>
      </c>
      <c r="AR284" s="58">
        <v>18.08238181537628</v>
      </c>
      <c r="AS284" s="58">
        <v>18.005847302525197</v>
      </c>
      <c r="AT284" s="58">
        <v>17.931097385718857</v>
      </c>
      <c r="AU284" s="58">
        <v>17.853000746299326</v>
      </c>
      <c r="AV284" s="58">
        <v>17.779305892470646</v>
      </c>
      <c r="AW284" s="58">
        <v>17.707333675841621</v>
      </c>
      <c r="AX284" s="58">
        <v>17.638570542758316</v>
      </c>
      <c r="AY284" s="58">
        <v>17.560465046624998</v>
      </c>
      <c r="AZ284" s="58">
        <v>17.493517377768235</v>
      </c>
    </row>
    <row r="285" spans="1:52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</row>
    <row r="286" spans="1:52">
      <c r="A286" s="9" t="s">
        <v>78</v>
      </c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</row>
    <row r="287" spans="1:52">
      <c r="A287" s="10" t="s">
        <v>79</v>
      </c>
      <c r="B287" s="61">
        <v>176.89855523843516</v>
      </c>
      <c r="C287" s="61">
        <v>174.20485521973586</v>
      </c>
      <c r="D287" s="61">
        <v>171.78501657704871</v>
      </c>
      <c r="E287" s="61">
        <v>168.89686976025064</v>
      </c>
      <c r="F287" s="61">
        <v>166.63867868067766</v>
      </c>
      <c r="G287" s="61">
        <v>168.88047100188214</v>
      </c>
      <c r="H287" s="61">
        <v>171.53241895723218</v>
      </c>
      <c r="I287" s="61">
        <v>170.63791575601957</v>
      </c>
      <c r="J287" s="61">
        <v>174.56794978531855</v>
      </c>
      <c r="K287" s="61">
        <v>167.05137516407464</v>
      </c>
      <c r="L287" s="61">
        <v>170.51928661233853</v>
      </c>
      <c r="M287" s="61">
        <v>172.61587941338138</v>
      </c>
      <c r="N287" s="61">
        <v>170.653866454683</v>
      </c>
      <c r="O287" s="61">
        <v>164.7909699040126</v>
      </c>
      <c r="P287" s="61">
        <v>161.37880502374708</v>
      </c>
      <c r="Q287" s="61">
        <v>153.53241575801198</v>
      </c>
      <c r="R287" s="61">
        <v>150.74227829849869</v>
      </c>
      <c r="S287" s="61">
        <v>152.98424573553086</v>
      </c>
      <c r="T287" s="61">
        <v>155.58309530216835</v>
      </c>
      <c r="U287" s="61">
        <v>158.16225229008111</v>
      </c>
      <c r="V287" s="61">
        <v>160.13247980654583</v>
      </c>
      <c r="W287" s="61">
        <v>163.51917316300867</v>
      </c>
      <c r="X287" s="61">
        <v>166.4666678875497</v>
      </c>
      <c r="Y287" s="61">
        <v>169.87313736392483</v>
      </c>
      <c r="Z287" s="61">
        <v>172.7426070248481</v>
      </c>
      <c r="AA287" s="61">
        <v>174.89305334121872</v>
      </c>
      <c r="AB287" s="61">
        <v>175.20368451277258</v>
      </c>
      <c r="AC287" s="61">
        <v>174.82072277791912</v>
      </c>
      <c r="AD287" s="61">
        <v>174.11110086983265</v>
      </c>
      <c r="AE287" s="61">
        <v>173.04953938600303</v>
      </c>
      <c r="AF287" s="61">
        <v>172.01080905422907</v>
      </c>
      <c r="AG287" s="61">
        <v>171.14193298273545</v>
      </c>
      <c r="AH287" s="61">
        <v>170.30635731106744</v>
      </c>
      <c r="AI287" s="61">
        <v>169.94198107797763</v>
      </c>
      <c r="AJ287" s="61">
        <v>170.01961934887248</v>
      </c>
      <c r="AK287" s="61">
        <v>170.4515963418832</v>
      </c>
      <c r="AL287" s="61">
        <v>170.97876521689636</v>
      </c>
      <c r="AM287" s="61">
        <v>171.32739279574966</v>
      </c>
      <c r="AN287" s="61">
        <v>171.79354254770095</v>
      </c>
      <c r="AO287" s="61">
        <v>171.96459662406733</v>
      </c>
      <c r="AP287" s="61">
        <v>171.99104511370768</v>
      </c>
      <c r="AQ287" s="61">
        <v>171.80970964077326</v>
      </c>
      <c r="AR287" s="61">
        <v>171.52699065865139</v>
      </c>
      <c r="AS287" s="61">
        <v>171.25438773376996</v>
      </c>
      <c r="AT287" s="61">
        <v>171.04411497538359</v>
      </c>
      <c r="AU287" s="61">
        <v>170.72944454015237</v>
      </c>
      <c r="AV287" s="61">
        <v>170.08544896801385</v>
      </c>
      <c r="AW287" s="61">
        <v>169.69518011648356</v>
      </c>
      <c r="AX287" s="61">
        <v>169.41749688661702</v>
      </c>
      <c r="AY287" s="61">
        <v>169.05765739645528</v>
      </c>
      <c r="AZ287" s="61">
        <v>168.78156498873406</v>
      </c>
    </row>
    <row r="288" spans="1:52">
      <c r="A288" s="35" t="s">
        <v>45</v>
      </c>
      <c r="B288" s="62">
        <v>216.13411438871006</v>
      </c>
      <c r="C288" s="62">
        <v>211.26253932748637</v>
      </c>
      <c r="D288" s="62">
        <v>206.97812642082781</v>
      </c>
      <c r="E288" s="62">
        <v>203.09115130414227</v>
      </c>
      <c r="F288" s="62">
        <v>202.6911247267648</v>
      </c>
      <c r="G288" s="62">
        <v>207.50322158221317</v>
      </c>
      <c r="H288" s="62">
        <v>211.69212423705662</v>
      </c>
      <c r="I288" s="62">
        <v>213.34996909828968</v>
      </c>
      <c r="J288" s="62">
        <v>218.01428407247599</v>
      </c>
      <c r="K288" s="62">
        <v>207.90585733470229</v>
      </c>
      <c r="L288" s="62">
        <v>211.90666879837303</v>
      </c>
      <c r="M288" s="62">
        <v>215.99482854265793</v>
      </c>
      <c r="N288" s="62">
        <v>215.12208703895877</v>
      </c>
      <c r="O288" s="62">
        <v>208.60197698684814</v>
      </c>
      <c r="P288" s="62">
        <v>206.01673571619506</v>
      </c>
      <c r="Q288" s="62">
        <v>197.7811335398068</v>
      </c>
      <c r="R288" s="62">
        <v>194.85179832892237</v>
      </c>
      <c r="S288" s="62">
        <v>198.3851167013791</v>
      </c>
      <c r="T288" s="62">
        <v>202.75973236307652</v>
      </c>
      <c r="U288" s="62">
        <v>207.61517175055698</v>
      </c>
      <c r="V288" s="62">
        <v>211.27092845934465</v>
      </c>
      <c r="W288" s="62">
        <v>217.02246702523104</v>
      </c>
      <c r="X288" s="62">
        <v>222.50897010191204</v>
      </c>
      <c r="Y288" s="62">
        <v>228.12533459727945</v>
      </c>
      <c r="Z288" s="62">
        <v>232.65386189217293</v>
      </c>
      <c r="AA288" s="62">
        <v>236.20474938548716</v>
      </c>
      <c r="AB288" s="62">
        <v>237.2906358991512</v>
      </c>
      <c r="AC288" s="62">
        <v>237.06391743586479</v>
      </c>
      <c r="AD288" s="62">
        <v>236.44867352013642</v>
      </c>
      <c r="AE288" s="62">
        <v>235.47009725075984</v>
      </c>
      <c r="AF288" s="62">
        <v>234.51471525795179</v>
      </c>
      <c r="AG288" s="62">
        <v>234.17158009799672</v>
      </c>
      <c r="AH288" s="62">
        <v>234.18875982268321</v>
      </c>
      <c r="AI288" s="62">
        <v>234.68083620507372</v>
      </c>
      <c r="AJ288" s="62">
        <v>235.88940336097332</v>
      </c>
      <c r="AK288" s="62">
        <v>237.5719832890637</v>
      </c>
      <c r="AL288" s="62">
        <v>239.47121589188583</v>
      </c>
      <c r="AM288" s="62">
        <v>241.18603943596023</v>
      </c>
      <c r="AN288" s="62">
        <v>242.6416372138641</v>
      </c>
      <c r="AO288" s="62">
        <v>243.80614406751891</v>
      </c>
      <c r="AP288" s="62">
        <v>244.76743892094311</v>
      </c>
      <c r="AQ288" s="62">
        <v>245.47181320556231</v>
      </c>
      <c r="AR288" s="62">
        <v>246.00475791778388</v>
      </c>
      <c r="AS288" s="62">
        <v>246.49562780962782</v>
      </c>
      <c r="AT288" s="62">
        <v>247.01396854763942</v>
      </c>
      <c r="AU288" s="62">
        <v>247.25089945163302</v>
      </c>
      <c r="AV288" s="62">
        <v>247.20724500778761</v>
      </c>
      <c r="AW288" s="62">
        <v>247.29109651171237</v>
      </c>
      <c r="AX288" s="62">
        <v>247.27110591097758</v>
      </c>
      <c r="AY288" s="62">
        <v>247.29242093378551</v>
      </c>
      <c r="AZ288" s="62">
        <v>247.06384588801217</v>
      </c>
    </row>
    <row r="289" spans="1:52">
      <c r="A289" s="37" t="s">
        <v>29</v>
      </c>
      <c r="B289" s="63">
        <v>234.79726290054458</v>
      </c>
      <c r="C289" s="63">
        <v>234.00622250632463</v>
      </c>
      <c r="D289" s="63">
        <v>242.99472640891196</v>
      </c>
      <c r="E289" s="63">
        <v>245.07402480047182</v>
      </c>
      <c r="F289" s="63">
        <v>246.76241849537709</v>
      </c>
      <c r="G289" s="63">
        <v>259.20208791088038</v>
      </c>
      <c r="H289" s="63">
        <v>271.2543129415227</v>
      </c>
      <c r="I289" s="63">
        <v>285.44406629154702</v>
      </c>
      <c r="J289" s="63">
        <v>292.70404656693455</v>
      </c>
      <c r="K289" s="63">
        <v>295.0768774939279</v>
      </c>
      <c r="L289" s="63">
        <v>288.85256368936308</v>
      </c>
      <c r="M289" s="63">
        <v>278.54466267021462</v>
      </c>
      <c r="N289" s="63">
        <v>263.50711016443648</v>
      </c>
      <c r="O289" s="63">
        <v>246.18430513351956</v>
      </c>
      <c r="P289" s="63">
        <v>237.99233437569791</v>
      </c>
      <c r="Q289" s="63">
        <v>232.84364689843466</v>
      </c>
      <c r="R289" s="63">
        <v>236.52801026089321</v>
      </c>
      <c r="S289" s="63">
        <v>249.20016181304342</v>
      </c>
      <c r="T289" s="63">
        <v>261.53508604394364</v>
      </c>
      <c r="U289" s="63">
        <v>272.29194115709635</v>
      </c>
      <c r="V289" s="63">
        <v>284.32483205621844</v>
      </c>
      <c r="W289" s="63">
        <v>287.51494035497421</v>
      </c>
      <c r="X289" s="63">
        <v>289.62619779588977</v>
      </c>
      <c r="Y289" s="63">
        <v>291.20293558689986</v>
      </c>
      <c r="Z289" s="63">
        <v>291.46041826374767</v>
      </c>
      <c r="AA289" s="63">
        <v>290.90371987592664</v>
      </c>
      <c r="AB289" s="63">
        <v>288.87392890661988</v>
      </c>
      <c r="AC289" s="63">
        <v>285.27294506607348</v>
      </c>
      <c r="AD289" s="63">
        <v>280.96506789722582</v>
      </c>
      <c r="AE289" s="63">
        <v>277.25083480837435</v>
      </c>
      <c r="AF289" s="63">
        <v>273.96037358579321</v>
      </c>
      <c r="AG289" s="63">
        <v>272.66435319872568</v>
      </c>
      <c r="AH289" s="63">
        <v>273.14974827854167</v>
      </c>
      <c r="AI289" s="63">
        <v>275.43581588846496</v>
      </c>
      <c r="AJ289" s="63">
        <v>279.17027184371943</v>
      </c>
      <c r="AK289" s="63">
        <v>283.72479671162705</v>
      </c>
      <c r="AL289" s="63">
        <v>288.76079988347112</v>
      </c>
      <c r="AM289" s="63">
        <v>294.47348682440327</v>
      </c>
      <c r="AN289" s="63">
        <v>300.50799209556163</v>
      </c>
      <c r="AO289" s="63">
        <v>306.70304523762172</v>
      </c>
      <c r="AP289" s="63">
        <v>312.80446814418792</v>
      </c>
      <c r="AQ289" s="63">
        <v>318.61810701364459</v>
      </c>
      <c r="AR289" s="63">
        <v>324.39144256658142</v>
      </c>
      <c r="AS289" s="63">
        <v>330.66367562050846</v>
      </c>
      <c r="AT289" s="63">
        <v>337.66542203543531</v>
      </c>
      <c r="AU289" s="63">
        <v>345.3339740978866</v>
      </c>
      <c r="AV289" s="63">
        <v>353.65181314143257</v>
      </c>
      <c r="AW289" s="63">
        <v>362.93021181072857</v>
      </c>
      <c r="AX289" s="63">
        <v>372.98238769392839</v>
      </c>
      <c r="AY289" s="63">
        <v>383.47103466480337</v>
      </c>
      <c r="AZ289" s="63">
        <v>394.79075180782093</v>
      </c>
    </row>
    <row r="290" spans="1:52">
      <c r="A290" s="39" t="s">
        <v>30</v>
      </c>
      <c r="B290" s="64">
        <v>235.04740085509428</v>
      </c>
      <c r="C290" s="64">
        <v>229.05825143465901</v>
      </c>
      <c r="D290" s="64">
        <v>223.27297467628961</v>
      </c>
      <c r="E290" s="64">
        <v>218.96788145531619</v>
      </c>
      <c r="F290" s="64">
        <v>218.07902639583509</v>
      </c>
      <c r="G290" s="64">
        <v>223.07813949030452</v>
      </c>
      <c r="H290" s="64">
        <v>227.07400843909349</v>
      </c>
      <c r="I290" s="64">
        <v>229.0007112055896</v>
      </c>
      <c r="J290" s="64">
        <v>234.09837962357338</v>
      </c>
      <c r="K290" s="64">
        <v>221.94939910916926</v>
      </c>
      <c r="L290" s="64">
        <v>226.38700003995729</v>
      </c>
      <c r="M290" s="64">
        <v>231.24836487708254</v>
      </c>
      <c r="N290" s="64">
        <v>230.97178155802723</v>
      </c>
      <c r="O290" s="64">
        <v>223.93198348878082</v>
      </c>
      <c r="P290" s="64">
        <v>220.75161910088858</v>
      </c>
      <c r="Q290" s="64">
        <v>211.78092125687098</v>
      </c>
      <c r="R290" s="64">
        <v>208.05692750350471</v>
      </c>
      <c r="S290" s="64">
        <v>211.26335537880618</v>
      </c>
      <c r="T290" s="64">
        <v>215.48339290178035</v>
      </c>
      <c r="U290" s="64">
        <v>220.36310305151085</v>
      </c>
      <c r="V290" s="64">
        <v>224.01849581620715</v>
      </c>
      <c r="W290" s="64">
        <v>230.13391194064729</v>
      </c>
      <c r="X290" s="64">
        <v>236.17423375960809</v>
      </c>
      <c r="Y290" s="64">
        <v>242.37268903361306</v>
      </c>
      <c r="Z290" s="64">
        <v>247.46212999333818</v>
      </c>
      <c r="AA290" s="64">
        <v>251.42973307801049</v>
      </c>
      <c r="AB290" s="64">
        <v>252.67083044307864</v>
      </c>
      <c r="AC290" s="64">
        <v>252.44963683036048</v>
      </c>
      <c r="AD290" s="64">
        <v>251.86625891430546</v>
      </c>
      <c r="AE290" s="64">
        <v>250.80597120746467</v>
      </c>
      <c r="AF290" s="64">
        <v>249.79070021257985</v>
      </c>
      <c r="AG290" s="64">
        <v>249.37554557249172</v>
      </c>
      <c r="AH290" s="64">
        <v>249.32128056061694</v>
      </c>
      <c r="AI290" s="64">
        <v>249.77974582826093</v>
      </c>
      <c r="AJ290" s="64">
        <v>251.02380304746856</v>
      </c>
      <c r="AK290" s="64">
        <v>252.79497042086012</v>
      </c>
      <c r="AL290" s="64">
        <v>254.80989327890197</v>
      </c>
      <c r="AM290" s="64">
        <v>256.59707613531941</v>
      </c>
      <c r="AN290" s="64">
        <v>258.05850220234032</v>
      </c>
      <c r="AO290" s="64">
        <v>259.20340582940725</v>
      </c>
      <c r="AP290" s="64">
        <v>260.149575505499</v>
      </c>
      <c r="AQ290" s="64">
        <v>260.82386739699217</v>
      </c>
      <c r="AR290" s="64">
        <v>261.29821956997574</v>
      </c>
      <c r="AS290" s="64">
        <v>261.70870604689168</v>
      </c>
      <c r="AT290" s="64">
        <v>262.112426731776</v>
      </c>
      <c r="AU290" s="64">
        <v>262.18204466785687</v>
      </c>
      <c r="AV290" s="64">
        <v>261.91638718629457</v>
      </c>
      <c r="AW290" s="64">
        <v>261.76333203607822</v>
      </c>
      <c r="AX290" s="64">
        <v>261.47662785299212</v>
      </c>
      <c r="AY290" s="64">
        <v>261.21165289906293</v>
      </c>
      <c r="AZ290" s="64">
        <v>260.65727631226952</v>
      </c>
    </row>
    <row r="291" spans="1:52">
      <c r="A291" s="39" t="s">
        <v>31</v>
      </c>
      <c r="B291" s="64">
        <v>65.040472012440603</v>
      </c>
      <c r="C291" s="64">
        <v>64.930459514342544</v>
      </c>
      <c r="D291" s="64">
        <v>65.429940993976686</v>
      </c>
      <c r="E291" s="64">
        <v>64.320937736604279</v>
      </c>
      <c r="F291" s="64">
        <v>65.873749164397736</v>
      </c>
      <c r="G291" s="64">
        <v>68.181922208490576</v>
      </c>
      <c r="H291" s="64">
        <v>70.566071872813694</v>
      </c>
      <c r="I291" s="64">
        <v>69.700712669435859</v>
      </c>
      <c r="J291" s="64">
        <v>72.131929237286542</v>
      </c>
      <c r="K291" s="64">
        <v>69.104439524301071</v>
      </c>
      <c r="L291" s="64">
        <v>71.464131692046763</v>
      </c>
      <c r="M291" s="64">
        <v>73.29759674282478</v>
      </c>
      <c r="N291" s="64">
        <v>72.156225581907378</v>
      </c>
      <c r="O291" s="64">
        <v>70.224909157376928</v>
      </c>
      <c r="P291" s="64">
        <v>70.781255262381961</v>
      </c>
      <c r="Q291" s="64">
        <v>68.165941483778482</v>
      </c>
      <c r="R291" s="64">
        <v>67.636749075874306</v>
      </c>
      <c r="S291" s="64">
        <v>71.573384123751367</v>
      </c>
      <c r="T291" s="64">
        <v>75.276456833148174</v>
      </c>
      <c r="U291" s="64">
        <v>78.377850559532064</v>
      </c>
      <c r="V291" s="64">
        <v>79.988888882449345</v>
      </c>
      <c r="W291" s="64">
        <v>83.133306164491628</v>
      </c>
      <c r="X291" s="64">
        <v>84.451698570191255</v>
      </c>
      <c r="Y291" s="64">
        <v>85.95908171939827</v>
      </c>
      <c r="Z291" s="64">
        <v>86.639839539027378</v>
      </c>
      <c r="AA291" s="64">
        <v>87.571201509252461</v>
      </c>
      <c r="AB291" s="64">
        <v>88.022410893422489</v>
      </c>
      <c r="AC291" s="64">
        <v>88.520382138255755</v>
      </c>
      <c r="AD291" s="64">
        <v>88.612426239145648</v>
      </c>
      <c r="AE291" s="64">
        <v>89.165246966773097</v>
      </c>
      <c r="AF291" s="64">
        <v>89.476297853261997</v>
      </c>
      <c r="AG291" s="64">
        <v>90.123529566003953</v>
      </c>
      <c r="AH291" s="64">
        <v>90.765483849457553</v>
      </c>
      <c r="AI291" s="64">
        <v>91.389890552845515</v>
      </c>
      <c r="AJ291" s="64">
        <v>92.1300623894967</v>
      </c>
      <c r="AK291" s="64">
        <v>92.845091997861601</v>
      </c>
      <c r="AL291" s="64">
        <v>93.438646844707677</v>
      </c>
      <c r="AM291" s="64">
        <v>93.990591031780326</v>
      </c>
      <c r="AN291" s="64">
        <v>94.631653682074656</v>
      </c>
      <c r="AO291" s="64">
        <v>94.975952270630131</v>
      </c>
      <c r="AP291" s="64">
        <v>95.22332964687817</v>
      </c>
      <c r="AQ291" s="64">
        <v>95.38836906966263</v>
      </c>
      <c r="AR291" s="64">
        <v>95.618748991144344</v>
      </c>
      <c r="AS291" s="64">
        <v>95.861246094368553</v>
      </c>
      <c r="AT291" s="64">
        <v>96.281811455952479</v>
      </c>
      <c r="AU291" s="64">
        <v>96.638718922274236</v>
      </c>
      <c r="AV291" s="64">
        <v>96.936921376381392</v>
      </c>
      <c r="AW291" s="64">
        <v>97.288979328570264</v>
      </c>
      <c r="AX291" s="64">
        <v>97.61033363742726</v>
      </c>
      <c r="AY291" s="64">
        <v>98.02703234666771</v>
      </c>
      <c r="AZ291" s="64">
        <v>98.243218818233899</v>
      </c>
    </row>
    <row r="292" spans="1:52">
      <c r="A292" s="35" t="s">
        <v>46</v>
      </c>
      <c r="B292" s="62">
        <v>44.334377520518302</v>
      </c>
      <c r="C292" s="62">
        <v>43.320558857695332</v>
      </c>
      <c r="D292" s="62">
        <v>43.877122677636336</v>
      </c>
      <c r="E292" s="62">
        <v>43.705121046153927</v>
      </c>
      <c r="F292" s="62">
        <v>41.743693105870051</v>
      </c>
      <c r="G292" s="62">
        <v>41.305675638559372</v>
      </c>
      <c r="H292" s="62">
        <v>39.09895463817687</v>
      </c>
      <c r="I292" s="62">
        <v>38.367270479959302</v>
      </c>
      <c r="J292" s="62">
        <v>37.679984540980932</v>
      </c>
      <c r="K292" s="62">
        <v>37.488850690817578</v>
      </c>
      <c r="L292" s="62">
        <v>37.531613396326243</v>
      </c>
      <c r="M292" s="62">
        <v>37.411449578768966</v>
      </c>
      <c r="N292" s="62">
        <v>37.20557275982781</v>
      </c>
      <c r="O292" s="62">
        <v>36.105133100889887</v>
      </c>
      <c r="P292" s="62">
        <v>34.321485599947053</v>
      </c>
      <c r="Q292" s="62">
        <v>32.914157944753242</v>
      </c>
      <c r="R292" s="62">
        <v>33.82455499859001</v>
      </c>
      <c r="S292" s="62">
        <v>34.486343275455411</v>
      </c>
      <c r="T292" s="62">
        <v>35.784460700144628</v>
      </c>
      <c r="U292" s="62">
        <v>37.469515356367268</v>
      </c>
      <c r="V292" s="62">
        <v>39.093292005233593</v>
      </c>
      <c r="W292" s="62">
        <v>40.339242745886679</v>
      </c>
      <c r="X292" s="62">
        <v>41.320590471163023</v>
      </c>
      <c r="Y292" s="62">
        <v>42.441283942222071</v>
      </c>
      <c r="Z292" s="62">
        <v>43.512592425280914</v>
      </c>
      <c r="AA292" s="62">
        <v>44.244421898251922</v>
      </c>
      <c r="AB292" s="62">
        <v>44.76559486882379</v>
      </c>
      <c r="AC292" s="62">
        <v>45.281100638027461</v>
      </c>
      <c r="AD292" s="62">
        <v>45.76466411052219</v>
      </c>
      <c r="AE292" s="62">
        <v>46.281310201644487</v>
      </c>
      <c r="AF292" s="62">
        <v>46.908149366850857</v>
      </c>
      <c r="AG292" s="62">
        <v>46.936948909729672</v>
      </c>
      <c r="AH292" s="62">
        <v>45.3624945532748</v>
      </c>
      <c r="AI292" s="62">
        <v>44.231972626191137</v>
      </c>
      <c r="AJ292" s="62">
        <v>43.403318686043463</v>
      </c>
      <c r="AK292" s="62">
        <v>42.656672013469475</v>
      </c>
      <c r="AL292" s="62">
        <v>41.948422505291219</v>
      </c>
      <c r="AM292" s="62">
        <v>41.360991825662403</v>
      </c>
      <c r="AN292" s="62">
        <v>40.804935628174718</v>
      </c>
      <c r="AO292" s="62">
        <v>40.372555066977164</v>
      </c>
      <c r="AP292" s="62">
        <v>39.885505811396449</v>
      </c>
      <c r="AQ292" s="62">
        <v>39.192378689398858</v>
      </c>
      <c r="AR292" s="62">
        <v>38.681384891424329</v>
      </c>
      <c r="AS292" s="62">
        <v>38.28003767404384</v>
      </c>
      <c r="AT292" s="62">
        <v>37.933422647274547</v>
      </c>
      <c r="AU292" s="62">
        <v>37.519190562291499</v>
      </c>
      <c r="AV292" s="62">
        <v>36.314242991517702</v>
      </c>
      <c r="AW292" s="62">
        <v>36.190221469993901</v>
      </c>
      <c r="AX292" s="62">
        <v>36.125007017825929</v>
      </c>
      <c r="AY292" s="62">
        <v>35.961864983397724</v>
      </c>
      <c r="AZ292" s="62">
        <v>35.798634204999871</v>
      </c>
    </row>
    <row r="293" spans="1:52">
      <c r="A293" s="37" t="s">
        <v>24</v>
      </c>
      <c r="B293" s="63">
        <v>48.995938240787993</v>
      </c>
      <c r="C293" s="63">
        <v>48.269239972391468</v>
      </c>
      <c r="D293" s="63">
        <v>49.79095382711472</v>
      </c>
      <c r="E293" s="63">
        <v>49.961532792103618</v>
      </c>
      <c r="F293" s="63">
        <v>47.815177170968838</v>
      </c>
      <c r="G293" s="63">
        <v>47.749445270696967</v>
      </c>
      <c r="H293" s="63">
        <v>44.808464044738173</v>
      </c>
      <c r="I293" s="63">
        <v>44.174211898879342</v>
      </c>
      <c r="J293" s="63">
        <v>43.540174608889593</v>
      </c>
      <c r="K293" s="63">
        <v>43.636429230379939</v>
      </c>
      <c r="L293" s="63">
        <v>44.02827808967178</v>
      </c>
      <c r="M293" s="63">
        <v>44.253320147651621</v>
      </c>
      <c r="N293" s="63">
        <v>44.168909088652299</v>
      </c>
      <c r="O293" s="63">
        <v>42.722644636447541</v>
      </c>
      <c r="P293" s="63">
        <v>40.049296870589686</v>
      </c>
      <c r="Q293" s="63">
        <v>38.235267878085445</v>
      </c>
      <c r="R293" s="63">
        <v>39.071339555445832</v>
      </c>
      <c r="S293" s="63">
        <v>39.719906315454374</v>
      </c>
      <c r="T293" s="63">
        <v>41.14313349927771</v>
      </c>
      <c r="U293" s="63">
        <v>43.133336212647293</v>
      </c>
      <c r="V293" s="63">
        <v>45.042017526819137</v>
      </c>
      <c r="W293" s="63">
        <v>46.640429357575158</v>
      </c>
      <c r="X293" s="63">
        <v>47.997808688100342</v>
      </c>
      <c r="Y293" s="63">
        <v>49.595708415304763</v>
      </c>
      <c r="Z293" s="63">
        <v>51.151145219271321</v>
      </c>
      <c r="AA293" s="63">
        <v>52.130177280538909</v>
      </c>
      <c r="AB293" s="63">
        <v>52.86753998285706</v>
      </c>
      <c r="AC293" s="63">
        <v>53.686765039660905</v>
      </c>
      <c r="AD293" s="63">
        <v>54.412408212370075</v>
      </c>
      <c r="AE293" s="63">
        <v>55.220911003779129</v>
      </c>
      <c r="AF293" s="63">
        <v>56.144905019464787</v>
      </c>
      <c r="AG293" s="63">
        <v>56.454691562880434</v>
      </c>
      <c r="AH293" s="63">
        <v>54.791883826239804</v>
      </c>
      <c r="AI293" s="63">
        <v>53.516927681820498</v>
      </c>
      <c r="AJ293" s="63">
        <v>52.565283690848105</v>
      </c>
      <c r="AK293" s="63">
        <v>51.733410966902561</v>
      </c>
      <c r="AL293" s="63">
        <v>50.911791822075656</v>
      </c>
      <c r="AM293" s="63">
        <v>50.301726406324164</v>
      </c>
      <c r="AN293" s="63">
        <v>49.713137984863984</v>
      </c>
      <c r="AO293" s="63">
        <v>49.268225000094716</v>
      </c>
      <c r="AP293" s="63">
        <v>48.81446282225334</v>
      </c>
      <c r="AQ293" s="63">
        <v>48.085542812249273</v>
      </c>
      <c r="AR293" s="63">
        <v>47.568363149053368</v>
      </c>
      <c r="AS293" s="63">
        <v>47.184477027468972</v>
      </c>
      <c r="AT293" s="63">
        <v>46.901091185905017</v>
      </c>
      <c r="AU293" s="63">
        <v>46.473628187497496</v>
      </c>
      <c r="AV293" s="63">
        <v>44.988119832588808</v>
      </c>
      <c r="AW293" s="63">
        <v>44.959588010147939</v>
      </c>
      <c r="AX293" s="63">
        <v>44.982785176824741</v>
      </c>
      <c r="AY293" s="63">
        <v>44.871536924434125</v>
      </c>
      <c r="AZ293" s="63">
        <v>44.756754342102283</v>
      </c>
    </row>
    <row r="294" spans="1:52">
      <c r="A294" s="39" t="s">
        <v>25</v>
      </c>
      <c r="B294" s="64">
        <v>29.629715125870476</v>
      </c>
      <c r="C294" s="64">
        <v>29.478237447108086</v>
      </c>
      <c r="D294" s="64">
        <v>28.921052504097844</v>
      </c>
      <c r="E294" s="64">
        <v>28.939953842004662</v>
      </c>
      <c r="F294" s="64">
        <v>28.508657107990715</v>
      </c>
      <c r="G294" s="64">
        <v>27.910239591665903</v>
      </c>
      <c r="H294" s="64">
        <v>27.166808591171019</v>
      </c>
      <c r="I294" s="64">
        <v>26.689931052800162</v>
      </c>
      <c r="J294" s="64">
        <v>26.78211952273297</v>
      </c>
      <c r="K294" s="64">
        <v>27.283251938312201</v>
      </c>
      <c r="L294" s="64">
        <v>27.371358631298374</v>
      </c>
      <c r="M294" s="64">
        <v>27.022818888222979</v>
      </c>
      <c r="N294" s="64">
        <v>26.67711100828501</v>
      </c>
      <c r="O294" s="64">
        <v>26.42979985591808</v>
      </c>
      <c r="P294" s="64">
        <v>26.066011630167491</v>
      </c>
      <c r="Q294" s="64">
        <v>25.633975901310329</v>
      </c>
      <c r="R294" s="64">
        <v>25.293610097421087</v>
      </c>
      <c r="S294" s="64">
        <v>25.202978031418962</v>
      </c>
      <c r="T294" s="64">
        <v>25.77696659533671</v>
      </c>
      <c r="U294" s="64">
        <v>26.339194137896595</v>
      </c>
      <c r="V294" s="64">
        <v>26.96008517132471</v>
      </c>
      <c r="W294" s="64">
        <v>27.283347507491698</v>
      </c>
      <c r="X294" s="64">
        <v>27.430991743080849</v>
      </c>
      <c r="Y294" s="64">
        <v>27.465179016229726</v>
      </c>
      <c r="Z294" s="64">
        <v>27.287001174775391</v>
      </c>
      <c r="AA294" s="64">
        <v>27.518429480176206</v>
      </c>
      <c r="AB294" s="64">
        <v>27.574224441093204</v>
      </c>
      <c r="AC294" s="64">
        <v>27.803956250574704</v>
      </c>
      <c r="AD294" s="64">
        <v>27.85177240367662</v>
      </c>
      <c r="AE294" s="64">
        <v>27.873847784535833</v>
      </c>
      <c r="AF294" s="64">
        <v>27.914364635867503</v>
      </c>
      <c r="AG294" s="64">
        <v>27.823612123843549</v>
      </c>
      <c r="AH294" s="64">
        <v>26.938733042774434</v>
      </c>
      <c r="AI294" s="64">
        <v>26.489944217249647</v>
      </c>
      <c r="AJ294" s="64">
        <v>26.272016249587072</v>
      </c>
      <c r="AK294" s="64">
        <v>25.992752297592222</v>
      </c>
      <c r="AL294" s="64">
        <v>25.684235235177518</v>
      </c>
      <c r="AM294" s="64">
        <v>25.337316103010082</v>
      </c>
      <c r="AN294" s="64">
        <v>24.983197599303235</v>
      </c>
      <c r="AO294" s="64">
        <v>24.723682452727822</v>
      </c>
      <c r="AP294" s="64">
        <v>24.298855965006776</v>
      </c>
      <c r="AQ294" s="64">
        <v>23.673379964909575</v>
      </c>
      <c r="AR294" s="64">
        <v>23.195111041416059</v>
      </c>
      <c r="AS294" s="64">
        <v>22.783924852788854</v>
      </c>
      <c r="AT294" s="64">
        <v>22.389877242629328</v>
      </c>
      <c r="AU294" s="64">
        <v>22.013440422466651</v>
      </c>
      <c r="AV294" s="64">
        <v>21.383408201397454</v>
      </c>
      <c r="AW294" s="64">
        <v>21.083254704482041</v>
      </c>
      <c r="AX294" s="64">
        <v>20.864028983780905</v>
      </c>
      <c r="AY294" s="64">
        <v>20.625579029059153</v>
      </c>
      <c r="AZ294" s="64">
        <v>20.414110689063964</v>
      </c>
    </row>
    <row r="295" spans="1:52">
      <c r="A295" s="39" t="s">
        <v>23</v>
      </c>
      <c r="B295" s="64">
        <v>36.92845145889838</v>
      </c>
      <c r="C295" s="64">
        <v>35.594272568442925</v>
      </c>
      <c r="D295" s="64">
        <v>34.743393262536493</v>
      </c>
      <c r="E295" s="64">
        <v>34.177004000356888</v>
      </c>
      <c r="F295" s="64">
        <v>32.722952217575504</v>
      </c>
      <c r="G295" s="64">
        <v>31.518892204178876</v>
      </c>
      <c r="H295" s="64">
        <v>30.726810593859533</v>
      </c>
      <c r="I295" s="64">
        <v>30.019542430692393</v>
      </c>
      <c r="J295" s="64">
        <v>29.368769478183943</v>
      </c>
      <c r="K295" s="64">
        <v>29.080974304274736</v>
      </c>
      <c r="L295" s="64">
        <v>28.384571612711966</v>
      </c>
      <c r="M295" s="64">
        <v>27.481212348457539</v>
      </c>
      <c r="N295" s="64">
        <v>26.995590716862441</v>
      </c>
      <c r="O295" s="64">
        <v>26.004278510339155</v>
      </c>
      <c r="P295" s="64">
        <v>25.020282392833465</v>
      </c>
      <c r="Q295" s="64">
        <v>23.936720397260427</v>
      </c>
      <c r="R295" s="64">
        <v>26.434175011894411</v>
      </c>
      <c r="S295" s="64">
        <v>28.199943949331885</v>
      </c>
      <c r="T295" s="64">
        <v>30.113297211942392</v>
      </c>
      <c r="U295" s="64">
        <v>32.405133040999253</v>
      </c>
      <c r="V295" s="64">
        <v>34.645508727291656</v>
      </c>
      <c r="W295" s="64">
        <v>36.285701814949896</v>
      </c>
      <c r="X295" s="64">
        <v>37.680543896319136</v>
      </c>
      <c r="Y295" s="64">
        <v>39.205505056319772</v>
      </c>
      <c r="Z295" s="64">
        <v>40.800623211041504</v>
      </c>
      <c r="AA295" s="64">
        <v>42.036159817346565</v>
      </c>
      <c r="AB295" s="64">
        <v>43.26400930310173</v>
      </c>
      <c r="AC295" s="64">
        <v>44.189625539011367</v>
      </c>
      <c r="AD295" s="64">
        <v>45.428642172692683</v>
      </c>
      <c r="AE295" s="64">
        <v>46.59038057373418</v>
      </c>
      <c r="AF295" s="64">
        <v>47.896829834406361</v>
      </c>
      <c r="AG295" s="64">
        <v>48.021250702803485</v>
      </c>
      <c r="AH295" s="64">
        <v>46.498849256754021</v>
      </c>
      <c r="AI295" s="64">
        <v>45.296864343798134</v>
      </c>
      <c r="AJ295" s="64">
        <v>44.347946939847077</v>
      </c>
      <c r="AK295" s="64">
        <v>43.588380299353581</v>
      </c>
      <c r="AL295" s="64">
        <v>42.985274354495054</v>
      </c>
      <c r="AM295" s="64">
        <v>42.510792978026558</v>
      </c>
      <c r="AN295" s="64">
        <v>42.102777271851487</v>
      </c>
      <c r="AO295" s="64">
        <v>41.775193262869202</v>
      </c>
      <c r="AP295" s="64">
        <v>41.44886596153318</v>
      </c>
      <c r="AQ295" s="64">
        <v>41.09075142844496</v>
      </c>
      <c r="AR295" s="64">
        <v>40.90696413843294</v>
      </c>
      <c r="AS295" s="64">
        <v>40.827464519035374</v>
      </c>
      <c r="AT295" s="64">
        <v>40.748847876303351</v>
      </c>
      <c r="AU295" s="64">
        <v>40.642969594382883</v>
      </c>
      <c r="AV295" s="64">
        <v>39.528054766147335</v>
      </c>
      <c r="AW295" s="64">
        <v>39.758009605760193</v>
      </c>
      <c r="AX295" s="64">
        <v>39.966568429783244</v>
      </c>
      <c r="AY295" s="64">
        <v>40.068955021552327</v>
      </c>
      <c r="AZ295" s="64">
        <v>40.117118991104178</v>
      </c>
    </row>
    <row r="296" spans="1:52">
      <c r="A296" s="65" t="s">
        <v>47</v>
      </c>
      <c r="B296" s="62">
        <v>57.889333283819013</v>
      </c>
      <c r="C296" s="62">
        <v>58.484308280197709</v>
      </c>
      <c r="D296" s="62">
        <v>58.751071900747171</v>
      </c>
      <c r="E296" s="62">
        <v>60.04033008251875</v>
      </c>
      <c r="F296" s="62">
        <v>61.180061914442348</v>
      </c>
      <c r="G296" s="62">
        <v>63.994811690094537</v>
      </c>
      <c r="H296" s="62">
        <v>66.547673050295018</v>
      </c>
      <c r="I296" s="62">
        <v>64.731476965846753</v>
      </c>
      <c r="J296" s="62">
        <v>68.466162601723724</v>
      </c>
      <c r="K296" s="62">
        <v>60.22701705239291</v>
      </c>
      <c r="L296" s="62">
        <v>63.950801758857978</v>
      </c>
      <c r="M296" s="62">
        <v>66.932772262959574</v>
      </c>
      <c r="N296" s="62">
        <v>65.166048100002499</v>
      </c>
      <c r="O296" s="62">
        <v>61.704895527613601</v>
      </c>
      <c r="P296" s="62">
        <v>58.22350090285736</v>
      </c>
      <c r="Q296" s="62">
        <v>51.669290516791719</v>
      </c>
      <c r="R296" s="62">
        <v>50.840318478957343</v>
      </c>
      <c r="S296" s="62">
        <v>52.716388838240185</v>
      </c>
      <c r="T296" s="62">
        <v>53.829494982341544</v>
      </c>
      <c r="U296" s="62">
        <v>53.430266026654493</v>
      </c>
      <c r="V296" s="62">
        <v>53.913061078477</v>
      </c>
      <c r="W296" s="62">
        <v>54.497647555145861</v>
      </c>
      <c r="X296" s="62">
        <v>54.379004971963539</v>
      </c>
      <c r="Y296" s="62">
        <v>55.645417339710512</v>
      </c>
      <c r="Z296" s="62">
        <v>57.573269172731038</v>
      </c>
      <c r="AA296" s="62">
        <v>59.273200481661924</v>
      </c>
      <c r="AB296" s="62">
        <v>60.153724929662097</v>
      </c>
      <c r="AC296" s="62">
        <v>61.530231568989464</v>
      </c>
      <c r="AD296" s="62">
        <v>62.58173069637693</v>
      </c>
      <c r="AE296" s="62">
        <v>63.233458241191919</v>
      </c>
      <c r="AF296" s="62">
        <v>63.559524690256538</v>
      </c>
      <c r="AG296" s="62">
        <v>63.208373562772202</v>
      </c>
      <c r="AH296" s="62">
        <v>62.72817247433364</v>
      </c>
      <c r="AI296" s="62">
        <v>62.40994913313471</v>
      </c>
      <c r="AJ296" s="62">
        <v>62.057465546920454</v>
      </c>
      <c r="AK296" s="62">
        <v>61.825601893224928</v>
      </c>
      <c r="AL296" s="62">
        <v>61.578432598617049</v>
      </c>
      <c r="AM296" s="62">
        <v>61.288453108254629</v>
      </c>
      <c r="AN296" s="62">
        <v>61.7219518082536</v>
      </c>
      <c r="AO296" s="62">
        <v>61.679876926647893</v>
      </c>
      <c r="AP296" s="62">
        <v>61.636072375814521</v>
      </c>
      <c r="AQ296" s="62">
        <v>61.487613701629975</v>
      </c>
      <c r="AR296" s="62">
        <v>61.450024234527305</v>
      </c>
      <c r="AS296" s="62">
        <v>61.391677600195528</v>
      </c>
      <c r="AT296" s="62">
        <v>61.443949598019216</v>
      </c>
      <c r="AU296" s="62">
        <v>61.618513081954198</v>
      </c>
      <c r="AV296" s="62">
        <v>61.668998486173443</v>
      </c>
      <c r="AW296" s="62">
        <v>61.814770457712548</v>
      </c>
      <c r="AX296" s="62">
        <v>62.163753047229754</v>
      </c>
      <c r="AY296" s="62">
        <v>62.552872303203891</v>
      </c>
      <c r="AZ296" s="62">
        <v>63.333868660249081</v>
      </c>
    </row>
    <row r="297" spans="1:52">
      <c r="A297" s="37" t="s">
        <v>16</v>
      </c>
      <c r="B297" s="63">
        <v>96.81647193012509</v>
      </c>
      <c r="C297" s="63">
        <v>94.737657485047848</v>
      </c>
      <c r="D297" s="63">
        <v>95.01650520025558</v>
      </c>
      <c r="E297" s="63">
        <v>98.123366490830918</v>
      </c>
      <c r="F297" s="63">
        <v>102.00253926923223</v>
      </c>
      <c r="G297" s="63">
        <v>107.32333978114143</v>
      </c>
      <c r="H297" s="63">
        <v>109.73907836604211</v>
      </c>
      <c r="I297" s="63">
        <v>107.75684420048756</v>
      </c>
      <c r="J297" s="63">
        <v>116.86909938220329</v>
      </c>
      <c r="K297" s="63">
        <v>101.51036128342173</v>
      </c>
      <c r="L297" s="63">
        <v>110.61851395163734</v>
      </c>
      <c r="M297" s="63">
        <v>117.9689363770273</v>
      </c>
      <c r="N297" s="63">
        <v>117.28430671708854</v>
      </c>
      <c r="O297" s="63">
        <v>112.22309801113845</v>
      </c>
      <c r="P297" s="63">
        <v>103.30245772480544</v>
      </c>
      <c r="Q297" s="63">
        <v>85.312346958188783</v>
      </c>
      <c r="R297" s="63">
        <v>82.64353516428551</v>
      </c>
      <c r="S297" s="63">
        <v>87.044775674271818</v>
      </c>
      <c r="T297" s="63">
        <v>88.201293086580321</v>
      </c>
      <c r="U297" s="63">
        <v>88.825066550574491</v>
      </c>
      <c r="V297" s="63">
        <v>92.452035232864574</v>
      </c>
      <c r="W297" s="63">
        <v>96.164597113297418</v>
      </c>
      <c r="X297" s="63">
        <v>97.92402349338704</v>
      </c>
      <c r="Y297" s="63">
        <v>101.76895820027059</v>
      </c>
      <c r="Z297" s="63">
        <v>105.79370116955738</v>
      </c>
      <c r="AA297" s="63">
        <v>108.98049555191956</v>
      </c>
      <c r="AB297" s="63">
        <v>109.94067031071216</v>
      </c>
      <c r="AC297" s="63">
        <v>111.78934193345751</v>
      </c>
      <c r="AD297" s="63">
        <v>113.83479149165831</v>
      </c>
      <c r="AE297" s="63">
        <v>116.4297022711355</v>
      </c>
      <c r="AF297" s="63">
        <v>118.70432491955518</v>
      </c>
      <c r="AG297" s="63">
        <v>119.87055398028333</v>
      </c>
      <c r="AH297" s="63">
        <v>120.92682848536428</v>
      </c>
      <c r="AI297" s="63">
        <v>121.69094990849676</v>
      </c>
      <c r="AJ297" s="63">
        <v>122.04613985336637</v>
      </c>
      <c r="AK297" s="63">
        <v>122.81301409587395</v>
      </c>
      <c r="AL297" s="63">
        <v>123.85924516147857</v>
      </c>
      <c r="AM297" s="63">
        <v>124.89696910131931</v>
      </c>
      <c r="AN297" s="63">
        <v>127.23631008036904</v>
      </c>
      <c r="AO297" s="63">
        <v>128.66049641093048</v>
      </c>
      <c r="AP297" s="63">
        <v>130.11505151209539</v>
      </c>
      <c r="AQ297" s="63">
        <v>131.39847474728265</v>
      </c>
      <c r="AR297" s="63">
        <v>133.21891269885214</v>
      </c>
      <c r="AS297" s="63">
        <v>134.82190821876063</v>
      </c>
      <c r="AT297" s="63">
        <v>136.61419851646218</v>
      </c>
      <c r="AU297" s="63">
        <v>138.27367303806483</v>
      </c>
      <c r="AV297" s="63">
        <v>139.92659477329701</v>
      </c>
      <c r="AW297" s="63">
        <v>141.39249427283841</v>
      </c>
      <c r="AX297" s="63">
        <v>142.86628013717265</v>
      </c>
      <c r="AY297" s="63">
        <v>144.33516850083853</v>
      </c>
      <c r="AZ297" s="63">
        <v>145.88883185097779</v>
      </c>
    </row>
    <row r="298" spans="1:52">
      <c r="A298" s="39" t="s">
        <v>17</v>
      </c>
      <c r="B298" s="64">
        <v>73.772537938133084</v>
      </c>
      <c r="C298" s="64">
        <v>73.557544676225234</v>
      </c>
      <c r="D298" s="64">
        <v>72.69302086728031</v>
      </c>
      <c r="E298" s="64">
        <v>73.213699311680259</v>
      </c>
      <c r="F298" s="64">
        <v>76.8684787832929</v>
      </c>
      <c r="G298" s="64">
        <v>79.938290912160753</v>
      </c>
      <c r="H298" s="64">
        <v>82.746719172752279</v>
      </c>
      <c r="I298" s="64">
        <v>83.326547274869483</v>
      </c>
      <c r="J298" s="64">
        <v>88.1758333219924</v>
      </c>
      <c r="K298" s="64">
        <v>79.061386748372172</v>
      </c>
      <c r="L298" s="64">
        <v>80.936896500391597</v>
      </c>
      <c r="M298" s="64">
        <v>84.943193130624365</v>
      </c>
      <c r="N298" s="64">
        <v>83.805389824739365</v>
      </c>
      <c r="O298" s="64">
        <v>78.850417468065913</v>
      </c>
      <c r="P298" s="64">
        <v>74.144550417886236</v>
      </c>
      <c r="Q298" s="64">
        <v>65.729545213118058</v>
      </c>
      <c r="R298" s="64">
        <v>65.31382337664428</v>
      </c>
      <c r="S298" s="64">
        <v>68.452643390136998</v>
      </c>
      <c r="T298" s="64">
        <v>70.135059097619006</v>
      </c>
      <c r="U298" s="64">
        <v>70.324674901487427</v>
      </c>
      <c r="V298" s="64">
        <v>71.391259451698218</v>
      </c>
      <c r="W298" s="64">
        <v>72.13058437456759</v>
      </c>
      <c r="X298" s="64">
        <v>72.324745791835682</v>
      </c>
      <c r="Y298" s="64">
        <v>74.317208327001765</v>
      </c>
      <c r="Z298" s="64">
        <v>76.873861052513448</v>
      </c>
      <c r="AA298" s="64">
        <v>78.877778577948277</v>
      </c>
      <c r="AB298" s="64">
        <v>79.245420422092963</v>
      </c>
      <c r="AC298" s="64">
        <v>80.745170468351915</v>
      </c>
      <c r="AD298" s="64">
        <v>82.061068097534431</v>
      </c>
      <c r="AE298" s="64">
        <v>82.480415250575888</v>
      </c>
      <c r="AF298" s="64">
        <v>82.35154533908613</v>
      </c>
      <c r="AG298" s="64">
        <v>80.703688065024167</v>
      </c>
      <c r="AH298" s="64">
        <v>80.158737008646625</v>
      </c>
      <c r="AI298" s="64">
        <v>79.579626642202243</v>
      </c>
      <c r="AJ298" s="64">
        <v>78.943551044691759</v>
      </c>
      <c r="AK298" s="64">
        <v>78.446047596909423</v>
      </c>
      <c r="AL298" s="64">
        <v>77.945569335642801</v>
      </c>
      <c r="AM298" s="64">
        <v>77.424451898026433</v>
      </c>
      <c r="AN298" s="64">
        <v>77.789301814570166</v>
      </c>
      <c r="AO298" s="64">
        <v>77.565963056435962</v>
      </c>
      <c r="AP298" s="64">
        <v>77.205018936384334</v>
      </c>
      <c r="AQ298" s="64">
        <v>76.815095302379774</v>
      </c>
      <c r="AR298" s="64">
        <v>76.556968586397758</v>
      </c>
      <c r="AS298" s="64">
        <v>76.259741037019992</v>
      </c>
      <c r="AT298" s="64">
        <v>76.212135864883606</v>
      </c>
      <c r="AU298" s="64">
        <v>76.238586450503504</v>
      </c>
      <c r="AV298" s="64">
        <v>76.121398478054786</v>
      </c>
      <c r="AW298" s="64">
        <v>76.213597198026903</v>
      </c>
      <c r="AX298" s="64">
        <v>76.48707265966236</v>
      </c>
      <c r="AY298" s="64">
        <v>76.927577718119053</v>
      </c>
      <c r="AZ298" s="64">
        <v>77.761220446368213</v>
      </c>
    </row>
    <row r="299" spans="1:52">
      <c r="A299" s="39" t="s">
        <v>18</v>
      </c>
      <c r="B299" s="64">
        <v>43.851977994270364</v>
      </c>
      <c r="C299" s="64">
        <v>44.875387862526509</v>
      </c>
      <c r="D299" s="64">
        <v>45.811643494561643</v>
      </c>
      <c r="E299" s="64">
        <v>46.899722287041122</v>
      </c>
      <c r="F299" s="64">
        <v>47.540436870805785</v>
      </c>
      <c r="G299" s="64">
        <v>50.16228375587027</v>
      </c>
      <c r="H299" s="64">
        <v>52.533711402223133</v>
      </c>
      <c r="I299" s="64">
        <v>50.535536640441919</v>
      </c>
      <c r="J299" s="64">
        <v>53.63627191057742</v>
      </c>
      <c r="K299" s="64">
        <v>46.963244928009054</v>
      </c>
      <c r="L299" s="64">
        <v>50.236592968232515</v>
      </c>
      <c r="M299" s="64">
        <v>51.951385780374331</v>
      </c>
      <c r="N299" s="64">
        <v>50.420387451251749</v>
      </c>
      <c r="O299" s="64">
        <v>48.325910102281043</v>
      </c>
      <c r="P299" s="64">
        <v>45.986902034694204</v>
      </c>
      <c r="Q299" s="64">
        <v>41.135650576002547</v>
      </c>
      <c r="R299" s="64">
        <v>39.721687546423205</v>
      </c>
      <c r="S299" s="64">
        <v>40.889815455561752</v>
      </c>
      <c r="T299" s="64">
        <v>41.862901218528506</v>
      </c>
      <c r="U299" s="64">
        <v>41.221396930207995</v>
      </c>
      <c r="V299" s="64">
        <v>41.261126815372123</v>
      </c>
      <c r="W299" s="64">
        <v>41.605744082675109</v>
      </c>
      <c r="X299" s="64">
        <v>41.228783110270626</v>
      </c>
      <c r="Y299" s="64">
        <v>41.997365588797791</v>
      </c>
      <c r="Z299" s="64">
        <v>43.480301965089588</v>
      </c>
      <c r="AA299" s="64">
        <v>44.837652328700443</v>
      </c>
      <c r="AB299" s="64">
        <v>45.94421421228914</v>
      </c>
      <c r="AC299" s="64">
        <v>47.186277376184663</v>
      </c>
      <c r="AD299" s="64">
        <v>48.01052846393813</v>
      </c>
      <c r="AE299" s="64">
        <v>48.650042928299371</v>
      </c>
      <c r="AF299" s="64">
        <v>49.060355596696766</v>
      </c>
      <c r="AG299" s="64">
        <v>49.277906478057275</v>
      </c>
      <c r="AH299" s="64">
        <v>48.71686639993446</v>
      </c>
      <c r="AI299" s="64">
        <v>48.427552115679298</v>
      </c>
      <c r="AJ299" s="64">
        <v>48.153086624937195</v>
      </c>
      <c r="AK299" s="64">
        <v>47.952095317930571</v>
      </c>
      <c r="AL299" s="64">
        <v>47.717785000846348</v>
      </c>
      <c r="AM299" s="64">
        <v>47.44329600767793</v>
      </c>
      <c r="AN299" s="64">
        <v>47.732486308772337</v>
      </c>
      <c r="AO299" s="64">
        <v>47.645262110521642</v>
      </c>
      <c r="AP299" s="64">
        <v>47.632656469215256</v>
      </c>
      <c r="AQ299" s="64">
        <v>47.477056346575935</v>
      </c>
      <c r="AR299" s="64">
        <v>47.398106852795976</v>
      </c>
      <c r="AS299" s="64">
        <v>47.309791220358036</v>
      </c>
      <c r="AT299" s="64">
        <v>47.247640821984149</v>
      </c>
      <c r="AU299" s="64">
        <v>47.343047386440148</v>
      </c>
      <c r="AV299" s="64">
        <v>47.335560993530557</v>
      </c>
      <c r="AW299" s="64">
        <v>47.370907956731095</v>
      </c>
      <c r="AX299" s="64">
        <v>47.6083499348237</v>
      </c>
      <c r="AY299" s="64">
        <v>47.853437471462534</v>
      </c>
      <c r="AZ299" s="64">
        <v>48.482672446110946</v>
      </c>
    </row>
    <row r="300" spans="1:52">
      <c r="A300" s="10" t="s">
        <v>80</v>
      </c>
      <c r="B300" s="61">
        <v>110.42247902921474</v>
      </c>
      <c r="C300" s="61">
        <v>110.48215340973553</v>
      </c>
      <c r="D300" s="61">
        <v>109.05818910182937</v>
      </c>
      <c r="E300" s="61">
        <v>111.60419991629185</v>
      </c>
      <c r="F300" s="61">
        <v>109.55673257161084</v>
      </c>
      <c r="G300" s="61">
        <v>114.55372162589516</v>
      </c>
      <c r="H300" s="61">
        <v>115.61697206544447</v>
      </c>
      <c r="I300" s="61">
        <v>117.14425234313099</v>
      </c>
      <c r="J300" s="61">
        <v>123.35254575895077</v>
      </c>
      <c r="K300" s="61">
        <v>124.42684185151164</v>
      </c>
      <c r="L300" s="61">
        <v>125.47589194077496</v>
      </c>
      <c r="M300" s="61">
        <v>130.94001281661059</v>
      </c>
      <c r="N300" s="61">
        <v>130.91524029622349</v>
      </c>
      <c r="O300" s="61">
        <v>128.12675781278335</v>
      </c>
      <c r="P300" s="61">
        <v>128.75508102034328</v>
      </c>
      <c r="Q300" s="61">
        <v>122.16558777579313</v>
      </c>
      <c r="R300" s="61">
        <v>120.48343397654692</v>
      </c>
      <c r="S300" s="61">
        <v>124.81854748115148</v>
      </c>
      <c r="T300" s="61">
        <v>127.65061387571328</v>
      </c>
      <c r="U300" s="61">
        <v>129.89670174404196</v>
      </c>
      <c r="V300" s="61">
        <v>132.26698729496738</v>
      </c>
      <c r="W300" s="61">
        <v>134.41316407220117</v>
      </c>
      <c r="X300" s="61">
        <v>135.70999690329512</v>
      </c>
      <c r="Y300" s="61">
        <v>137.35087339884592</v>
      </c>
      <c r="Z300" s="61">
        <v>139.16443044465689</v>
      </c>
      <c r="AA300" s="61">
        <v>140.04809410207241</v>
      </c>
      <c r="AB300" s="61">
        <v>140.82191833260984</v>
      </c>
      <c r="AC300" s="61">
        <v>141.6030458099624</v>
      </c>
      <c r="AD300" s="61">
        <v>141.84204312029101</v>
      </c>
      <c r="AE300" s="61">
        <v>141.8978762763075</v>
      </c>
      <c r="AF300" s="61">
        <v>142.20432567998981</v>
      </c>
      <c r="AG300" s="61">
        <v>142.43005923789732</v>
      </c>
      <c r="AH300" s="61">
        <v>142.3112587707347</v>
      </c>
      <c r="AI300" s="61">
        <v>142.43671268408247</v>
      </c>
      <c r="AJ300" s="61">
        <v>142.79533165604192</v>
      </c>
      <c r="AK300" s="61">
        <v>143.35638678580528</v>
      </c>
      <c r="AL300" s="61">
        <v>143.94409209768065</v>
      </c>
      <c r="AM300" s="61">
        <v>144.392584280531</v>
      </c>
      <c r="AN300" s="61">
        <v>145.39233230789878</v>
      </c>
      <c r="AO300" s="61">
        <v>146.28573261189212</v>
      </c>
      <c r="AP300" s="61">
        <v>146.53732786870873</v>
      </c>
      <c r="AQ300" s="61">
        <v>146.71159219517864</v>
      </c>
      <c r="AR300" s="61">
        <v>147.25526234357312</v>
      </c>
      <c r="AS300" s="61">
        <v>147.2672624515958</v>
      </c>
      <c r="AT300" s="61">
        <v>147.67575330622807</v>
      </c>
      <c r="AU300" s="61">
        <v>148.12608867580255</v>
      </c>
      <c r="AV300" s="61">
        <v>148.78134890239181</v>
      </c>
      <c r="AW300" s="61">
        <v>149.31863810251613</v>
      </c>
      <c r="AX300" s="61">
        <v>150.11958980234337</v>
      </c>
      <c r="AY300" s="61">
        <v>150.97152731295955</v>
      </c>
      <c r="AZ300" s="61">
        <v>152.04105921229592</v>
      </c>
    </row>
    <row r="301" spans="1:52">
      <c r="A301" s="35" t="s">
        <v>45</v>
      </c>
      <c r="B301" s="62">
        <v>154.62009366733983</v>
      </c>
      <c r="C301" s="62">
        <v>152.52470580751245</v>
      </c>
      <c r="D301" s="62">
        <v>149.90777572572813</v>
      </c>
      <c r="E301" s="62">
        <v>152.35405664457542</v>
      </c>
      <c r="F301" s="62">
        <v>148.46648910189424</v>
      </c>
      <c r="G301" s="62">
        <v>154.67849251506129</v>
      </c>
      <c r="H301" s="62">
        <v>156.44357927816017</v>
      </c>
      <c r="I301" s="62">
        <v>158.06911357605418</v>
      </c>
      <c r="J301" s="62">
        <v>165.78845508730655</v>
      </c>
      <c r="K301" s="62">
        <v>165.8480665546796</v>
      </c>
      <c r="L301" s="62">
        <v>169.06010038822137</v>
      </c>
      <c r="M301" s="62">
        <v>177.1106534969081</v>
      </c>
      <c r="N301" s="62">
        <v>177.19595273532042</v>
      </c>
      <c r="O301" s="62">
        <v>172.33800026760153</v>
      </c>
      <c r="P301" s="62">
        <v>173.60676895165389</v>
      </c>
      <c r="Q301" s="62">
        <v>164.22216149013951</v>
      </c>
      <c r="R301" s="62">
        <v>159.97365084417376</v>
      </c>
      <c r="S301" s="62">
        <v>165.12972769501437</v>
      </c>
      <c r="T301" s="62">
        <v>168.56168725653598</v>
      </c>
      <c r="U301" s="62">
        <v>171.30060684261301</v>
      </c>
      <c r="V301" s="62">
        <v>174.33334522417559</v>
      </c>
      <c r="W301" s="62">
        <v>177.46457307548144</v>
      </c>
      <c r="X301" s="62">
        <v>179.11774008026231</v>
      </c>
      <c r="Y301" s="62">
        <v>181.12515509076923</v>
      </c>
      <c r="Z301" s="62">
        <v>183.43273141755273</v>
      </c>
      <c r="AA301" s="62">
        <v>184.48694110417964</v>
      </c>
      <c r="AB301" s="62">
        <v>185.42430771999454</v>
      </c>
      <c r="AC301" s="62">
        <v>186.28137547253408</v>
      </c>
      <c r="AD301" s="62">
        <v>186.4075055636425</v>
      </c>
      <c r="AE301" s="62">
        <v>186.27630728378114</v>
      </c>
      <c r="AF301" s="62">
        <v>186.53822333095087</v>
      </c>
      <c r="AG301" s="62">
        <v>186.77234379318227</v>
      </c>
      <c r="AH301" s="62">
        <v>186.72031661296495</v>
      </c>
      <c r="AI301" s="62">
        <v>187.06161299343742</v>
      </c>
      <c r="AJ301" s="62">
        <v>187.70803280595348</v>
      </c>
      <c r="AK301" s="62">
        <v>188.63274222814755</v>
      </c>
      <c r="AL301" s="62">
        <v>189.5719844845529</v>
      </c>
      <c r="AM301" s="62">
        <v>190.30522394942821</v>
      </c>
      <c r="AN301" s="62">
        <v>191.62239247123202</v>
      </c>
      <c r="AO301" s="62">
        <v>192.92797023033793</v>
      </c>
      <c r="AP301" s="62">
        <v>193.32910666518418</v>
      </c>
      <c r="AQ301" s="62">
        <v>193.64176512045867</v>
      </c>
      <c r="AR301" s="62">
        <v>194.45590281758228</v>
      </c>
      <c r="AS301" s="62">
        <v>194.50644755418557</v>
      </c>
      <c r="AT301" s="62">
        <v>195.01475974021909</v>
      </c>
      <c r="AU301" s="62">
        <v>195.67645907957188</v>
      </c>
      <c r="AV301" s="62">
        <v>196.69175683066686</v>
      </c>
      <c r="AW301" s="62">
        <v>197.46378535492798</v>
      </c>
      <c r="AX301" s="62">
        <v>198.55099707655071</v>
      </c>
      <c r="AY301" s="62">
        <v>199.66034839198571</v>
      </c>
      <c r="AZ301" s="62">
        <v>201.09324107555187</v>
      </c>
    </row>
    <row r="302" spans="1:52">
      <c r="A302" s="39" t="s">
        <v>48</v>
      </c>
      <c r="B302" s="64">
        <v>1376.7176195354314</v>
      </c>
      <c r="C302" s="64">
        <v>1351.3106160146356</v>
      </c>
      <c r="D302" s="64">
        <v>1347.3661565625096</v>
      </c>
      <c r="E302" s="64">
        <v>1334.1786987949099</v>
      </c>
      <c r="F302" s="64">
        <v>1350.6159932978749</v>
      </c>
      <c r="G302" s="64">
        <v>1382.7700999974452</v>
      </c>
      <c r="H302" s="64">
        <v>1388.2176654310711</v>
      </c>
      <c r="I302" s="64">
        <v>1405.1040435669554</v>
      </c>
      <c r="J302" s="64">
        <v>1440.6490084647346</v>
      </c>
      <c r="K302" s="64">
        <v>1370.4666563906651</v>
      </c>
      <c r="L302" s="64">
        <v>1382.2135145667248</v>
      </c>
      <c r="M302" s="64">
        <v>1399.6147890210746</v>
      </c>
      <c r="N302" s="64">
        <v>1353.1273400319101</v>
      </c>
      <c r="O302" s="64">
        <v>1333.3058338368801</v>
      </c>
      <c r="P302" s="64">
        <v>1332.8266105050361</v>
      </c>
      <c r="Q302" s="64">
        <v>1293.2955618072363</v>
      </c>
      <c r="R302" s="64">
        <v>1267.2414808583499</v>
      </c>
      <c r="S302" s="64">
        <v>1299.8190093909252</v>
      </c>
      <c r="T302" s="64">
        <v>1323.2516064508086</v>
      </c>
      <c r="U302" s="64">
        <v>1329.7632513902374</v>
      </c>
      <c r="V302" s="64">
        <v>1342.8491228453177</v>
      </c>
      <c r="W302" s="64">
        <v>1377.9805304245799</v>
      </c>
      <c r="X302" s="64">
        <v>1389.5101873408933</v>
      </c>
      <c r="Y302" s="64">
        <v>1395.380636654035</v>
      </c>
      <c r="Z302" s="64">
        <v>1399.4338700663616</v>
      </c>
      <c r="AA302" s="64">
        <v>1396.2586922762955</v>
      </c>
      <c r="AB302" s="64">
        <v>1393.851857850746</v>
      </c>
      <c r="AC302" s="64">
        <v>1392.0567737633687</v>
      </c>
      <c r="AD302" s="64">
        <v>1384.4207985583012</v>
      </c>
      <c r="AE302" s="64">
        <v>1376.4805070094092</v>
      </c>
      <c r="AF302" s="64">
        <v>1367.6188170722219</v>
      </c>
      <c r="AG302" s="64">
        <v>1361.2726113585018</v>
      </c>
      <c r="AH302" s="64">
        <v>1352.9905583233005</v>
      </c>
      <c r="AI302" s="64">
        <v>1351.7498136583627</v>
      </c>
      <c r="AJ302" s="64">
        <v>1351.9435982150601</v>
      </c>
      <c r="AK302" s="64">
        <v>1354.9659210875245</v>
      </c>
      <c r="AL302" s="64">
        <v>1354.6534034619071</v>
      </c>
      <c r="AM302" s="64">
        <v>1353.9478213595787</v>
      </c>
      <c r="AN302" s="64">
        <v>1353.4773854864004</v>
      </c>
      <c r="AO302" s="64">
        <v>1354.7386705022291</v>
      </c>
      <c r="AP302" s="64">
        <v>1351.3331026962171</v>
      </c>
      <c r="AQ302" s="64">
        <v>1351.2252391002307</v>
      </c>
      <c r="AR302" s="64">
        <v>1351.8710192198978</v>
      </c>
      <c r="AS302" s="64">
        <v>1350.0309089832476</v>
      </c>
      <c r="AT302" s="64">
        <v>1347.8752904455807</v>
      </c>
      <c r="AU302" s="64">
        <v>1345.5460656512928</v>
      </c>
      <c r="AV302" s="64">
        <v>1346.1543055115128</v>
      </c>
      <c r="AW302" s="64">
        <v>1344.6285856734921</v>
      </c>
      <c r="AX302" s="64">
        <v>1345.2681999031668</v>
      </c>
      <c r="AY302" s="64">
        <v>1348.9820838754174</v>
      </c>
      <c r="AZ302" s="64">
        <v>1352.6247045739462</v>
      </c>
    </row>
    <row r="303" spans="1:52">
      <c r="A303" s="41" t="s">
        <v>49</v>
      </c>
      <c r="B303" s="66">
        <v>82.983521291136313</v>
      </c>
      <c r="C303" s="66">
        <v>81.100534158889431</v>
      </c>
      <c r="D303" s="66">
        <v>79.502629606096647</v>
      </c>
      <c r="E303" s="66">
        <v>80.104450808645623</v>
      </c>
      <c r="F303" s="66">
        <v>78.435809590537019</v>
      </c>
      <c r="G303" s="66">
        <v>82.505448279544524</v>
      </c>
      <c r="H303" s="66">
        <v>84.871184848800766</v>
      </c>
      <c r="I303" s="66">
        <v>84.083863371721989</v>
      </c>
      <c r="J303" s="66">
        <v>89.242100756713498</v>
      </c>
      <c r="K303" s="66">
        <v>86.201523170459438</v>
      </c>
      <c r="L303" s="66">
        <v>89.495336519357963</v>
      </c>
      <c r="M303" s="66">
        <v>95.478682123271668</v>
      </c>
      <c r="N303" s="66">
        <v>97.748914476236507</v>
      </c>
      <c r="O303" s="66">
        <v>94.920909255159373</v>
      </c>
      <c r="P303" s="66">
        <v>94.269166272013351</v>
      </c>
      <c r="Q303" s="66">
        <v>87.330019919720371</v>
      </c>
      <c r="R303" s="66">
        <v>86.596055476119517</v>
      </c>
      <c r="S303" s="66">
        <v>90.869737041373256</v>
      </c>
      <c r="T303" s="66">
        <v>93.326100970782676</v>
      </c>
      <c r="U303" s="66">
        <v>95.781975687945632</v>
      </c>
      <c r="V303" s="66">
        <v>97.829403145969238</v>
      </c>
      <c r="W303" s="66">
        <v>98.546174620781599</v>
      </c>
      <c r="X303" s="66">
        <v>99.213039728254827</v>
      </c>
      <c r="Y303" s="66">
        <v>100.57858894274909</v>
      </c>
      <c r="Z303" s="66">
        <v>102.28494993080699</v>
      </c>
      <c r="AA303" s="66">
        <v>103.14932377794901</v>
      </c>
      <c r="AB303" s="66">
        <v>103.82489102335079</v>
      </c>
      <c r="AC303" s="66">
        <v>104.30112852857599</v>
      </c>
      <c r="AD303" s="66">
        <v>104.42165715921263</v>
      </c>
      <c r="AE303" s="66">
        <v>104.31091672153033</v>
      </c>
      <c r="AF303" s="66">
        <v>104.69987516476269</v>
      </c>
      <c r="AG303" s="66">
        <v>104.87377721024372</v>
      </c>
      <c r="AH303" s="66">
        <v>104.93550133888949</v>
      </c>
      <c r="AI303" s="66">
        <v>104.94696705140065</v>
      </c>
      <c r="AJ303" s="66">
        <v>105.18441898598635</v>
      </c>
      <c r="AK303" s="66">
        <v>105.50898656701956</v>
      </c>
      <c r="AL303" s="66">
        <v>106.09329759078004</v>
      </c>
      <c r="AM303" s="66">
        <v>106.45933369118286</v>
      </c>
      <c r="AN303" s="66">
        <v>107.43946801002289</v>
      </c>
      <c r="AO303" s="66">
        <v>108.26093963365473</v>
      </c>
      <c r="AP303" s="66">
        <v>108.44539064717948</v>
      </c>
      <c r="AQ303" s="66">
        <v>108.28362653526459</v>
      </c>
      <c r="AR303" s="66">
        <v>108.62069806702728</v>
      </c>
      <c r="AS303" s="66">
        <v>108.30312325353988</v>
      </c>
      <c r="AT303" s="66">
        <v>108.5051317816323</v>
      </c>
      <c r="AU303" s="66">
        <v>108.84974793427249</v>
      </c>
      <c r="AV303" s="66">
        <v>109.33079170505343</v>
      </c>
      <c r="AW303" s="66">
        <v>109.71889145194193</v>
      </c>
      <c r="AX303" s="66">
        <v>110.28221714666996</v>
      </c>
      <c r="AY303" s="66">
        <v>110.6286416893189</v>
      </c>
      <c r="AZ303" s="66">
        <v>111.34372729304755</v>
      </c>
    </row>
    <row r="304" spans="1:52">
      <c r="A304" s="35" t="s">
        <v>50</v>
      </c>
      <c r="B304" s="66">
        <v>16.151764833706462</v>
      </c>
      <c r="C304" s="66">
        <v>16.413032281339824</v>
      </c>
      <c r="D304" s="66">
        <v>16.344735184426987</v>
      </c>
      <c r="E304" s="66">
        <v>15.599153340518868</v>
      </c>
      <c r="F304" s="66">
        <v>15.304161706775366</v>
      </c>
      <c r="G304" s="66">
        <v>15.083608238935827</v>
      </c>
      <c r="H304" s="66">
        <v>14.735022993589673</v>
      </c>
      <c r="I304" s="66">
        <v>14.449919809002786</v>
      </c>
      <c r="J304" s="66">
        <v>14.117099765106863</v>
      </c>
      <c r="K304" s="66">
        <v>15.030497987700327</v>
      </c>
      <c r="L304" s="66">
        <v>14.24465852375177</v>
      </c>
      <c r="M304" s="66">
        <v>13.579303690981423</v>
      </c>
      <c r="N304" s="66">
        <v>13.573995533099337</v>
      </c>
      <c r="O304" s="66">
        <v>12.769280710199467</v>
      </c>
      <c r="P304" s="66">
        <v>11.981358117663296</v>
      </c>
      <c r="Q304" s="66">
        <v>11.30968615625598</v>
      </c>
      <c r="R304" s="66">
        <v>11.60563994306618</v>
      </c>
      <c r="S304" s="66">
        <v>11.933407916965704</v>
      </c>
      <c r="T304" s="66">
        <v>12.668158042263601</v>
      </c>
      <c r="U304" s="66">
        <v>13.1455994433292</v>
      </c>
      <c r="V304" s="66">
        <v>13.680105197700428</v>
      </c>
      <c r="W304" s="66">
        <v>14.046008444796286</v>
      </c>
      <c r="X304" s="66">
        <v>14.344351209788458</v>
      </c>
      <c r="Y304" s="66">
        <v>14.903063307726494</v>
      </c>
      <c r="Z304" s="66">
        <v>15.428501130968899</v>
      </c>
      <c r="AA304" s="66">
        <v>15.85485019223213</v>
      </c>
      <c r="AB304" s="66">
        <v>16.10199455203329</v>
      </c>
      <c r="AC304" s="66">
        <v>16.418376853905279</v>
      </c>
      <c r="AD304" s="66">
        <v>16.654353634552322</v>
      </c>
      <c r="AE304" s="66">
        <v>16.910672245244594</v>
      </c>
      <c r="AF304" s="66">
        <v>17.184528952543737</v>
      </c>
      <c r="AG304" s="66">
        <v>17.39710730159122</v>
      </c>
      <c r="AH304" s="66">
        <v>16.978375562199396</v>
      </c>
      <c r="AI304" s="66">
        <v>16.63260719060645</v>
      </c>
      <c r="AJ304" s="66">
        <v>16.381956773222793</v>
      </c>
      <c r="AK304" s="66">
        <v>16.176313452310822</v>
      </c>
      <c r="AL304" s="66">
        <v>15.999585390056914</v>
      </c>
      <c r="AM304" s="66">
        <v>15.832588785537387</v>
      </c>
      <c r="AN304" s="66">
        <v>15.716517736849637</v>
      </c>
      <c r="AO304" s="66">
        <v>15.647878094225007</v>
      </c>
      <c r="AP304" s="66">
        <v>15.6084251056401</v>
      </c>
      <c r="AQ304" s="66">
        <v>15.465854361076914</v>
      </c>
      <c r="AR304" s="66">
        <v>15.391812827917088</v>
      </c>
      <c r="AS304" s="66">
        <v>15.361449445243597</v>
      </c>
      <c r="AT304" s="66">
        <v>15.359208423211204</v>
      </c>
      <c r="AU304" s="66">
        <v>15.327044214300212</v>
      </c>
      <c r="AV304" s="66">
        <v>15.034240249100572</v>
      </c>
      <c r="AW304" s="66">
        <v>15.091995811701757</v>
      </c>
      <c r="AX304" s="66">
        <v>15.19720566401206</v>
      </c>
      <c r="AY304" s="66">
        <v>15.229288156855793</v>
      </c>
      <c r="AZ304" s="66">
        <v>15.301321208206785</v>
      </c>
    </row>
    <row r="305" spans="1:52">
      <c r="A305" s="65" t="s">
        <v>47</v>
      </c>
      <c r="B305" s="62">
        <v>133.69456195247096</v>
      </c>
      <c r="C305" s="62">
        <v>132.90751078538449</v>
      </c>
      <c r="D305" s="62">
        <v>130.47841331248216</v>
      </c>
      <c r="E305" s="62">
        <v>131.05007896348044</v>
      </c>
      <c r="F305" s="62">
        <v>134.83250108079073</v>
      </c>
      <c r="G305" s="62">
        <v>144.63442572013992</v>
      </c>
      <c r="H305" s="62">
        <v>153.66083872670998</v>
      </c>
      <c r="I305" s="62">
        <v>155.18877472010496</v>
      </c>
      <c r="J305" s="62">
        <v>167.4178285833552</v>
      </c>
      <c r="K305" s="62">
        <v>153.76029395043381</v>
      </c>
      <c r="L305" s="62">
        <v>156.48363608643723</v>
      </c>
      <c r="M305" s="62">
        <v>170.95513581036067</v>
      </c>
      <c r="N305" s="62">
        <v>174.89917158281119</v>
      </c>
      <c r="O305" s="62">
        <v>171.34057709593637</v>
      </c>
      <c r="P305" s="62">
        <v>155.15583760023048</v>
      </c>
      <c r="Q305" s="62">
        <v>139.97894531204139</v>
      </c>
      <c r="R305" s="62">
        <v>136.90547655125516</v>
      </c>
      <c r="S305" s="62">
        <v>144.68476934012398</v>
      </c>
      <c r="T305" s="62">
        <v>150.98591235860985</v>
      </c>
      <c r="U305" s="62">
        <v>153.99350058291941</v>
      </c>
      <c r="V305" s="62">
        <v>158.89702344238717</v>
      </c>
      <c r="W305" s="62">
        <v>160.52312903365046</v>
      </c>
      <c r="X305" s="62">
        <v>161.40903748291024</v>
      </c>
      <c r="Y305" s="62">
        <v>164.61385828196413</v>
      </c>
      <c r="Z305" s="62">
        <v>169.56615240615744</v>
      </c>
      <c r="AA305" s="62">
        <v>171.20518674902897</v>
      </c>
      <c r="AB305" s="62">
        <v>172.28835179716361</v>
      </c>
      <c r="AC305" s="62">
        <v>176.31404985834894</v>
      </c>
      <c r="AD305" s="62">
        <v>179.7964579928273</v>
      </c>
      <c r="AE305" s="62">
        <v>182.47337790145514</v>
      </c>
      <c r="AF305" s="62">
        <v>184.22520896111209</v>
      </c>
      <c r="AG305" s="62">
        <v>185.26061589074376</v>
      </c>
      <c r="AH305" s="62">
        <v>184.30762875109241</v>
      </c>
      <c r="AI305" s="62">
        <v>183.46635991913701</v>
      </c>
      <c r="AJ305" s="62">
        <v>183.04971196819261</v>
      </c>
      <c r="AK305" s="62">
        <v>182.64950277257023</v>
      </c>
      <c r="AL305" s="62">
        <v>182.60776063685296</v>
      </c>
      <c r="AM305" s="62">
        <v>182.46983825965594</v>
      </c>
      <c r="AN305" s="62">
        <v>186.17091524715514</v>
      </c>
      <c r="AO305" s="62">
        <v>187.57659784831151</v>
      </c>
      <c r="AP305" s="62">
        <v>188.60945185427849</v>
      </c>
      <c r="AQ305" s="62">
        <v>189.52625286106874</v>
      </c>
      <c r="AR305" s="62">
        <v>190.38472135956704</v>
      </c>
      <c r="AS305" s="62">
        <v>191.19131202271996</v>
      </c>
      <c r="AT305" s="62">
        <v>192.83114705206205</v>
      </c>
      <c r="AU305" s="62">
        <v>194.53640124315754</v>
      </c>
      <c r="AV305" s="62">
        <v>195.87638423940385</v>
      </c>
      <c r="AW305" s="62">
        <v>197.29165917418663</v>
      </c>
      <c r="AX305" s="62">
        <v>199.79855351485415</v>
      </c>
      <c r="AY305" s="62">
        <v>202.08843011079776</v>
      </c>
      <c r="AZ305" s="62">
        <v>205.89039416420971</v>
      </c>
    </row>
    <row r="306" spans="1:52">
      <c r="A306" s="37" t="s">
        <v>20</v>
      </c>
      <c r="B306" s="63">
        <v>423.64135657898692</v>
      </c>
      <c r="C306" s="63">
        <v>407.38715847128498</v>
      </c>
      <c r="D306" s="63">
        <v>399.2170603861652</v>
      </c>
      <c r="E306" s="63">
        <v>400.3436706817875</v>
      </c>
      <c r="F306" s="63">
        <v>416.14781429198769</v>
      </c>
      <c r="G306" s="63">
        <v>445.10838663685774</v>
      </c>
      <c r="H306" s="63">
        <v>498.38017012285525</v>
      </c>
      <c r="I306" s="63">
        <v>511.48353865529361</v>
      </c>
      <c r="J306" s="63">
        <v>561.96847933534832</v>
      </c>
      <c r="K306" s="63">
        <v>500.75541114648934</v>
      </c>
      <c r="L306" s="63">
        <v>515.252001783232</v>
      </c>
      <c r="M306" s="63">
        <v>543.33576412607238</v>
      </c>
      <c r="N306" s="63">
        <v>548.42262019256498</v>
      </c>
      <c r="O306" s="63">
        <v>523.68656738159552</v>
      </c>
      <c r="P306" s="63">
        <v>445.71455352030597</v>
      </c>
      <c r="Q306" s="63">
        <v>404.90650288222008</v>
      </c>
      <c r="R306" s="63">
        <v>396.0573013858633</v>
      </c>
      <c r="S306" s="63">
        <v>422.0926601020073</v>
      </c>
      <c r="T306" s="63">
        <v>444.88216502613824</v>
      </c>
      <c r="U306" s="63">
        <v>455.52422494482715</v>
      </c>
      <c r="V306" s="63">
        <v>469.32999856794981</v>
      </c>
      <c r="W306" s="63">
        <v>468.8509428665231</v>
      </c>
      <c r="X306" s="63">
        <v>469.65314050622032</v>
      </c>
      <c r="Y306" s="63">
        <v>476.33396951559752</v>
      </c>
      <c r="Z306" s="63">
        <v>490.21996027965207</v>
      </c>
      <c r="AA306" s="63">
        <v>494.90007231938574</v>
      </c>
      <c r="AB306" s="63">
        <v>499.74641116844504</v>
      </c>
      <c r="AC306" s="63">
        <v>508.74175528849298</v>
      </c>
      <c r="AD306" s="63">
        <v>515.68670051169977</v>
      </c>
      <c r="AE306" s="63">
        <v>523.42880608109363</v>
      </c>
      <c r="AF306" s="63">
        <v>528.2456676970794</v>
      </c>
      <c r="AG306" s="63">
        <v>532.71636937721621</v>
      </c>
      <c r="AH306" s="63">
        <v>527.75423635316508</v>
      </c>
      <c r="AI306" s="63">
        <v>523.26115749036649</v>
      </c>
      <c r="AJ306" s="63">
        <v>520.43494566926336</v>
      </c>
      <c r="AK306" s="63">
        <v>518.35721155971476</v>
      </c>
      <c r="AL306" s="63">
        <v>517.28718561949995</v>
      </c>
      <c r="AM306" s="63">
        <v>516.5961995769693</v>
      </c>
      <c r="AN306" s="63">
        <v>529.4272311706759</v>
      </c>
      <c r="AO306" s="63">
        <v>532.33486820158407</v>
      </c>
      <c r="AP306" s="63">
        <v>533.06075789684166</v>
      </c>
      <c r="AQ306" s="63">
        <v>531.71456903420233</v>
      </c>
      <c r="AR306" s="63">
        <v>530.2867331790095</v>
      </c>
      <c r="AS306" s="63">
        <v>530.54032538332058</v>
      </c>
      <c r="AT306" s="63">
        <v>532.82349758731266</v>
      </c>
      <c r="AU306" s="63">
        <v>535.46126562837185</v>
      </c>
      <c r="AV306" s="63">
        <v>535.04295629886485</v>
      </c>
      <c r="AW306" s="63">
        <v>536.08036117808831</v>
      </c>
      <c r="AX306" s="63">
        <v>539.60920839699077</v>
      </c>
      <c r="AY306" s="63">
        <v>541.32573648983384</v>
      </c>
      <c r="AZ306" s="63">
        <v>546.67948280388589</v>
      </c>
    </row>
    <row r="307" spans="1:52">
      <c r="A307" s="41" t="s">
        <v>18</v>
      </c>
      <c r="B307" s="66">
        <v>103.33224374386491</v>
      </c>
      <c r="C307" s="66">
        <v>103.65093246515046</v>
      </c>
      <c r="D307" s="66">
        <v>103.19301961588708</v>
      </c>
      <c r="E307" s="66">
        <v>104.78911547315977</v>
      </c>
      <c r="F307" s="66">
        <v>109.17745354562116</v>
      </c>
      <c r="G307" s="66">
        <v>117.72074022353659</v>
      </c>
      <c r="H307" s="66">
        <v>124.29787391023402</v>
      </c>
      <c r="I307" s="66">
        <v>126.00599489094807</v>
      </c>
      <c r="J307" s="66">
        <v>136.82040492042574</v>
      </c>
      <c r="K307" s="66">
        <v>124.79298873046477</v>
      </c>
      <c r="L307" s="66">
        <v>130.66443743627798</v>
      </c>
      <c r="M307" s="66">
        <v>145.20495733361011</v>
      </c>
      <c r="N307" s="66">
        <v>148.34743512578984</v>
      </c>
      <c r="O307" s="66">
        <v>146.59856027722225</v>
      </c>
      <c r="P307" s="66">
        <v>133.11647297039806</v>
      </c>
      <c r="Q307" s="66">
        <v>120.11768900400695</v>
      </c>
      <c r="R307" s="66">
        <v>117.25067646780455</v>
      </c>
      <c r="S307" s="66">
        <v>123.06939437582062</v>
      </c>
      <c r="T307" s="66">
        <v>127.46628761331239</v>
      </c>
      <c r="U307" s="66">
        <v>129.29358701489443</v>
      </c>
      <c r="V307" s="66">
        <v>132.94930716461212</v>
      </c>
      <c r="W307" s="66">
        <v>134.29548692396267</v>
      </c>
      <c r="X307" s="66">
        <v>134.6590956583276</v>
      </c>
      <c r="Y307" s="66">
        <v>137.14313201450409</v>
      </c>
      <c r="Z307" s="66">
        <v>140.8310589034559</v>
      </c>
      <c r="AA307" s="66">
        <v>141.55501145077432</v>
      </c>
      <c r="AB307" s="66">
        <v>141.53277325697147</v>
      </c>
      <c r="AC307" s="66">
        <v>144.29522244201399</v>
      </c>
      <c r="AD307" s="66">
        <v>146.64822146423683</v>
      </c>
      <c r="AE307" s="66">
        <v>148.13025230609261</v>
      </c>
      <c r="AF307" s="66">
        <v>148.91340738109596</v>
      </c>
      <c r="AG307" s="66">
        <v>148.92906446836929</v>
      </c>
      <c r="AH307" s="66">
        <v>147.74181251640073</v>
      </c>
      <c r="AI307" s="66">
        <v>146.63055665344177</v>
      </c>
      <c r="AJ307" s="66">
        <v>145.81547792359973</v>
      </c>
      <c r="AK307" s="66">
        <v>144.9793067834517</v>
      </c>
      <c r="AL307" s="66">
        <v>144.4428254560772</v>
      </c>
      <c r="AM307" s="66">
        <v>143.78485632590809</v>
      </c>
      <c r="AN307" s="66">
        <v>145.8502410700396</v>
      </c>
      <c r="AO307" s="66">
        <v>146.51269978653221</v>
      </c>
      <c r="AP307" s="66">
        <v>147.00675963886331</v>
      </c>
      <c r="AQ307" s="66">
        <v>147.61650608733174</v>
      </c>
      <c r="AR307" s="66">
        <v>148.20310554093561</v>
      </c>
      <c r="AS307" s="66">
        <v>148.53800719697918</v>
      </c>
      <c r="AT307" s="66">
        <v>149.57950405515001</v>
      </c>
      <c r="AU307" s="66">
        <v>150.64735964305001</v>
      </c>
      <c r="AV307" s="66">
        <v>151.73650871812319</v>
      </c>
      <c r="AW307" s="66">
        <v>152.74125231195862</v>
      </c>
      <c r="AX307" s="66">
        <v>154.68945639648757</v>
      </c>
      <c r="AY307" s="66">
        <v>156.64746195391032</v>
      </c>
      <c r="AZ307" s="66">
        <v>159.86065240294306</v>
      </c>
    </row>
    <row r="308" spans="1:52">
      <c r="A308" s="65" t="s">
        <v>51</v>
      </c>
      <c r="B308" s="62">
        <v>20.72531548628201</v>
      </c>
      <c r="C308" s="62">
        <v>19.752039211986396</v>
      </c>
      <c r="D308" s="62">
        <v>18.742885364075971</v>
      </c>
      <c r="E308" s="62">
        <v>22.660208001427648</v>
      </c>
      <c r="F308" s="62">
        <v>21.909221954015642</v>
      </c>
      <c r="G308" s="62">
        <v>23.548757961650278</v>
      </c>
      <c r="H308" s="62">
        <v>26.651768759198461</v>
      </c>
      <c r="I308" s="62">
        <v>25.584653197938742</v>
      </c>
      <c r="J308" s="62">
        <v>25.910038696589151</v>
      </c>
      <c r="K308" s="62">
        <v>25.256742753495612</v>
      </c>
      <c r="L308" s="62">
        <v>24.94894502320588</v>
      </c>
      <c r="M308" s="62">
        <v>26.916921354763382</v>
      </c>
      <c r="N308" s="62">
        <v>26.800311299656023</v>
      </c>
      <c r="O308" s="62">
        <v>25.532750417627057</v>
      </c>
      <c r="P308" s="62">
        <v>24.126249117965546</v>
      </c>
      <c r="Q308" s="62">
        <v>22.762060823190708</v>
      </c>
      <c r="R308" s="62">
        <v>22.22600109130946</v>
      </c>
      <c r="S308" s="62">
        <v>23.441917732643628</v>
      </c>
      <c r="T308" s="62">
        <v>23.499767514639132</v>
      </c>
      <c r="U308" s="62">
        <v>24.567992562766975</v>
      </c>
      <c r="V308" s="62">
        <v>25.197400053825021</v>
      </c>
      <c r="W308" s="62">
        <v>24.139081310255087</v>
      </c>
      <c r="X308" s="62">
        <v>25.190061978982527</v>
      </c>
      <c r="Y308" s="62">
        <v>26.268843195120454</v>
      </c>
      <c r="Z308" s="62">
        <v>26.870760230471763</v>
      </c>
      <c r="AA308" s="62">
        <v>27.860627284797975</v>
      </c>
      <c r="AB308" s="62">
        <v>28.777160835653952</v>
      </c>
      <c r="AC308" s="62">
        <v>29.663651008685587</v>
      </c>
      <c r="AD308" s="62">
        <v>30.469642327336885</v>
      </c>
      <c r="AE308" s="62">
        <v>31.281048013010842</v>
      </c>
      <c r="AF308" s="62">
        <v>31.890199965110568</v>
      </c>
      <c r="AG308" s="62">
        <v>32.022516043051652</v>
      </c>
      <c r="AH308" s="62">
        <v>31.892980576731052</v>
      </c>
      <c r="AI308" s="62">
        <v>31.628967502467546</v>
      </c>
      <c r="AJ308" s="62">
        <v>31.282956176768671</v>
      </c>
      <c r="AK308" s="62">
        <v>30.948191175046212</v>
      </c>
      <c r="AL308" s="62">
        <v>30.627413168324466</v>
      </c>
      <c r="AM308" s="62">
        <v>30.380714605600108</v>
      </c>
      <c r="AN308" s="62">
        <v>30.559454741432408</v>
      </c>
      <c r="AO308" s="62">
        <v>30.289539227569161</v>
      </c>
      <c r="AP308" s="62">
        <v>30.054623308956376</v>
      </c>
      <c r="AQ308" s="62">
        <v>29.763944936465556</v>
      </c>
      <c r="AR308" s="62">
        <v>29.438312706280524</v>
      </c>
      <c r="AS308" s="62">
        <v>29.188464655543402</v>
      </c>
      <c r="AT308" s="62">
        <v>29.268492189410399</v>
      </c>
      <c r="AU308" s="62">
        <v>28.870420226791161</v>
      </c>
      <c r="AV308" s="62">
        <v>28.506124841968724</v>
      </c>
      <c r="AW308" s="62">
        <v>28.18379994352177</v>
      </c>
      <c r="AX308" s="62">
        <v>27.908084011812623</v>
      </c>
      <c r="AY308" s="62">
        <v>28.026141856430751</v>
      </c>
      <c r="AZ308" s="62">
        <v>27.67435244756129</v>
      </c>
    </row>
    <row r="309" spans="1:52">
      <c r="A309" s="39" t="s">
        <v>33</v>
      </c>
      <c r="B309" s="64">
        <v>26.853624329775194</v>
      </c>
      <c r="C309" s="64">
        <v>25.415079417561646</v>
      </c>
      <c r="D309" s="64">
        <v>23.554508016576602</v>
      </c>
      <c r="E309" s="64">
        <v>28.313494456844186</v>
      </c>
      <c r="F309" s="64">
        <v>28.395896475410044</v>
      </c>
      <c r="G309" s="64">
        <v>30.122580362776961</v>
      </c>
      <c r="H309" s="64">
        <v>34.305587169964753</v>
      </c>
      <c r="I309" s="64">
        <v>33.381891324423535</v>
      </c>
      <c r="J309" s="64">
        <v>34.590100816835488</v>
      </c>
      <c r="K309" s="64">
        <v>32.456926514418377</v>
      </c>
      <c r="L309" s="64">
        <v>34.134948108374438</v>
      </c>
      <c r="M309" s="64">
        <v>35.72415244715566</v>
      </c>
      <c r="N309" s="64">
        <v>37.054976437695373</v>
      </c>
      <c r="O309" s="64">
        <v>35.991629092436611</v>
      </c>
      <c r="P309" s="64">
        <v>33.760543826351501</v>
      </c>
      <c r="Q309" s="64">
        <v>30.32961249801852</v>
      </c>
      <c r="R309" s="64">
        <v>29.51913683187103</v>
      </c>
      <c r="S309" s="64">
        <v>31.359541029901099</v>
      </c>
      <c r="T309" s="64">
        <v>31.640689672730719</v>
      </c>
      <c r="U309" s="64">
        <v>33.217227402944403</v>
      </c>
      <c r="V309" s="64">
        <v>34.165630423549196</v>
      </c>
      <c r="W309" s="64">
        <v>31.834638602350815</v>
      </c>
      <c r="X309" s="64">
        <v>33.443088703894269</v>
      </c>
      <c r="Y309" s="64">
        <v>35.109907747309464</v>
      </c>
      <c r="Z309" s="64">
        <v>35.885794065284657</v>
      </c>
      <c r="AA309" s="64">
        <v>37.466427306261828</v>
      </c>
      <c r="AB309" s="64">
        <v>38.888884225306583</v>
      </c>
      <c r="AC309" s="64">
        <v>40.252436386908272</v>
      </c>
      <c r="AD309" s="64">
        <v>41.508129288434837</v>
      </c>
      <c r="AE309" s="64">
        <v>42.772992183394706</v>
      </c>
      <c r="AF309" s="64">
        <v>43.868927159376589</v>
      </c>
      <c r="AG309" s="64">
        <v>44.052568175123938</v>
      </c>
      <c r="AH309" s="64">
        <v>43.820084472496212</v>
      </c>
      <c r="AI309" s="64">
        <v>43.400398945893549</v>
      </c>
      <c r="AJ309" s="64">
        <v>42.841656191444322</v>
      </c>
      <c r="AK309" s="64">
        <v>42.301419351382179</v>
      </c>
      <c r="AL309" s="64">
        <v>41.791343931752259</v>
      </c>
      <c r="AM309" s="64">
        <v>41.409379456770019</v>
      </c>
      <c r="AN309" s="64">
        <v>41.685294782901529</v>
      </c>
      <c r="AO309" s="64">
        <v>41.267087864734499</v>
      </c>
      <c r="AP309" s="64">
        <v>40.899928672782842</v>
      </c>
      <c r="AQ309" s="64">
        <v>40.47362889855642</v>
      </c>
      <c r="AR309" s="64">
        <v>39.977676190329731</v>
      </c>
      <c r="AS309" s="64">
        <v>39.606937259889975</v>
      </c>
      <c r="AT309" s="64">
        <v>39.844688360000532</v>
      </c>
      <c r="AU309" s="64">
        <v>39.153451709186044</v>
      </c>
      <c r="AV309" s="64">
        <v>38.552255783469562</v>
      </c>
      <c r="AW309" s="64">
        <v>38.036001689673078</v>
      </c>
      <c r="AX309" s="64">
        <v>37.590337705869722</v>
      </c>
      <c r="AY309" s="64">
        <v>37.880606364437398</v>
      </c>
      <c r="AZ309" s="64">
        <v>37.283516907981372</v>
      </c>
    </row>
    <row r="310" spans="1:52">
      <c r="A310" s="41" t="s">
        <v>34</v>
      </c>
      <c r="B310" s="66">
        <v>10.733690912605642</v>
      </c>
      <c r="C310" s="66">
        <v>10.409050242797068</v>
      </c>
      <c r="D310" s="66">
        <v>10.391375212168834</v>
      </c>
      <c r="E310" s="66">
        <v>12.443341680499946</v>
      </c>
      <c r="F310" s="66">
        <v>11.11933344548957</v>
      </c>
      <c r="G310" s="66">
        <v>12.258665393747888</v>
      </c>
      <c r="H310" s="66">
        <v>12.293822027746973</v>
      </c>
      <c r="I310" s="66">
        <v>12.036529221015515</v>
      </c>
      <c r="J310" s="66">
        <v>12.245535868732013</v>
      </c>
      <c r="K310" s="66">
        <v>12.783491947167908</v>
      </c>
      <c r="L310" s="66">
        <v>11.631028121655536</v>
      </c>
      <c r="M310" s="66">
        <v>13.788799081198084</v>
      </c>
      <c r="N310" s="66">
        <v>13.114576755427255</v>
      </c>
      <c r="O310" s="66">
        <v>12.868825679614126</v>
      </c>
      <c r="P310" s="66">
        <v>12.677703442525885</v>
      </c>
      <c r="Q310" s="66">
        <v>13.270426765993223</v>
      </c>
      <c r="R310" s="66">
        <v>13.140188289024506</v>
      </c>
      <c r="S310" s="66">
        <v>13.660839970678389</v>
      </c>
      <c r="T310" s="66">
        <v>13.515334171003079</v>
      </c>
      <c r="U310" s="66">
        <v>14.026864147797554</v>
      </c>
      <c r="V310" s="66">
        <v>14.355437064436792</v>
      </c>
      <c r="W310" s="66">
        <v>14.883047528002498</v>
      </c>
      <c r="X310" s="66">
        <v>15.306799840461235</v>
      </c>
      <c r="Y310" s="66">
        <v>15.737818713345932</v>
      </c>
      <c r="Z310" s="66">
        <v>16.179711264503403</v>
      </c>
      <c r="AA310" s="66">
        <v>16.517281798294036</v>
      </c>
      <c r="AB310" s="66">
        <v>16.866623196262044</v>
      </c>
      <c r="AC310" s="66">
        <v>17.21957109535008</v>
      </c>
      <c r="AD310" s="66">
        <v>17.527999795712496</v>
      </c>
      <c r="AE310" s="66">
        <v>17.840190034617205</v>
      </c>
      <c r="AF310" s="66">
        <v>17.910867635173876</v>
      </c>
      <c r="AG310" s="66">
        <v>18.012478318533791</v>
      </c>
      <c r="AH310" s="66">
        <v>18.026215009505737</v>
      </c>
      <c r="AI310" s="66">
        <v>17.976046125748706</v>
      </c>
      <c r="AJ310" s="66">
        <v>17.907947769990308</v>
      </c>
      <c r="AK310" s="66">
        <v>17.840938616614629</v>
      </c>
      <c r="AL310" s="66">
        <v>17.768092582389755</v>
      </c>
      <c r="AM310" s="66">
        <v>17.707479794230629</v>
      </c>
      <c r="AN310" s="66">
        <v>17.806777995511663</v>
      </c>
      <c r="AO310" s="66">
        <v>17.739908109206624</v>
      </c>
      <c r="AP310" s="66">
        <v>17.688931163702332</v>
      </c>
      <c r="AQ310" s="66">
        <v>17.581061517148235</v>
      </c>
      <c r="AR310" s="66">
        <v>17.479859808193524</v>
      </c>
      <c r="AS310" s="66">
        <v>17.39488134803015</v>
      </c>
      <c r="AT310" s="66">
        <v>17.321640938262391</v>
      </c>
      <c r="AU310" s="66">
        <v>17.273567970408578</v>
      </c>
      <c r="AV310" s="66">
        <v>17.189685603396647</v>
      </c>
      <c r="AW310" s="66">
        <v>17.098393699864058</v>
      </c>
      <c r="AX310" s="66">
        <v>17.024329017672805</v>
      </c>
      <c r="AY310" s="66">
        <v>16.956555716445067</v>
      </c>
      <c r="AZ310" s="66">
        <v>16.887886963473534</v>
      </c>
    </row>
    <row r="311" spans="1:52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</row>
    <row r="312" spans="1:52">
      <c r="A312" s="9" t="s">
        <v>81</v>
      </c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</row>
    <row r="313" spans="1:52">
      <c r="A313" s="10" t="s">
        <v>21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</row>
    <row r="314" spans="1:52">
      <c r="A314" s="35" t="s">
        <v>82</v>
      </c>
      <c r="B314" s="69">
        <v>227942846</v>
      </c>
      <c r="C314" s="69">
        <v>234377604</v>
      </c>
      <c r="D314" s="69">
        <v>239280894</v>
      </c>
      <c r="E314" s="69">
        <v>243548497</v>
      </c>
      <c r="F314" s="69">
        <v>247577889</v>
      </c>
      <c r="G314" s="69">
        <v>253066482</v>
      </c>
      <c r="H314" s="69">
        <v>258973453</v>
      </c>
      <c r="I314" s="69">
        <v>265190216</v>
      </c>
      <c r="J314" s="69">
        <v>269860619</v>
      </c>
      <c r="K314" s="69">
        <v>272113428</v>
      </c>
      <c r="L314" s="69">
        <v>276529092</v>
      </c>
      <c r="M314" s="69">
        <v>279812599</v>
      </c>
      <c r="N314" s="69">
        <v>281549162</v>
      </c>
      <c r="O314" s="69">
        <v>286000218</v>
      </c>
      <c r="P314" s="69">
        <v>289308296</v>
      </c>
      <c r="Q314" s="69">
        <v>292751201</v>
      </c>
      <c r="R314" s="69">
        <v>299746148.08734471</v>
      </c>
      <c r="S314" s="69">
        <v>306643929.46647161</v>
      </c>
      <c r="T314" s="69">
        <v>312037568.85489458</v>
      </c>
      <c r="U314" s="69">
        <v>316938921.81114197</v>
      </c>
      <c r="V314" s="69">
        <v>321083194.94311142</v>
      </c>
      <c r="W314" s="69">
        <v>325181994.46714097</v>
      </c>
      <c r="X314" s="69">
        <v>329302968.12803984</v>
      </c>
      <c r="Y314" s="69">
        <v>332960319.44910026</v>
      </c>
      <c r="Z314" s="69">
        <v>336210040.7956208</v>
      </c>
      <c r="AA314" s="69">
        <v>339279238.06470335</v>
      </c>
      <c r="AB314" s="69">
        <v>341661078.56822419</v>
      </c>
      <c r="AC314" s="69">
        <v>343674624.39310598</v>
      </c>
      <c r="AD314" s="69">
        <v>345724974.41402239</v>
      </c>
      <c r="AE314" s="69">
        <v>347707217.87629598</v>
      </c>
      <c r="AF314" s="69">
        <v>349765948.88000309</v>
      </c>
      <c r="AG314" s="69">
        <v>351894550.65991539</v>
      </c>
      <c r="AH314" s="69">
        <v>354020768.14821333</v>
      </c>
      <c r="AI314" s="69">
        <v>356166580.99664235</v>
      </c>
      <c r="AJ314" s="69">
        <v>358275955.27517569</v>
      </c>
      <c r="AK314" s="69">
        <v>360331892.02173644</v>
      </c>
      <c r="AL314" s="69">
        <v>362328084.24168247</v>
      </c>
      <c r="AM314" s="69">
        <v>364269607.76884085</v>
      </c>
      <c r="AN314" s="69">
        <v>366134672.39778107</v>
      </c>
      <c r="AO314" s="69">
        <v>367879519.55321932</v>
      </c>
      <c r="AP314" s="69">
        <v>369578056.76946563</v>
      </c>
      <c r="AQ314" s="69">
        <v>371283765.66016752</v>
      </c>
      <c r="AR314" s="69">
        <v>373035933.95819205</v>
      </c>
      <c r="AS314" s="69">
        <v>374889162.56053305</v>
      </c>
      <c r="AT314" s="69">
        <v>376816169.82460612</v>
      </c>
      <c r="AU314" s="69">
        <v>378912440.50411916</v>
      </c>
      <c r="AV314" s="69">
        <v>381108051.58929694</v>
      </c>
      <c r="AW314" s="69">
        <v>383347696.55010313</v>
      </c>
      <c r="AX314" s="69">
        <v>385644710.60339427</v>
      </c>
      <c r="AY314" s="69">
        <v>388005905.61734802</v>
      </c>
      <c r="AZ314" s="69">
        <v>390445047.09193087</v>
      </c>
    </row>
    <row r="315" spans="1:52">
      <c r="A315" s="37" t="s">
        <v>29</v>
      </c>
      <c r="B315" s="70">
        <v>26679508</v>
      </c>
      <c r="C315" s="70">
        <v>27609356</v>
      </c>
      <c r="D315" s="70">
        <v>28647121</v>
      </c>
      <c r="E315" s="70">
        <v>29429695</v>
      </c>
      <c r="F315" s="70">
        <v>30192633</v>
      </c>
      <c r="G315" s="70">
        <v>31273941</v>
      </c>
      <c r="H315" s="70">
        <v>32303391</v>
      </c>
      <c r="I315" s="70">
        <v>33513997</v>
      </c>
      <c r="J315" s="70">
        <v>34753905</v>
      </c>
      <c r="K315" s="70">
        <v>35320124</v>
      </c>
      <c r="L315" s="70">
        <v>35884391</v>
      </c>
      <c r="M315" s="70">
        <v>36307796</v>
      </c>
      <c r="N315" s="70">
        <v>36013088</v>
      </c>
      <c r="O315" s="70">
        <v>36192222</v>
      </c>
      <c r="P315" s="70">
        <v>36564027</v>
      </c>
      <c r="Q315" s="70">
        <v>37036579</v>
      </c>
      <c r="R315" s="70">
        <v>38368944.89899841</v>
      </c>
      <c r="S315" s="70">
        <v>39712912.750484169</v>
      </c>
      <c r="T315" s="70">
        <v>40809167.605141953</v>
      </c>
      <c r="U315" s="70">
        <v>41764926.952485345</v>
      </c>
      <c r="V315" s="70">
        <v>42523420.768682562</v>
      </c>
      <c r="W315" s="70">
        <v>43047796.417918332</v>
      </c>
      <c r="X315" s="70">
        <v>43427521.998284265</v>
      </c>
      <c r="Y315" s="70">
        <v>43704392.094875932</v>
      </c>
      <c r="Z315" s="70">
        <v>43906719.032517001</v>
      </c>
      <c r="AA315" s="70">
        <v>44162492.972503781</v>
      </c>
      <c r="AB315" s="70">
        <v>44420090.194790721</v>
      </c>
      <c r="AC315" s="70">
        <v>44736991.336033575</v>
      </c>
      <c r="AD315" s="70">
        <v>45162826.124488398</v>
      </c>
      <c r="AE315" s="70">
        <v>45710191.161263183</v>
      </c>
      <c r="AF315" s="70">
        <v>46366785.636716083</v>
      </c>
      <c r="AG315" s="70">
        <v>47131933.468295395</v>
      </c>
      <c r="AH315" s="70">
        <v>47975679.12983454</v>
      </c>
      <c r="AI315" s="70">
        <v>48896145.363381781</v>
      </c>
      <c r="AJ315" s="70">
        <v>49886786.769197389</v>
      </c>
      <c r="AK315" s="70">
        <v>50930851.674850233</v>
      </c>
      <c r="AL315" s="70">
        <v>52036843.892122693</v>
      </c>
      <c r="AM315" s="70">
        <v>53209607.308955655</v>
      </c>
      <c r="AN315" s="70">
        <v>54446203.09448944</v>
      </c>
      <c r="AO315" s="70">
        <v>55740009.471882641</v>
      </c>
      <c r="AP315" s="70">
        <v>57091827.4160638</v>
      </c>
      <c r="AQ315" s="70">
        <v>58500482.753349409</v>
      </c>
      <c r="AR315" s="70">
        <v>60011860.989989355</v>
      </c>
      <c r="AS315" s="70">
        <v>61664964.430407047</v>
      </c>
      <c r="AT315" s="70">
        <v>63448033.394208923</v>
      </c>
      <c r="AU315" s="70">
        <v>65382093.699568279</v>
      </c>
      <c r="AV315" s="70">
        <v>67454109.320623279</v>
      </c>
      <c r="AW315" s="70">
        <v>69675681.099817932</v>
      </c>
      <c r="AX315" s="70">
        <v>72056647.919578597</v>
      </c>
      <c r="AY315" s="70">
        <v>74584392.987840995</v>
      </c>
      <c r="AZ315" s="70">
        <v>77297714.874544621</v>
      </c>
    </row>
    <row r="316" spans="1:52">
      <c r="A316" s="39" t="s">
        <v>30</v>
      </c>
      <c r="B316" s="71">
        <v>200599391</v>
      </c>
      <c r="C316" s="71">
        <v>206096297</v>
      </c>
      <c r="D316" s="71">
        <v>209967381</v>
      </c>
      <c r="E316" s="71">
        <v>213447603</v>
      </c>
      <c r="F316" s="71">
        <v>216710017</v>
      </c>
      <c r="G316" s="71">
        <v>221125428</v>
      </c>
      <c r="H316" s="71">
        <v>226000715</v>
      </c>
      <c r="I316" s="71">
        <v>231005293</v>
      </c>
      <c r="J316" s="71">
        <v>234426746</v>
      </c>
      <c r="K316" s="71">
        <v>236114507</v>
      </c>
      <c r="L316" s="71">
        <v>239968731</v>
      </c>
      <c r="M316" s="71">
        <v>242827586</v>
      </c>
      <c r="N316" s="71">
        <v>244863667</v>
      </c>
      <c r="O316" s="71">
        <v>249130639</v>
      </c>
      <c r="P316" s="71">
        <v>252056715</v>
      </c>
      <c r="Q316" s="71">
        <v>255004455</v>
      </c>
      <c r="R316" s="71">
        <v>260655450.25575793</v>
      </c>
      <c r="S316" s="71">
        <v>266185492.74930799</v>
      </c>
      <c r="T316" s="71">
        <v>270462776.71451253</v>
      </c>
      <c r="U316" s="71">
        <v>274390884.67675906</v>
      </c>
      <c r="V316" s="71">
        <v>277761604.862719</v>
      </c>
      <c r="W316" s="71">
        <v>281322555.8742342</v>
      </c>
      <c r="X316" s="71">
        <v>285052868.19926703</v>
      </c>
      <c r="Y316" s="71">
        <v>288422505.76687771</v>
      </c>
      <c r="Z316" s="71">
        <v>291459631.50242114</v>
      </c>
      <c r="AA316" s="71">
        <v>294263321.54246569</v>
      </c>
      <c r="AB316" s="71">
        <v>296379268.23911953</v>
      </c>
      <c r="AC316" s="71">
        <v>298068580.68242955</v>
      </c>
      <c r="AD316" s="71">
        <v>299685858.14997166</v>
      </c>
      <c r="AE316" s="71">
        <v>301113856.90390283</v>
      </c>
      <c r="AF316" s="71">
        <v>302509640.55208248</v>
      </c>
      <c r="AG316" s="71">
        <v>303867568.41387469</v>
      </c>
      <c r="AH316" s="71">
        <v>305145169.69293046</v>
      </c>
      <c r="AI316" s="71">
        <v>306365784.27248502</v>
      </c>
      <c r="AJ316" s="71">
        <v>307478810.93601906</v>
      </c>
      <c r="AK316" s="71">
        <v>308485418.09805566</v>
      </c>
      <c r="AL316" s="71">
        <v>309370567.17633927</v>
      </c>
      <c r="AM316" s="71">
        <v>310134202.69641531</v>
      </c>
      <c r="AN316" s="71">
        <v>310757720.59176028</v>
      </c>
      <c r="AO316" s="71">
        <v>311203835.43913114</v>
      </c>
      <c r="AP316" s="71">
        <v>311544954.5608086</v>
      </c>
      <c r="AQ316" s="71">
        <v>311836489.09570438</v>
      </c>
      <c r="AR316" s="71">
        <v>312071918.51171064</v>
      </c>
      <c r="AS316" s="71">
        <v>312266763.34839261</v>
      </c>
      <c r="AT316" s="71">
        <v>312405435.31799066</v>
      </c>
      <c r="AU316" s="71">
        <v>312562282.91861737</v>
      </c>
      <c r="AV316" s="71">
        <v>312680537.37337321</v>
      </c>
      <c r="AW316" s="71">
        <v>312692974.78946877</v>
      </c>
      <c r="AX316" s="71">
        <v>312603302.79645365</v>
      </c>
      <c r="AY316" s="71">
        <v>312430814.36245257</v>
      </c>
      <c r="AZ316" s="71">
        <v>312150592.92072517</v>
      </c>
    </row>
    <row r="317" spans="1:52">
      <c r="A317" s="39" t="s">
        <v>31</v>
      </c>
      <c r="B317" s="71">
        <v>663947</v>
      </c>
      <c r="C317" s="71">
        <v>671951</v>
      </c>
      <c r="D317" s="71">
        <v>666392</v>
      </c>
      <c r="E317" s="71">
        <v>671199</v>
      </c>
      <c r="F317" s="71">
        <v>675239</v>
      </c>
      <c r="G317" s="71">
        <v>667113</v>
      </c>
      <c r="H317" s="71">
        <v>669347</v>
      </c>
      <c r="I317" s="71">
        <v>670926</v>
      </c>
      <c r="J317" s="71">
        <v>679968</v>
      </c>
      <c r="K317" s="71">
        <v>678797</v>
      </c>
      <c r="L317" s="71">
        <v>675970</v>
      </c>
      <c r="M317" s="71">
        <v>677217</v>
      </c>
      <c r="N317" s="71">
        <v>672407</v>
      </c>
      <c r="O317" s="71">
        <v>677357</v>
      </c>
      <c r="P317" s="71">
        <v>687554</v>
      </c>
      <c r="Q317" s="71">
        <v>710167</v>
      </c>
      <c r="R317" s="71">
        <v>721752.93258841464</v>
      </c>
      <c r="S317" s="71">
        <v>745523.96667947888</v>
      </c>
      <c r="T317" s="71">
        <v>765624.53524011467</v>
      </c>
      <c r="U317" s="71">
        <v>783110.18189755618</v>
      </c>
      <c r="V317" s="71">
        <v>798169.31170988688</v>
      </c>
      <c r="W317" s="71">
        <v>811642.1749884421</v>
      </c>
      <c r="X317" s="71">
        <v>822577.93048854603</v>
      </c>
      <c r="Y317" s="71">
        <v>833421.58734662773</v>
      </c>
      <c r="Z317" s="71">
        <v>843690.26068266714</v>
      </c>
      <c r="AA317" s="71">
        <v>853423.5497338908</v>
      </c>
      <c r="AB317" s="71">
        <v>861720.1343139247</v>
      </c>
      <c r="AC317" s="71">
        <v>869052.37464282394</v>
      </c>
      <c r="AD317" s="71">
        <v>876290.13956229156</v>
      </c>
      <c r="AE317" s="71">
        <v>883169.81113001076</v>
      </c>
      <c r="AF317" s="71">
        <v>889522.69120453089</v>
      </c>
      <c r="AG317" s="71">
        <v>895048.77774528193</v>
      </c>
      <c r="AH317" s="71">
        <v>899919.32544830814</v>
      </c>
      <c r="AI317" s="71">
        <v>904651.3607755024</v>
      </c>
      <c r="AJ317" s="71">
        <v>910357.56995921675</v>
      </c>
      <c r="AK317" s="71">
        <v>915622.24883055128</v>
      </c>
      <c r="AL317" s="71">
        <v>920673.17322052375</v>
      </c>
      <c r="AM317" s="71">
        <v>925797.76346987858</v>
      </c>
      <c r="AN317" s="71">
        <v>930748.71153134154</v>
      </c>
      <c r="AO317" s="71">
        <v>935674.64220555534</v>
      </c>
      <c r="AP317" s="71">
        <v>941274.79259323748</v>
      </c>
      <c r="AQ317" s="71">
        <v>946793.81111368746</v>
      </c>
      <c r="AR317" s="71">
        <v>952154.4564920679</v>
      </c>
      <c r="AS317" s="71">
        <v>957434.78173339262</v>
      </c>
      <c r="AT317" s="71">
        <v>962701.1124065537</v>
      </c>
      <c r="AU317" s="71">
        <v>968063.88593351946</v>
      </c>
      <c r="AV317" s="71">
        <v>973404.89530044037</v>
      </c>
      <c r="AW317" s="71">
        <v>979040.66081641812</v>
      </c>
      <c r="AX317" s="71">
        <v>984759.88736201404</v>
      </c>
      <c r="AY317" s="71">
        <v>990698.26705440914</v>
      </c>
      <c r="AZ317" s="71">
        <v>996739.2966610759</v>
      </c>
    </row>
    <row r="318" spans="1:52">
      <c r="A318" s="35" t="s">
        <v>83</v>
      </c>
      <c r="B318" s="69">
        <v>19438</v>
      </c>
      <c r="C318" s="69">
        <v>19716.5</v>
      </c>
      <c r="D318" s="69">
        <v>20278.5</v>
      </c>
      <c r="E318" s="69">
        <v>21215</v>
      </c>
      <c r="F318" s="69">
        <v>21252</v>
      </c>
      <c r="G318" s="69">
        <v>21670</v>
      </c>
      <c r="H318" s="69">
        <v>22023</v>
      </c>
      <c r="I318" s="69">
        <v>22477.5</v>
      </c>
      <c r="J318" s="69">
        <v>23097.5</v>
      </c>
      <c r="K318" s="69">
        <v>23436.5</v>
      </c>
      <c r="L318" s="69">
        <v>23866.5</v>
      </c>
      <c r="M318" s="69">
        <v>24270.5</v>
      </c>
      <c r="N318" s="69">
        <v>24707</v>
      </c>
      <c r="O318" s="69">
        <v>24839</v>
      </c>
      <c r="P318" s="69">
        <v>25003</v>
      </c>
      <c r="Q318" s="69">
        <v>25061</v>
      </c>
      <c r="R318" s="69">
        <v>25736.767386708547</v>
      </c>
      <c r="S318" s="69">
        <v>26504.764012950229</v>
      </c>
      <c r="T318" s="69">
        <v>27198.771022819274</v>
      </c>
      <c r="U318" s="69">
        <v>27775.903906128595</v>
      </c>
      <c r="V318" s="69">
        <v>28222.673820040429</v>
      </c>
      <c r="W318" s="69">
        <v>28614.182498178328</v>
      </c>
      <c r="X318" s="69">
        <v>28935.674161974413</v>
      </c>
      <c r="Y318" s="69">
        <v>29265.14138204222</v>
      </c>
      <c r="Z318" s="69">
        <v>29574.708792523459</v>
      </c>
      <c r="AA318" s="69">
        <v>29877.888248820531</v>
      </c>
      <c r="AB318" s="69">
        <v>30192.584463144045</v>
      </c>
      <c r="AC318" s="69">
        <v>30513.839827942291</v>
      </c>
      <c r="AD318" s="69">
        <v>30794.003097839966</v>
      </c>
      <c r="AE318" s="69">
        <v>31074.029001442046</v>
      </c>
      <c r="AF318" s="69">
        <v>31333.258855772547</v>
      </c>
      <c r="AG318" s="69">
        <v>31594.681892663993</v>
      </c>
      <c r="AH318" s="69">
        <v>31831.220979513375</v>
      </c>
      <c r="AI318" s="69">
        <v>32058.539064482808</v>
      </c>
      <c r="AJ318" s="69">
        <v>32280.684756366372</v>
      </c>
      <c r="AK318" s="69">
        <v>32495.444922824885</v>
      </c>
      <c r="AL318" s="69">
        <v>32708.058213382013</v>
      </c>
      <c r="AM318" s="69">
        <v>32917.950856167176</v>
      </c>
      <c r="AN318" s="69">
        <v>33123.006021519701</v>
      </c>
      <c r="AO318" s="69">
        <v>33338.13525697076</v>
      </c>
      <c r="AP318" s="69">
        <v>33555.927715329068</v>
      </c>
      <c r="AQ318" s="69">
        <v>33776.98793644835</v>
      </c>
      <c r="AR318" s="69">
        <v>34001.807038929837</v>
      </c>
      <c r="AS318" s="69">
        <v>34227.948466858768</v>
      </c>
      <c r="AT318" s="69">
        <v>34455.988809372175</v>
      </c>
      <c r="AU318" s="69">
        <v>34686.781633166342</v>
      </c>
      <c r="AV318" s="69">
        <v>34914.624140063708</v>
      </c>
      <c r="AW318" s="69">
        <v>35145.888458724694</v>
      </c>
      <c r="AX318" s="69">
        <v>35389.904848874037</v>
      </c>
      <c r="AY318" s="69">
        <v>35655.235699451441</v>
      </c>
      <c r="AZ318" s="69">
        <v>35949.695683271224</v>
      </c>
    </row>
    <row r="319" spans="1:52">
      <c r="A319" s="37" t="s">
        <v>24</v>
      </c>
      <c r="B319" s="70">
        <v>9721</v>
      </c>
      <c r="C319" s="70">
        <v>9843.5</v>
      </c>
      <c r="D319" s="70">
        <v>10207</v>
      </c>
      <c r="E319" s="70">
        <v>10723</v>
      </c>
      <c r="F319" s="70">
        <v>10491</v>
      </c>
      <c r="G319" s="70">
        <v>10754.5</v>
      </c>
      <c r="H319" s="70">
        <v>10863</v>
      </c>
      <c r="I319" s="70">
        <v>11060.5</v>
      </c>
      <c r="J319" s="70">
        <v>11318</v>
      </c>
      <c r="K319" s="70">
        <v>11459</v>
      </c>
      <c r="L319" s="70">
        <v>11666.5</v>
      </c>
      <c r="M319" s="70">
        <v>11900.5</v>
      </c>
      <c r="N319" s="70">
        <v>12126</v>
      </c>
      <c r="O319" s="70">
        <v>12221</v>
      </c>
      <c r="P319" s="70">
        <v>12282</v>
      </c>
      <c r="Q319" s="70">
        <v>12285</v>
      </c>
      <c r="R319" s="70">
        <v>12510.621866674883</v>
      </c>
      <c r="S319" s="70">
        <v>12813.790206715666</v>
      </c>
      <c r="T319" s="70">
        <v>13066.547371206456</v>
      </c>
      <c r="U319" s="70">
        <v>13269.062942846471</v>
      </c>
      <c r="V319" s="70">
        <v>13417.641628865766</v>
      </c>
      <c r="W319" s="70">
        <v>13542.071063088972</v>
      </c>
      <c r="X319" s="70">
        <v>13632.46250706721</v>
      </c>
      <c r="Y319" s="70">
        <v>13728.531130839214</v>
      </c>
      <c r="Z319" s="70">
        <v>13812.912527176744</v>
      </c>
      <c r="AA319" s="70">
        <v>13888.902499734817</v>
      </c>
      <c r="AB319" s="70">
        <v>13980.193273910296</v>
      </c>
      <c r="AC319" s="70">
        <v>14074.024590189161</v>
      </c>
      <c r="AD319" s="70">
        <v>14138.555204273431</v>
      </c>
      <c r="AE319" s="70">
        <v>14210.036026115726</v>
      </c>
      <c r="AF319" s="70">
        <v>14273.975887467481</v>
      </c>
      <c r="AG319" s="70">
        <v>14339.453787736114</v>
      </c>
      <c r="AH319" s="70">
        <v>14379.342854177787</v>
      </c>
      <c r="AI319" s="70">
        <v>14417.815901040773</v>
      </c>
      <c r="AJ319" s="70">
        <v>14453.718535003089</v>
      </c>
      <c r="AK319" s="70">
        <v>14480.645825763189</v>
      </c>
      <c r="AL319" s="70">
        <v>14507.188470042618</v>
      </c>
      <c r="AM319" s="70">
        <v>14530.242868523546</v>
      </c>
      <c r="AN319" s="70">
        <v>14547.357369263815</v>
      </c>
      <c r="AO319" s="70">
        <v>14571.59784661543</v>
      </c>
      <c r="AP319" s="70">
        <v>14594.607992714567</v>
      </c>
      <c r="AQ319" s="70">
        <v>14615.801978787416</v>
      </c>
      <c r="AR319" s="70">
        <v>14635.75279399244</v>
      </c>
      <c r="AS319" s="70">
        <v>14651.099867206683</v>
      </c>
      <c r="AT319" s="70">
        <v>14662.938239421026</v>
      </c>
      <c r="AU319" s="70">
        <v>14670.693397764226</v>
      </c>
      <c r="AV319" s="70">
        <v>14668.770460238444</v>
      </c>
      <c r="AW319" s="70">
        <v>14665.491126077726</v>
      </c>
      <c r="AX319" s="70">
        <v>14674.344476474151</v>
      </c>
      <c r="AY319" s="70">
        <v>14699.116498032694</v>
      </c>
      <c r="AZ319" s="70">
        <v>14746.632378180195</v>
      </c>
    </row>
    <row r="320" spans="1:52">
      <c r="A320" s="39" t="s">
        <v>25</v>
      </c>
      <c r="B320" s="71">
        <v>362</v>
      </c>
      <c r="C320" s="71">
        <v>400.5</v>
      </c>
      <c r="D320" s="71">
        <v>419.5</v>
      </c>
      <c r="E320" s="71">
        <v>444.5</v>
      </c>
      <c r="F320" s="71">
        <v>476.5</v>
      </c>
      <c r="G320" s="71">
        <v>502</v>
      </c>
      <c r="H320" s="71">
        <v>520</v>
      </c>
      <c r="I320" s="71">
        <v>545</v>
      </c>
      <c r="J320" s="71">
        <v>599.5</v>
      </c>
      <c r="K320" s="71">
        <v>649</v>
      </c>
      <c r="L320" s="71">
        <v>662</v>
      </c>
      <c r="M320" s="71">
        <v>680</v>
      </c>
      <c r="N320" s="71">
        <v>684</v>
      </c>
      <c r="O320" s="71">
        <v>696</v>
      </c>
      <c r="P320" s="71">
        <v>698</v>
      </c>
      <c r="Q320" s="71">
        <v>705</v>
      </c>
      <c r="R320" s="71">
        <v>705.33182210841517</v>
      </c>
      <c r="S320" s="71">
        <v>732.62965485039035</v>
      </c>
      <c r="T320" s="71">
        <v>758.77996232241946</v>
      </c>
      <c r="U320" s="71">
        <v>787.16329147419799</v>
      </c>
      <c r="V320" s="71">
        <v>815.49188086968979</v>
      </c>
      <c r="W320" s="71">
        <v>842.05105491239772</v>
      </c>
      <c r="X320" s="71">
        <v>875.14273523584291</v>
      </c>
      <c r="Y320" s="71">
        <v>904.10260127267713</v>
      </c>
      <c r="Z320" s="71">
        <v>925.30175486944222</v>
      </c>
      <c r="AA320" s="71">
        <v>956.05476212073836</v>
      </c>
      <c r="AB320" s="71">
        <v>990.94568581508258</v>
      </c>
      <c r="AC320" s="71">
        <v>1032.5013865574115</v>
      </c>
      <c r="AD320" s="71">
        <v>1068.999171777954</v>
      </c>
      <c r="AE320" s="71">
        <v>1102.4992811181817</v>
      </c>
      <c r="AF320" s="71">
        <v>1130.7685333269824</v>
      </c>
      <c r="AG320" s="71">
        <v>1160.2413136063333</v>
      </c>
      <c r="AH320" s="71">
        <v>1192.9988357372495</v>
      </c>
      <c r="AI320" s="71">
        <v>1217.6612736346165</v>
      </c>
      <c r="AJ320" s="71">
        <v>1238.4045349408234</v>
      </c>
      <c r="AK320" s="71">
        <v>1259.8911865657324</v>
      </c>
      <c r="AL320" s="71">
        <v>1277.4021957413079</v>
      </c>
      <c r="AM320" s="71">
        <v>1293.2342834900865</v>
      </c>
      <c r="AN320" s="71">
        <v>1307.8409022178591</v>
      </c>
      <c r="AO320" s="71">
        <v>1321.7043968258049</v>
      </c>
      <c r="AP320" s="71">
        <v>1334.3050076499615</v>
      </c>
      <c r="AQ320" s="71">
        <v>1346.54797979199</v>
      </c>
      <c r="AR320" s="71">
        <v>1358.1027028472699</v>
      </c>
      <c r="AS320" s="71">
        <v>1369.4691216801921</v>
      </c>
      <c r="AT320" s="71">
        <v>1380.3812010243955</v>
      </c>
      <c r="AU320" s="71">
        <v>1390.1781878147619</v>
      </c>
      <c r="AV320" s="71">
        <v>1399.654761616287</v>
      </c>
      <c r="AW320" s="71">
        <v>1409.2083372632205</v>
      </c>
      <c r="AX320" s="71">
        <v>1414.64724888096</v>
      </c>
      <c r="AY320" s="71">
        <v>1420.777257108246</v>
      </c>
      <c r="AZ320" s="71">
        <v>1429.683688583789</v>
      </c>
    </row>
    <row r="321" spans="1:52">
      <c r="A321" s="39" t="s">
        <v>23</v>
      </c>
      <c r="B321" s="71">
        <v>9355</v>
      </c>
      <c r="C321" s="71">
        <v>9472.5</v>
      </c>
      <c r="D321" s="71">
        <v>9652</v>
      </c>
      <c r="E321" s="71">
        <v>10047.5</v>
      </c>
      <c r="F321" s="71">
        <v>10284.5</v>
      </c>
      <c r="G321" s="71">
        <v>10413.5</v>
      </c>
      <c r="H321" s="71">
        <v>10640</v>
      </c>
      <c r="I321" s="71">
        <v>10872</v>
      </c>
      <c r="J321" s="71">
        <v>11180</v>
      </c>
      <c r="K321" s="71">
        <v>11328.5</v>
      </c>
      <c r="L321" s="71">
        <v>11538</v>
      </c>
      <c r="M321" s="71">
        <v>11690</v>
      </c>
      <c r="N321" s="71">
        <v>11897</v>
      </c>
      <c r="O321" s="71">
        <v>11922</v>
      </c>
      <c r="P321" s="71">
        <v>12023</v>
      </c>
      <c r="Q321" s="71">
        <v>12071</v>
      </c>
      <c r="R321" s="71">
        <v>12520.813697925247</v>
      </c>
      <c r="S321" s="71">
        <v>12958.344151384172</v>
      </c>
      <c r="T321" s="71">
        <v>13373.443689290396</v>
      </c>
      <c r="U321" s="71">
        <v>13719.677671807925</v>
      </c>
      <c r="V321" s="71">
        <v>13989.540310304972</v>
      </c>
      <c r="W321" s="71">
        <v>14230.060380176959</v>
      </c>
      <c r="X321" s="71">
        <v>14428.068919671363</v>
      </c>
      <c r="Y321" s="71">
        <v>14632.507649930329</v>
      </c>
      <c r="Z321" s="71">
        <v>14836.494510477271</v>
      </c>
      <c r="AA321" s="71">
        <v>15032.930986964975</v>
      </c>
      <c r="AB321" s="71">
        <v>15221.445503418667</v>
      </c>
      <c r="AC321" s="71">
        <v>15407.313851195717</v>
      </c>
      <c r="AD321" s="71">
        <v>15586.44872178858</v>
      </c>
      <c r="AE321" s="71">
        <v>15761.493694208139</v>
      </c>
      <c r="AF321" s="71">
        <v>15928.514434978082</v>
      </c>
      <c r="AG321" s="71">
        <v>16094.986791321546</v>
      </c>
      <c r="AH321" s="71">
        <v>16258.879289598339</v>
      </c>
      <c r="AI321" s="71">
        <v>16423.061889807421</v>
      </c>
      <c r="AJ321" s="71">
        <v>16588.561686422461</v>
      </c>
      <c r="AK321" s="71">
        <v>16754.907910495964</v>
      </c>
      <c r="AL321" s="71">
        <v>16923.467547598088</v>
      </c>
      <c r="AM321" s="71">
        <v>17094.473704153545</v>
      </c>
      <c r="AN321" s="71">
        <v>17267.807750038024</v>
      </c>
      <c r="AO321" s="71">
        <v>17444.833013529525</v>
      </c>
      <c r="AP321" s="71">
        <v>17627.014714964538</v>
      </c>
      <c r="AQ321" s="71">
        <v>17814.637977868941</v>
      </c>
      <c r="AR321" s="71">
        <v>18007.951542090123</v>
      </c>
      <c r="AS321" s="71">
        <v>18207.379477971888</v>
      </c>
      <c r="AT321" s="71">
        <v>18412.669368926752</v>
      </c>
      <c r="AU321" s="71">
        <v>18625.910047587357</v>
      </c>
      <c r="AV321" s="71">
        <v>18846.198918208978</v>
      </c>
      <c r="AW321" s="71">
        <v>19071.188995383745</v>
      </c>
      <c r="AX321" s="71">
        <v>19300.913123518927</v>
      </c>
      <c r="AY321" s="71">
        <v>19535.341944310501</v>
      </c>
      <c r="AZ321" s="71">
        <v>19773.379616507242</v>
      </c>
    </row>
    <row r="322" spans="1:52">
      <c r="A322" s="35" t="s">
        <v>84</v>
      </c>
      <c r="B322" s="69">
        <v>15561203</v>
      </c>
      <c r="C322" s="69">
        <v>15380820</v>
      </c>
      <c r="D322" s="69">
        <v>15156378</v>
      </c>
      <c r="E322" s="69">
        <v>15836042.000000002</v>
      </c>
      <c r="F322" s="69">
        <v>17077017</v>
      </c>
      <c r="G322" s="69">
        <v>17815430</v>
      </c>
      <c r="H322" s="69">
        <v>18576154</v>
      </c>
      <c r="I322" s="69">
        <v>19542473</v>
      </c>
      <c r="J322" s="69">
        <v>19628823</v>
      </c>
      <c r="K322" s="69">
        <v>17839366</v>
      </c>
      <c r="L322" s="69">
        <v>17999670</v>
      </c>
      <c r="M322" s="69">
        <v>18767783</v>
      </c>
      <c r="N322" s="69">
        <v>18275321</v>
      </c>
      <c r="O322" s="69">
        <v>18152220</v>
      </c>
      <c r="P322" s="69">
        <v>18570152</v>
      </c>
      <c r="Q322" s="69">
        <v>19219514</v>
      </c>
      <c r="R322" s="69">
        <v>20688759.975937963</v>
      </c>
      <c r="S322" s="69">
        <v>21531946.307701372</v>
      </c>
      <c r="T322" s="69">
        <v>22315262.718272969</v>
      </c>
      <c r="U322" s="69">
        <v>23004081.715570316</v>
      </c>
      <c r="V322" s="69">
        <v>23604768.840222612</v>
      </c>
      <c r="W322" s="69">
        <v>24205985.76146318</v>
      </c>
      <c r="X322" s="69">
        <v>24775852.876021765</v>
      </c>
      <c r="Y322" s="69">
        <v>25290346.203332666</v>
      </c>
      <c r="Z322" s="69">
        <v>25768418.380327012</v>
      </c>
      <c r="AA322" s="69">
        <v>26280155.220368423</v>
      </c>
      <c r="AB322" s="69">
        <v>26790307.533028122</v>
      </c>
      <c r="AC322" s="69">
        <v>27314596.300936691</v>
      </c>
      <c r="AD322" s="69">
        <v>27880335.789699323</v>
      </c>
      <c r="AE322" s="69">
        <v>28420653.994380541</v>
      </c>
      <c r="AF322" s="69">
        <v>28957302.277637236</v>
      </c>
      <c r="AG322" s="69">
        <v>29504383.172391374</v>
      </c>
      <c r="AH322" s="69">
        <v>29983323.4601667</v>
      </c>
      <c r="AI322" s="69">
        <v>30450802.586461887</v>
      </c>
      <c r="AJ322" s="69">
        <v>30868480.784329541</v>
      </c>
      <c r="AK322" s="69">
        <v>31278798.110047646</v>
      </c>
      <c r="AL322" s="69">
        <v>31714976.861365747</v>
      </c>
      <c r="AM322" s="69">
        <v>32131735.663903646</v>
      </c>
      <c r="AN322" s="69">
        <v>32692729.75245294</v>
      </c>
      <c r="AO322" s="69">
        <v>33113101.445654545</v>
      </c>
      <c r="AP322" s="69">
        <v>33544777.400686339</v>
      </c>
      <c r="AQ322" s="69">
        <v>34031216.758976415</v>
      </c>
      <c r="AR322" s="69">
        <v>34531253.3583882</v>
      </c>
      <c r="AS322" s="69">
        <v>35032380.407899424</v>
      </c>
      <c r="AT322" s="69">
        <v>35529733.010815695</v>
      </c>
      <c r="AU322" s="69">
        <v>36099599.022203796</v>
      </c>
      <c r="AV322" s="69">
        <v>36649895.061309457</v>
      </c>
      <c r="AW322" s="69">
        <v>37135283.881815739</v>
      </c>
      <c r="AX322" s="69">
        <v>37694100.114128254</v>
      </c>
      <c r="AY322" s="69">
        <v>38229202.343665957</v>
      </c>
      <c r="AZ322" s="69">
        <v>38747746.68920745</v>
      </c>
    </row>
    <row r="323" spans="1:52">
      <c r="A323" s="37" t="s">
        <v>16</v>
      </c>
      <c r="B323" s="70">
        <v>2143827</v>
      </c>
      <c r="C323" s="70">
        <v>2140888</v>
      </c>
      <c r="D323" s="70">
        <v>2156014</v>
      </c>
      <c r="E323" s="70">
        <v>2273004</v>
      </c>
      <c r="F323" s="70">
        <v>2366395</v>
      </c>
      <c r="G323" s="70">
        <v>2378862</v>
      </c>
      <c r="H323" s="70">
        <v>2396154</v>
      </c>
      <c r="I323" s="70">
        <v>2454881</v>
      </c>
      <c r="J323" s="70">
        <v>2385517</v>
      </c>
      <c r="K323" s="70">
        <v>2214168</v>
      </c>
      <c r="L323" s="70">
        <v>2213628</v>
      </c>
      <c r="M323" s="70">
        <v>2266539</v>
      </c>
      <c r="N323" s="70">
        <v>2108091</v>
      </c>
      <c r="O323" s="70">
        <v>1967042</v>
      </c>
      <c r="P323" s="70">
        <v>1863777.9999999998</v>
      </c>
      <c r="Q323" s="70">
        <v>1877055.9999999998</v>
      </c>
      <c r="R323" s="70">
        <v>1991039.8200281921</v>
      </c>
      <c r="S323" s="70">
        <v>2054850.0453037466</v>
      </c>
      <c r="T323" s="70">
        <v>2098558.3080666796</v>
      </c>
      <c r="U323" s="70">
        <v>2136153.2561859</v>
      </c>
      <c r="V323" s="70">
        <v>2167004.7287359908</v>
      </c>
      <c r="W323" s="70">
        <v>2196766.3499431172</v>
      </c>
      <c r="X323" s="70">
        <v>2223003.4060823731</v>
      </c>
      <c r="Y323" s="70">
        <v>2242482.6707516657</v>
      </c>
      <c r="Z323" s="70">
        <v>2268808.3696261751</v>
      </c>
      <c r="AA323" s="70">
        <v>2299450.2526532835</v>
      </c>
      <c r="AB323" s="70">
        <v>2324859.4958518418</v>
      </c>
      <c r="AC323" s="70">
        <v>2346559.0791954664</v>
      </c>
      <c r="AD323" s="70">
        <v>2376294.298821962</v>
      </c>
      <c r="AE323" s="70">
        <v>2407485.0674876799</v>
      </c>
      <c r="AF323" s="70">
        <v>2439992.1565882238</v>
      </c>
      <c r="AG323" s="70">
        <v>2471782.2939094044</v>
      </c>
      <c r="AH323" s="70">
        <v>2500944.3205586709</v>
      </c>
      <c r="AI323" s="70">
        <v>2534387.8743153834</v>
      </c>
      <c r="AJ323" s="70">
        <v>2564900.8354040603</v>
      </c>
      <c r="AK323" s="70">
        <v>2596130.4016626813</v>
      </c>
      <c r="AL323" s="70">
        <v>2630400.2650036798</v>
      </c>
      <c r="AM323" s="70">
        <v>2663448.9240076342</v>
      </c>
      <c r="AN323" s="70">
        <v>2712838.6004451672</v>
      </c>
      <c r="AO323" s="70">
        <v>2747620.164197444</v>
      </c>
      <c r="AP323" s="70">
        <v>2786589.8163138172</v>
      </c>
      <c r="AQ323" s="70">
        <v>2828500.3798063276</v>
      </c>
      <c r="AR323" s="70">
        <v>2869985.6115534799</v>
      </c>
      <c r="AS323" s="70">
        <v>2914712.3683418916</v>
      </c>
      <c r="AT323" s="70">
        <v>2959197.8580895374</v>
      </c>
      <c r="AU323" s="70">
        <v>3009597.7844210342</v>
      </c>
      <c r="AV323" s="70">
        <v>3059343.6381908339</v>
      </c>
      <c r="AW323" s="70">
        <v>3105933.3802806218</v>
      </c>
      <c r="AX323" s="70">
        <v>3159693.5559004894</v>
      </c>
      <c r="AY323" s="70">
        <v>3211013.2604485932</v>
      </c>
      <c r="AZ323" s="70">
        <v>3261850.1440130463</v>
      </c>
    </row>
    <row r="324" spans="1:52">
      <c r="A324" s="39" t="s">
        <v>17</v>
      </c>
      <c r="B324" s="71">
        <v>10286902</v>
      </c>
      <c r="C324" s="71">
        <v>10119756</v>
      </c>
      <c r="D324" s="71">
        <v>9873476</v>
      </c>
      <c r="E324" s="71">
        <v>10339584.000000002</v>
      </c>
      <c r="F324" s="71">
        <v>11187250</v>
      </c>
      <c r="G324" s="71">
        <v>11697460</v>
      </c>
      <c r="H324" s="71">
        <v>12255870</v>
      </c>
      <c r="I324" s="71">
        <v>12933616</v>
      </c>
      <c r="J324" s="71">
        <v>12941634.000000002</v>
      </c>
      <c r="K324" s="71">
        <v>11722377.999999998</v>
      </c>
      <c r="L324" s="71">
        <v>11686786</v>
      </c>
      <c r="M324" s="71">
        <v>12306614</v>
      </c>
      <c r="N324" s="71">
        <v>12059138</v>
      </c>
      <c r="O324" s="71">
        <v>12013606</v>
      </c>
      <c r="P324" s="71">
        <v>12391944</v>
      </c>
      <c r="Q324" s="71">
        <v>12972444</v>
      </c>
      <c r="R324" s="71">
        <v>14205523.836820263</v>
      </c>
      <c r="S324" s="71">
        <v>14736833.916600823</v>
      </c>
      <c r="T324" s="71">
        <v>15246440.846967954</v>
      </c>
      <c r="U324" s="71">
        <v>15691582.185128324</v>
      </c>
      <c r="V324" s="71">
        <v>16077369.802879823</v>
      </c>
      <c r="W324" s="71">
        <v>16472234.586032931</v>
      </c>
      <c r="X324" s="71">
        <v>16845415.581387185</v>
      </c>
      <c r="Y324" s="71">
        <v>17179584.26977969</v>
      </c>
      <c r="Z324" s="71">
        <v>17518227.797507472</v>
      </c>
      <c r="AA324" s="71">
        <v>17885282.939515904</v>
      </c>
      <c r="AB324" s="71">
        <v>18247962.824709129</v>
      </c>
      <c r="AC324" s="71">
        <v>18620613.570617896</v>
      </c>
      <c r="AD324" s="71">
        <v>19020067.690712649</v>
      </c>
      <c r="AE324" s="71">
        <v>19398479.920359164</v>
      </c>
      <c r="AF324" s="71">
        <v>19772319.698375363</v>
      </c>
      <c r="AG324" s="71">
        <v>20152782.982736848</v>
      </c>
      <c r="AH324" s="71">
        <v>20483663.804077171</v>
      </c>
      <c r="AI324" s="71">
        <v>20801972.994953852</v>
      </c>
      <c r="AJ324" s="71">
        <v>21081912.608714305</v>
      </c>
      <c r="AK324" s="71">
        <v>21354108.27179965</v>
      </c>
      <c r="AL324" s="71">
        <v>21644882.856762581</v>
      </c>
      <c r="AM324" s="71">
        <v>21921598.967415381</v>
      </c>
      <c r="AN324" s="71">
        <v>22294144.027329471</v>
      </c>
      <c r="AO324" s="71">
        <v>22573442.121356942</v>
      </c>
      <c r="AP324" s="71">
        <v>22854468.538668454</v>
      </c>
      <c r="AQ324" s="71">
        <v>23177026.42053476</v>
      </c>
      <c r="AR324" s="71">
        <v>23506153.364447113</v>
      </c>
      <c r="AS324" s="71">
        <v>23841168.450503126</v>
      </c>
      <c r="AT324" s="71">
        <v>24177685.781413242</v>
      </c>
      <c r="AU324" s="71">
        <v>24556391.71472178</v>
      </c>
      <c r="AV324" s="71">
        <v>24918012.650755163</v>
      </c>
      <c r="AW324" s="71">
        <v>25241249.937108628</v>
      </c>
      <c r="AX324" s="71">
        <v>25606163.855527416</v>
      </c>
      <c r="AY324" s="71">
        <v>25953882.13195261</v>
      </c>
      <c r="AZ324" s="71">
        <v>26285442.534992188</v>
      </c>
    </row>
    <row r="325" spans="1:52">
      <c r="A325" s="39" t="s">
        <v>18</v>
      </c>
      <c r="B325" s="71">
        <v>3130474</v>
      </c>
      <c r="C325" s="71">
        <v>3120176</v>
      </c>
      <c r="D325" s="71">
        <v>3126888</v>
      </c>
      <c r="E325" s="71">
        <v>3223454</v>
      </c>
      <c r="F325" s="71">
        <v>3523372</v>
      </c>
      <c r="G325" s="71">
        <v>3739108.0000000005</v>
      </c>
      <c r="H325" s="71">
        <v>3924130</v>
      </c>
      <c r="I325" s="71">
        <v>4153975.9999999995</v>
      </c>
      <c r="J325" s="71">
        <v>4301672</v>
      </c>
      <c r="K325" s="71">
        <v>3902820.0000000005</v>
      </c>
      <c r="L325" s="71">
        <v>4099256.0000000005</v>
      </c>
      <c r="M325" s="71">
        <v>4194630</v>
      </c>
      <c r="N325" s="71">
        <v>4108091.9999999986</v>
      </c>
      <c r="O325" s="71">
        <v>4171572.0000000005</v>
      </c>
      <c r="P325" s="71">
        <v>4314430</v>
      </c>
      <c r="Q325" s="71">
        <v>4370014</v>
      </c>
      <c r="R325" s="71">
        <v>4492196.3190895068</v>
      </c>
      <c r="S325" s="71">
        <v>4740262.3457968011</v>
      </c>
      <c r="T325" s="71">
        <v>4970263.5632383339</v>
      </c>
      <c r="U325" s="71">
        <v>5176346.2742560934</v>
      </c>
      <c r="V325" s="71">
        <v>5360394.3086067978</v>
      </c>
      <c r="W325" s="71">
        <v>5536984.8254871331</v>
      </c>
      <c r="X325" s="71">
        <v>5707433.8885522066</v>
      </c>
      <c r="Y325" s="71">
        <v>5868279.262801311</v>
      </c>
      <c r="Z325" s="71">
        <v>5981382.2131933654</v>
      </c>
      <c r="AA325" s="71">
        <v>6095422.0281992359</v>
      </c>
      <c r="AB325" s="71">
        <v>6217485.2124671526</v>
      </c>
      <c r="AC325" s="71">
        <v>6347423.6511233291</v>
      </c>
      <c r="AD325" s="71">
        <v>6483973.8001647117</v>
      </c>
      <c r="AE325" s="71">
        <v>6614689.0065336954</v>
      </c>
      <c r="AF325" s="71">
        <v>6744990.4226736519</v>
      </c>
      <c r="AG325" s="71">
        <v>6879817.8957451209</v>
      </c>
      <c r="AH325" s="71">
        <v>6998715.3355308566</v>
      </c>
      <c r="AI325" s="71">
        <v>7114441.7171926517</v>
      </c>
      <c r="AJ325" s="71">
        <v>7221667.3402111754</v>
      </c>
      <c r="AK325" s="71">
        <v>7328559.4365853146</v>
      </c>
      <c r="AL325" s="71">
        <v>7439693.7395994859</v>
      </c>
      <c r="AM325" s="71">
        <v>7546687.7724806275</v>
      </c>
      <c r="AN325" s="71">
        <v>7685747.1246783026</v>
      </c>
      <c r="AO325" s="71">
        <v>7792039.1601001592</v>
      </c>
      <c r="AP325" s="71">
        <v>7903719.0457040649</v>
      </c>
      <c r="AQ325" s="71">
        <v>8025689.9586353227</v>
      </c>
      <c r="AR325" s="71">
        <v>8155114.3823876083</v>
      </c>
      <c r="AS325" s="71">
        <v>8276499.5890544076</v>
      </c>
      <c r="AT325" s="71">
        <v>8392849.3713129126</v>
      </c>
      <c r="AU325" s="71">
        <v>8533609.523060983</v>
      </c>
      <c r="AV325" s="71">
        <v>8672538.7723634578</v>
      </c>
      <c r="AW325" s="71">
        <v>8788100.564426491</v>
      </c>
      <c r="AX325" s="71">
        <v>8928242.7027003523</v>
      </c>
      <c r="AY325" s="71">
        <v>9064306.9512647577</v>
      </c>
      <c r="AZ325" s="71">
        <v>9200454.0102022123</v>
      </c>
    </row>
    <row r="326" spans="1:52">
      <c r="A326" s="10" t="s">
        <v>22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</row>
    <row r="327" spans="1:52">
      <c r="A327" s="35" t="s">
        <v>82</v>
      </c>
      <c r="B327" s="69">
        <v>28201448.179047562</v>
      </c>
      <c r="C327" s="69">
        <v>29050357.880825322</v>
      </c>
      <c r="D327" s="69">
        <v>29540041.210927226</v>
      </c>
      <c r="E327" s="69">
        <v>30109832.241383344</v>
      </c>
      <c r="F327" s="69">
        <v>30826229.856754202</v>
      </c>
      <c r="G327" s="69">
        <v>31523023.338508099</v>
      </c>
      <c r="H327" s="69">
        <v>32285538.733455695</v>
      </c>
      <c r="I327" s="69">
        <v>33562870.694916643</v>
      </c>
      <c r="J327" s="69">
        <v>33888264.90327166</v>
      </c>
      <c r="K327" s="69">
        <v>33498389.55668062</v>
      </c>
      <c r="L327" s="69">
        <v>33627256.966098927</v>
      </c>
      <c r="M327" s="69">
        <v>33769849.45298817</v>
      </c>
      <c r="N327" s="69">
        <v>33437863.31172666</v>
      </c>
      <c r="O327" s="69">
        <v>33608208.470376797</v>
      </c>
      <c r="P327" s="69">
        <v>34200762.581494287</v>
      </c>
      <c r="Q327" s="69">
        <v>35084305.991468422</v>
      </c>
      <c r="R327" s="69">
        <v>35901979.165352292</v>
      </c>
      <c r="S327" s="69">
        <v>36909084.394880138</v>
      </c>
      <c r="T327" s="69">
        <v>37822823.5911019</v>
      </c>
      <c r="U327" s="69">
        <v>38604006.285280116</v>
      </c>
      <c r="V327" s="69">
        <v>39321148.75751996</v>
      </c>
      <c r="W327" s="69">
        <v>39954012.762931593</v>
      </c>
      <c r="X327" s="69">
        <v>40483054.102407604</v>
      </c>
      <c r="Y327" s="69">
        <v>40972497.520872578</v>
      </c>
      <c r="Z327" s="69">
        <v>41420166.617096327</v>
      </c>
      <c r="AA327" s="69">
        <v>41841256.22400821</v>
      </c>
      <c r="AB327" s="69">
        <v>42207648.243276641</v>
      </c>
      <c r="AC327" s="69">
        <v>42535780.17774798</v>
      </c>
      <c r="AD327" s="69">
        <v>42847745.314507931</v>
      </c>
      <c r="AE327" s="69">
        <v>43159659.825232655</v>
      </c>
      <c r="AF327" s="69">
        <v>43495548.721679159</v>
      </c>
      <c r="AG327" s="69">
        <v>43841381.063942023</v>
      </c>
      <c r="AH327" s="69">
        <v>44188410.135355517</v>
      </c>
      <c r="AI327" s="69">
        <v>44500405.496657796</v>
      </c>
      <c r="AJ327" s="69">
        <v>44820442.023513786</v>
      </c>
      <c r="AK327" s="69">
        <v>45153460.965137854</v>
      </c>
      <c r="AL327" s="69">
        <v>45502352.205433317</v>
      </c>
      <c r="AM327" s="69">
        <v>45863915.170534298</v>
      </c>
      <c r="AN327" s="69">
        <v>46238475.908683479</v>
      </c>
      <c r="AO327" s="69">
        <v>46629033.820153326</v>
      </c>
      <c r="AP327" s="69">
        <v>47034844.277584583</v>
      </c>
      <c r="AQ327" s="69">
        <v>47462268.945106521</v>
      </c>
      <c r="AR327" s="69">
        <v>47913602.973202698</v>
      </c>
      <c r="AS327" s="69">
        <v>48378698.676483281</v>
      </c>
      <c r="AT327" s="69">
        <v>48863830.008773915</v>
      </c>
      <c r="AU327" s="69">
        <v>49369762.888809308</v>
      </c>
      <c r="AV327" s="69">
        <v>49893222.42978175</v>
      </c>
      <c r="AW327" s="69">
        <v>50422091.701634459</v>
      </c>
      <c r="AX327" s="69">
        <v>50967806.593424104</v>
      </c>
      <c r="AY327" s="69">
        <v>51542408.371331118</v>
      </c>
      <c r="AZ327" s="69">
        <v>52156653.507742442</v>
      </c>
    </row>
    <row r="328" spans="1:52">
      <c r="A328" s="39" t="s">
        <v>48</v>
      </c>
      <c r="B328" s="71">
        <v>22894199</v>
      </c>
      <c r="C328" s="71">
        <v>23651287</v>
      </c>
      <c r="D328" s="71">
        <v>24043841</v>
      </c>
      <c r="E328" s="71">
        <v>24574075</v>
      </c>
      <c r="F328" s="71">
        <v>25255875</v>
      </c>
      <c r="G328" s="71">
        <v>25916468</v>
      </c>
      <c r="H328" s="71">
        <v>26555673</v>
      </c>
      <c r="I328" s="71">
        <v>27819515</v>
      </c>
      <c r="J328" s="71">
        <v>28067306</v>
      </c>
      <c r="K328" s="71">
        <v>27733367</v>
      </c>
      <c r="L328" s="71">
        <v>27890843</v>
      </c>
      <c r="M328" s="71">
        <v>27995901</v>
      </c>
      <c r="N328" s="71">
        <v>27734174</v>
      </c>
      <c r="O328" s="71">
        <v>27887887</v>
      </c>
      <c r="P328" s="71">
        <v>28400895</v>
      </c>
      <c r="Q328" s="71">
        <v>29147375</v>
      </c>
      <c r="R328" s="71">
        <v>29688816.00081756</v>
      </c>
      <c r="S328" s="71">
        <v>30447303.527246464</v>
      </c>
      <c r="T328" s="71">
        <v>31170531.478868984</v>
      </c>
      <c r="U328" s="71">
        <v>31809180.495994724</v>
      </c>
      <c r="V328" s="71">
        <v>32409453.32966489</v>
      </c>
      <c r="W328" s="71">
        <v>32946554.409861807</v>
      </c>
      <c r="X328" s="71">
        <v>33398961.824463304</v>
      </c>
      <c r="Y328" s="71">
        <v>33815756.405000448</v>
      </c>
      <c r="Z328" s="71">
        <v>34194381.98164355</v>
      </c>
      <c r="AA328" s="71">
        <v>34548127.502572536</v>
      </c>
      <c r="AB328" s="71">
        <v>34854234.23756405</v>
      </c>
      <c r="AC328" s="71">
        <v>35125205.42002365</v>
      </c>
      <c r="AD328" s="71">
        <v>35383256.455664642</v>
      </c>
      <c r="AE328" s="71">
        <v>35644277.190984763</v>
      </c>
      <c r="AF328" s="71">
        <v>35932084.303746462</v>
      </c>
      <c r="AG328" s="71">
        <v>36231782.155774198</v>
      </c>
      <c r="AH328" s="71">
        <v>36529553.229718573</v>
      </c>
      <c r="AI328" s="71">
        <v>36797515.361466691</v>
      </c>
      <c r="AJ328" s="71">
        <v>37072008.421020292</v>
      </c>
      <c r="AK328" s="71">
        <v>37357788.693382367</v>
      </c>
      <c r="AL328" s="71">
        <v>37657537.442612149</v>
      </c>
      <c r="AM328" s="71">
        <v>37968507.823621675</v>
      </c>
      <c r="AN328" s="71">
        <v>38290873.993346639</v>
      </c>
      <c r="AO328" s="71">
        <v>38628442.079744317</v>
      </c>
      <c r="AP328" s="71">
        <v>38981576.062760837</v>
      </c>
      <c r="AQ328" s="71">
        <v>39354156.602151506</v>
      </c>
      <c r="AR328" s="71">
        <v>39749005.843030959</v>
      </c>
      <c r="AS328" s="71">
        <v>40156354.412442043</v>
      </c>
      <c r="AT328" s="71">
        <v>40581203.903244689</v>
      </c>
      <c r="AU328" s="71">
        <v>41024681.013863638</v>
      </c>
      <c r="AV328" s="71">
        <v>41485856.477847397</v>
      </c>
      <c r="AW328" s="71">
        <v>41951655.603040598</v>
      </c>
      <c r="AX328" s="71">
        <v>42433448.453623496</v>
      </c>
      <c r="AY328" s="71">
        <v>42942832.038360424</v>
      </c>
      <c r="AZ328" s="71">
        <v>43490300.603339449</v>
      </c>
    </row>
    <row r="329" spans="1:52">
      <c r="A329" s="41" t="s">
        <v>49</v>
      </c>
      <c r="B329" s="72">
        <v>5307249.1790475631</v>
      </c>
      <c r="C329" s="72">
        <v>5399070.8808253231</v>
      </c>
      <c r="D329" s="72">
        <v>5496200.2109272266</v>
      </c>
      <c r="E329" s="72">
        <v>5535757.2413833458</v>
      </c>
      <c r="F329" s="72">
        <v>5570354.8567542015</v>
      </c>
      <c r="G329" s="72">
        <v>5606555.3385081002</v>
      </c>
      <c r="H329" s="72">
        <v>5729865.7334556961</v>
      </c>
      <c r="I329" s="72">
        <v>5743355.6949166423</v>
      </c>
      <c r="J329" s="72">
        <v>5820958.9032716565</v>
      </c>
      <c r="K329" s="72">
        <v>5765022.5566806216</v>
      </c>
      <c r="L329" s="72">
        <v>5736413.9660989251</v>
      </c>
      <c r="M329" s="72">
        <v>5773948.4529881692</v>
      </c>
      <c r="N329" s="72">
        <v>5703689.3117266577</v>
      </c>
      <c r="O329" s="72">
        <v>5720321.4703767998</v>
      </c>
      <c r="P329" s="72">
        <v>5799867.5814942904</v>
      </c>
      <c r="Q329" s="72">
        <v>5936930.9914684212</v>
      </c>
      <c r="R329" s="72">
        <v>6213163.1645347318</v>
      </c>
      <c r="S329" s="72">
        <v>6461780.8676336762</v>
      </c>
      <c r="T329" s="72">
        <v>6652292.1122329198</v>
      </c>
      <c r="U329" s="72">
        <v>6794825.7892853934</v>
      </c>
      <c r="V329" s="72">
        <v>6911695.4278550716</v>
      </c>
      <c r="W329" s="72">
        <v>7007458.353069786</v>
      </c>
      <c r="X329" s="72">
        <v>7084092.2779443013</v>
      </c>
      <c r="Y329" s="72">
        <v>7156741.1158721261</v>
      </c>
      <c r="Z329" s="72">
        <v>7225784.6354527744</v>
      </c>
      <c r="AA329" s="72">
        <v>7293128.7214356735</v>
      </c>
      <c r="AB329" s="72">
        <v>7353414.0057125883</v>
      </c>
      <c r="AC329" s="72">
        <v>7410574.7577243317</v>
      </c>
      <c r="AD329" s="72">
        <v>7464488.8588432884</v>
      </c>
      <c r="AE329" s="72">
        <v>7515382.6342478897</v>
      </c>
      <c r="AF329" s="72">
        <v>7563464.4179326938</v>
      </c>
      <c r="AG329" s="72">
        <v>7609598.9081678269</v>
      </c>
      <c r="AH329" s="72">
        <v>7658856.9056369402</v>
      </c>
      <c r="AI329" s="72">
        <v>7702890.1351911081</v>
      </c>
      <c r="AJ329" s="72">
        <v>7748433.6024934929</v>
      </c>
      <c r="AK329" s="72">
        <v>7795672.2717554886</v>
      </c>
      <c r="AL329" s="72">
        <v>7844814.7628211686</v>
      </c>
      <c r="AM329" s="72">
        <v>7895407.3469126206</v>
      </c>
      <c r="AN329" s="72">
        <v>7947601.9153368408</v>
      </c>
      <c r="AO329" s="72">
        <v>8000591.7404090129</v>
      </c>
      <c r="AP329" s="72">
        <v>8053268.2148237461</v>
      </c>
      <c r="AQ329" s="72">
        <v>8108112.3429550193</v>
      </c>
      <c r="AR329" s="72">
        <v>8164597.1301717404</v>
      </c>
      <c r="AS329" s="72">
        <v>8222344.2640412357</v>
      </c>
      <c r="AT329" s="72">
        <v>8282626.1055292292</v>
      </c>
      <c r="AU329" s="72">
        <v>8345081.8749456685</v>
      </c>
      <c r="AV329" s="72">
        <v>8407365.9519343525</v>
      </c>
      <c r="AW329" s="72">
        <v>8470436.0985938627</v>
      </c>
      <c r="AX329" s="72">
        <v>8534358.1398006082</v>
      </c>
      <c r="AY329" s="72">
        <v>8599576.3329706918</v>
      </c>
      <c r="AZ329" s="72">
        <v>8666352.9044029955</v>
      </c>
    </row>
    <row r="330" spans="1:52">
      <c r="A330" s="35" t="s">
        <v>85</v>
      </c>
      <c r="B330" s="72">
        <v>5361.5</v>
      </c>
      <c r="C330" s="72">
        <v>5423.5</v>
      </c>
      <c r="D330" s="72">
        <v>5540</v>
      </c>
      <c r="E330" s="72">
        <v>5655</v>
      </c>
      <c r="F330" s="72">
        <v>5987</v>
      </c>
      <c r="G330" s="72">
        <v>6127.5</v>
      </c>
      <c r="H330" s="72">
        <v>6285</v>
      </c>
      <c r="I330" s="72">
        <v>6421</v>
      </c>
      <c r="J330" s="72">
        <v>6476.5</v>
      </c>
      <c r="K330" s="72">
        <v>6232</v>
      </c>
      <c r="L330" s="72">
        <v>6201</v>
      </c>
      <c r="M330" s="72">
        <v>6230</v>
      </c>
      <c r="N330" s="72">
        <v>6085</v>
      </c>
      <c r="O330" s="72">
        <v>5916.5</v>
      </c>
      <c r="P330" s="72">
        <v>5826.5</v>
      </c>
      <c r="Q330" s="72">
        <v>5758</v>
      </c>
      <c r="R330" s="72">
        <v>5711.3149682334642</v>
      </c>
      <c r="S330" s="72">
        <v>5905.8921660871074</v>
      </c>
      <c r="T330" s="72">
        <v>6069.5683149647557</v>
      </c>
      <c r="U330" s="72">
        <v>6215.595332418181</v>
      </c>
      <c r="V330" s="72">
        <v>6346.6698401016965</v>
      </c>
      <c r="W330" s="72">
        <v>6471.4844195414416</v>
      </c>
      <c r="X330" s="72">
        <v>6584.3419351313078</v>
      </c>
      <c r="Y330" s="72">
        <v>6682.8553391293844</v>
      </c>
      <c r="Z330" s="72">
        <v>6777.6857495040631</v>
      </c>
      <c r="AA330" s="72">
        <v>6870.0281958681308</v>
      </c>
      <c r="AB330" s="72">
        <v>6961.4851280760613</v>
      </c>
      <c r="AC330" s="72">
        <v>7052.7059747151934</v>
      </c>
      <c r="AD330" s="72">
        <v>7143.9487206447484</v>
      </c>
      <c r="AE330" s="72">
        <v>7235.0751646858344</v>
      </c>
      <c r="AF330" s="72">
        <v>7325.9347163691209</v>
      </c>
      <c r="AG330" s="72">
        <v>7402.2981815218127</v>
      </c>
      <c r="AH330" s="72">
        <v>7477.1667096728015</v>
      </c>
      <c r="AI330" s="72">
        <v>7551.6602935290157</v>
      </c>
      <c r="AJ330" s="72">
        <v>7626.5224101899703</v>
      </c>
      <c r="AK330" s="72">
        <v>7702.8283070765474</v>
      </c>
      <c r="AL330" s="72">
        <v>7777.2810604417882</v>
      </c>
      <c r="AM330" s="72">
        <v>7853.3989169763872</v>
      </c>
      <c r="AN330" s="72">
        <v>7930.8490093496639</v>
      </c>
      <c r="AO330" s="72">
        <v>8009.3593887944271</v>
      </c>
      <c r="AP330" s="72">
        <v>8090.4913387761708</v>
      </c>
      <c r="AQ330" s="72">
        <v>8174.8318956913226</v>
      </c>
      <c r="AR330" s="72">
        <v>8258.9760643955451</v>
      </c>
      <c r="AS330" s="72">
        <v>8344.8566296112622</v>
      </c>
      <c r="AT330" s="72">
        <v>8431.238469554768</v>
      </c>
      <c r="AU330" s="72">
        <v>8519.1528162496616</v>
      </c>
      <c r="AV330" s="72">
        <v>8604.5507812495252</v>
      </c>
      <c r="AW330" s="72">
        <v>8690.536166769627</v>
      </c>
      <c r="AX330" s="72">
        <v>8776.0169465714989</v>
      </c>
      <c r="AY330" s="72">
        <v>8861.467808095822</v>
      </c>
      <c r="AZ330" s="72">
        <v>8947.3414666723256</v>
      </c>
    </row>
    <row r="331" spans="1:52">
      <c r="A331" s="35" t="s">
        <v>84</v>
      </c>
      <c r="B331" s="69">
        <v>600208</v>
      </c>
      <c r="C331" s="69">
        <v>582084</v>
      </c>
      <c r="D331" s="69">
        <v>571706</v>
      </c>
      <c r="E331" s="69">
        <v>596004</v>
      </c>
      <c r="F331" s="69">
        <v>637824</v>
      </c>
      <c r="G331" s="69">
        <v>656002</v>
      </c>
      <c r="H331" s="69">
        <v>724072</v>
      </c>
      <c r="I331" s="69">
        <v>764262</v>
      </c>
      <c r="J331" s="69">
        <v>784656</v>
      </c>
      <c r="K331" s="69">
        <v>695984</v>
      </c>
      <c r="L331" s="69">
        <v>749104</v>
      </c>
      <c r="M331" s="69">
        <v>762982</v>
      </c>
      <c r="N331" s="69">
        <v>755940</v>
      </c>
      <c r="O331" s="69">
        <v>765178</v>
      </c>
      <c r="P331" s="69">
        <v>776653.99999999988</v>
      </c>
      <c r="Q331" s="69">
        <v>808482</v>
      </c>
      <c r="R331" s="69">
        <v>850093.80714012985</v>
      </c>
      <c r="S331" s="69">
        <v>905732.67026914831</v>
      </c>
      <c r="T331" s="69">
        <v>963433.59951237449</v>
      </c>
      <c r="U331" s="69">
        <v>1017905.1585748307</v>
      </c>
      <c r="V331" s="69">
        <v>1069044.4236259428</v>
      </c>
      <c r="W331" s="69">
        <v>1120445.068197438</v>
      </c>
      <c r="X331" s="69">
        <v>1169047.0692671081</v>
      </c>
      <c r="Y331" s="69">
        <v>1216859.0770597039</v>
      </c>
      <c r="Z331" s="69">
        <v>1257973.5770309875</v>
      </c>
      <c r="AA331" s="69">
        <v>1302181.6348534632</v>
      </c>
      <c r="AB331" s="69">
        <v>1350458.1741881373</v>
      </c>
      <c r="AC331" s="69">
        <v>1402837.1885786818</v>
      </c>
      <c r="AD331" s="69">
        <v>1457938.724933859</v>
      </c>
      <c r="AE331" s="69">
        <v>1512728.2558326311</v>
      </c>
      <c r="AF331" s="69">
        <v>1568535.0423313756</v>
      </c>
      <c r="AG331" s="69">
        <v>1626344.225856191</v>
      </c>
      <c r="AH331" s="69">
        <v>1679535.5978625957</v>
      </c>
      <c r="AI331" s="69">
        <v>1732133.5928445724</v>
      </c>
      <c r="AJ331" s="69">
        <v>1784737.2832118468</v>
      </c>
      <c r="AK331" s="69">
        <v>1834092.2264456912</v>
      </c>
      <c r="AL331" s="69">
        <v>1888345.9424180905</v>
      </c>
      <c r="AM331" s="69">
        <v>1943490.8989654547</v>
      </c>
      <c r="AN331" s="69">
        <v>2017176.5006654032</v>
      </c>
      <c r="AO331" s="69">
        <v>2082934.1161513417</v>
      </c>
      <c r="AP331" s="69">
        <v>2149625.2811749917</v>
      </c>
      <c r="AQ331" s="69">
        <v>2220172.7144618598</v>
      </c>
      <c r="AR331" s="69">
        <v>2292101.6810090975</v>
      </c>
      <c r="AS331" s="69">
        <v>2361300.4816872547</v>
      </c>
      <c r="AT331" s="69">
        <v>2429551.5814311597</v>
      </c>
      <c r="AU331" s="69">
        <v>2506607.0212058043</v>
      </c>
      <c r="AV331" s="69">
        <v>2582920.7971521895</v>
      </c>
      <c r="AW331" s="69">
        <v>2650070.821435038</v>
      </c>
      <c r="AX331" s="69">
        <v>2725441.3766150819</v>
      </c>
      <c r="AY331" s="69">
        <v>2792845.4786015465</v>
      </c>
      <c r="AZ331" s="69">
        <v>2857657.3802103144</v>
      </c>
    </row>
    <row r="332" spans="1:52">
      <c r="A332" s="37" t="s">
        <v>20</v>
      </c>
      <c r="B332" s="70">
        <v>339994</v>
      </c>
      <c r="C332" s="70">
        <v>324324</v>
      </c>
      <c r="D332" s="70">
        <v>311092</v>
      </c>
      <c r="E332" s="70">
        <v>319067.99999999994</v>
      </c>
      <c r="F332" s="70">
        <v>334827.99999999994</v>
      </c>
      <c r="G332" s="70">
        <v>342158</v>
      </c>
      <c r="H332" s="70">
        <v>379724</v>
      </c>
      <c r="I332" s="70">
        <v>398103.99999999994</v>
      </c>
      <c r="J332" s="70">
        <v>402808</v>
      </c>
      <c r="K332" s="70">
        <v>361990</v>
      </c>
      <c r="L332" s="70">
        <v>360234</v>
      </c>
      <c r="M332" s="70">
        <v>353864</v>
      </c>
      <c r="N332" s="70">
        <v>351830</v>
      </c>
      <c r="O332" s="70">
        <v>344266</v>
      </c>
      <c r="P332" s="70">
        <v>348139.99999999994</v>
      </c>
      <c r="Q332" s="70">
        <v>358013.99999999994</v>
      </c>
      <c r="R332" s="70">
        <v>379951.80241447728</v>
      </c>
      <c r="S332" s="70">
        <v>410589.91277869308</v>
      </c>
      <c r="T332" s="70">
        <v>441977.40615555947</v>
      </c>
      <c r="U332" s="70">
        <v>471364.10217744583</v>
      </c>
      <c r="V332" s="70">
        <v>499056.16254774295</v>
      </c>
      <c r="W332" s="70">
        <v>527393.9857880529</v>
      </c>
      <c r="X332" s="70">
        <v>553866.4999402673</v>
      </c>
      <c r="Y332" s="70">
        <v>579984.77039877593</v>
      </c>
      <c r="Z332" s="70">
        <v>606521.48768702638</v>
      </c>
      <c r="AA332" s="70">
        <v>633913.69348213379</v>
      </c>
      <c r="AB332" s="70">
        <v>663912.00278383144</v>
      </c>
      <c r="AC332" s="70">
        <v>696642.08425369323</v>
      </c>
      <c r="AD332" s="70">
        <v>730571.60921358818</v>
      </c>
      <c r="AE332" s="70">
        <v>765164.39859443286</v>
      </c>
      <c r="AF332" s="70">
        <v>800480.83894234989</v>
      </c>
      <c r="AG332" s="70">
        <v>837810.66625657387</v>
      </c>
      <c r="AH332" s="70">
        <v>871931.76622046623</v>
      </c>
      <c r="AI332" s="70">
        <v>906568.38769230945</v>
      </c>
      <c r="AJ332" s="70">
        <v>941975.87600152963</v>
      </c>
      <c r="AK332" s="70">
        <v>976684.70181517536</v>
      </c>
      <c r="AL332" s="70">
        <v>1014160.6268614928</v>
      </c>
      <c r="AM332" s="70">
        <v>1052712.7560761045</v>
      </c>
      <c r="AN332" s="70">
        <v>1101635.6987019875</v>
      </c>
      <c r="AO332" s="70">
        <v>1145905.6656936021</v>
      </c>
      <c r="AP332" s="70">
        <v>1189420.0904398044</v>
      </c>
      <c r="AQ332" s="70">
        <v>1233970.0484638591</v>
      </c>
      <c r="AR332" s="70">
        <v>1278431.6160837957</v>
      </c>
      <c r="AS332" s="70">
        <v>1322689.8700434854</v>
      </c>
      <c r="AT332" s="70">
        <v>1365977.8726340276</v>
      </c>
      <c r="AU332" s="70">
        <v>1415003.2801075864</v>
      </c>
      <c r="AV332" s="70">
        <v>1463478.0319615148</v>
      </c>
      <c r="AW332" s="70">
        <v>1506385.8960809689</v>
      </c>
      <c r="AX332" s="70">
        <v>1553189.4773685925</v>
      </c>
      <c r="AY332" s="70">
        <v>1594548.7347577554</v>
      </c>
      <c r="AZ332" s="70">
        <v>1634019.7614318891</v>
      </c>
    </row>
    <row r="333" spans="1:52">
      <c r="A333" s="41" t="s">
        <v>18</v>
      </c>
      <c r="B333" s="72">
        <v>260214</v>
      </c>
      <c r="C333" s="72">
        <v>257760</v>
      </c>
      <c r="D333" s="72">
        <v>260614</v>
      </c>
      <c r="E333" s="72">
        <v>276936</v>
      </c>
      <c r="F333" s="72">
        <v>302996</v>
      </c>
      <c r="G333" s="72">
        <v>313844</v>
      </c>
      <c r="H333" s="72">
        <v>344348</v>
      </c>
      <c r="I333" s="72">
        <v>366158</v>
      </c>
      <c r="J333" s="72">
        <v>381848</v>
      </c>
      <c r="K333" s="72">
        <v>333994</v>
      </c>
      <c r="L333" s="72">
        <v>388870</v>
      </c>
      <c r="M333" s="72">
        <v>409118</v>
      </c>
      <c r="N333" s="72">
        <v>404110.00000000006</v>
      </c>
      <c r="O333" s="72">
        <v>420911.99999999994</v>
      </c>
      <c r="P333" s="72">
        <v>428513.99999999994</v>
      </c>
      <c r="Q333" s="72">
        <v>450468</v>
      </c>
      <c r="R333" s="72">
        <v>470142.00472565263</v>
      </c>
      <c r="S333" s="72">
        <v>495142.75749045523</v>
      </c>
      <c r="T333" s="72">
        <v>521456.19335681497</v>
      </c>
      <c r="U333" s="72">
        <v>546541.05639738496</v>
      </c>
      <c r="V333" s="72">
        <v>569988.26107819995</v>
      </c>
      <c r="W333" s="72">
        <v>593051.08240938501</v>
      </c>
      <c r="X333" s="72">
        <v>615180.56932684081</v>
      </c>
      <c r="Y333" s="72">
        <v>636874.30666092806</v>
      </c>
      <c r="Z333" s="72">
        <v>651452.0893439611</v>
      </c>
      <c r="AA333" s="72">
        <v>668267.94137132925</v>
      </c>
      <c r="AB333" s="72">
        <v>686546.17140430585</v>
      </c>
      <c r="AC333" s="72">
        <v>706195.10432498856</v>
      </c>
      <c r="AD333" s="72">
        <v>727367.11572027078</v>
      </c>
      <c r="AE333" s="72">
        <v>747563.8572381984</v>
      </c>
      <c r="AF333" s="72">
        <v>768054.20338902588</v>
      </c>
      <c r="AG333" s="72">
        <v>788533.55959961703</v>
      </c>
      <c r="AH333" s="72">
        <v>807603.83164212934</v>
      </c>
      <c r="AI333" s="72">
        <v>825565.20515226282</v>
      </c>
      <c r="AJ333" s="72">
        <v>842761.40721031709</v>
      </c>
      <c r="AK333" s="72">
        <v>857407.52463051572</v>
      </c>
      <c r="AL333" s="72">
        <v>874185.31555659778</v>
      </c>
      <c r="AM333" s="72">
        <v>890778.14288935007</v>
      </c>
      <c r="AN333" s="72">
        <v>915540.8019634157</v>
      </c>
      <c r="AO333" s="72">
        <v>937028.45045773953</v>
      </c>
      <c r="AP333" s="72">
        <v>960205.19073518738</v>
      </c>
      <c r="AQ333" s="72">
        <v>986202.66599800065</v>
      </c>
      <c r="AR333" s="72">
        <v>1013670.0649253019</v>
      </c>
      <c r="AS333" s="72">
        <v>1038610.6116437694</v>
      </c>
      <c r="AT333" s="72">
        <v>1063573.7087971324</v>
      </c>
      <c r="AU333" s="72">
        <v>1091603.7410982181</v>
      </c>
      <c r="AV333" s="72">
        <v>1119442.7651906749</v>
      </c>
      <c r="AW333" s="72">
        <v>1143684.9253540691</v>
      </c>
      <c r="AX333" s="72">
        <v>1172251.8992464894</v>
      </c>
      <c r="AY333" s="72">
        <v>1198296.7438437911</v>
      </c>
      <c r="AZ333" s="72">
        <v>1223637.6187784253</v>
      </c>
    </row>
    <row r="334" spans="1:52">
      <c r="A334" s="35" t="s">
        <v>51</v>
      </c>
      <c r="B334" s="36">
        <v>1602.3358663664608</v>
      </c>
      <c r="C334" s="36">
        <v>1650.6484918185593</v>
      </c>
      <c r="D334" s="36">
        <v>1670.8751030291528</v>
      </c>
      <c r="E334" s="36">
        <v>1816.2772392020827</v>
      </c>
      <c r="F334" s="36">
        <v>1838.1477854496238</v>
      </c>
      <c r="G334" s="36">
        <v>1934.7351721896407</v>
      </c>
      <c r="H334" s="36">
        <v>2102.6897820410827</v>
      </c>
      <c r="I334" s="36">
        <v>2066.6123050930119</v>
      </c>
      <c r="J334" s="36">
        <v>1931.0454538325034</v>
      </c>
      <c r="K334" s="36">
        <v>1911.8676774102669</v>
      </c>
      <c r="L334" s="36">
        <v>1925.8286854654684</v>
      </c>
      <c r="M334" s="36">
        <v>1888.8993961672143</v>
      </c>
      <c r="N334" s="36">
        <v>1859.037011435058</v>
      </c>
      <c r="O334" s="36">
        <v>1782.791747604741</v>
      </c>
      <c r="P334" s="36">
        <v>1753.5676859548846</v>
      </c>
      <c r="Q334" s="36">
        <v>1816.1638472358504</v>
      </c>
      <c r="R334" s="36">
        <v>1843.8169321285627</v>
      </c>
      <c r="S334" s="36">
        <v>1881.716874943168</v>
      </c>
      <c r="T334" s="36">
        <v>1918.1047924851671</v>
      </c>
      <c r="U334" s="36">
        <v>1950.5652258156788</v>
      </c>
      <c r="V334" s="36">
        <v>1980.090481185523</v>
      </c>
      <c r="W334" s="36">
        <v>2006.8866362622275</v>
      </c>
      <c r="X334" s="36">
        <v>2031.4756905844752</v>
      </c>
      <c r="Y334" s="36">
        <v>2059.2475135361442</v>
      </c>
      <c r="Z334" s="36">
        <v>2085.5755469975725</v>
      </c>
      <c r="AA334" s="36">
        <v>2111.412920602223</v>
      </c>
      <c r="AB334" s="36">
        <v>2136.744274395744</v>
      </c>
      <c r="AC334" s="36">
        <v>2161.8706015386588</v>
      </c>
      <c r="AD334" s="36">
        <v>2186.9747073477511</v>
      </c>
      <c r="AE334" s="36">
        <v>2212.1190117473252</v>
      </c>
      <c r="AF334" s="36">
        <v>2237.1558759976397</v>
      </c>
      <c r="AG334" s="36">
        <v>2261.9702224324637</v>
      </c>
      <c r="AH334" s="36">
        <v>2286.3298807567639</v>
      </c>
      <c r="AI334" s="36">
        <v>2307.0619856896656</v>
      </c>
      <c r="AJ334" s="36">
        <v>2328.0857038383228</v>
      </c>
      <c r="AK334" s="36">
        <v>2349.1457026706121</v>
      </c>
      <c r="AL334" s="36">
        <v>2370.4832019076748</v>
      </c>
      <c r="AM334" s="36">
        <v>2392.2583656977808</v>
      </c>
      <c r="AN334" s="36">
        <v>2414.0621047862578</v>
      </c>
      <c r="AO334" s="36">
        <v>2436.8518023242532</v>
      </c>
      <c r="AP334" s="36">
        <v>2460.6383992640631</v>
      </c>
      <c r="AQ334" s="36">
        <v>2485.1908986570761</v>
      </c>
      <c r="AR334" s="36">
        <v>2509.8632054846994</v>
      </c>
      <c r="AS334" s="36">
        <v>2535.4780931173273</v>
      </c>
      <c r="AT334" s="36">
        <v>2561.8278951143748</v>
      </c>
      <c r="AU334" s="36">
        <v>2589.4616562151318</v>
      </c>
      <c r="AV334" s="36">
        <v>2618.1682500615698</v>
      </c>
      <c r="AW334" s="36">
        <v>2647.4102483568804</v>
      </c>
      <c r="AX334" s="36">
        <v>2676.8391871459244</v>
      </c>
      <c r="AY334" s="36">
        <v>2706.7427766908559</v>
      </c>
      <c r="AZ334" s="36">
        <v>2737.0487874423029</v>
      </c>
    </row>
    <row r="335" spans="1:52">
      <c r="A335" s="39" t="s">
        <v>33</v>
      </c>
      <c r="B335" s="40">
        <v>936.93658815081994</v>
      </c>
      <c r="C335" s="40">
        <v>975.15464794521154</v>
      </c>
      <c r="D335" s="40">
        <v>983.99292557647186</v>
      </c>
      <c r="E335" s="40">
        <v>1057.8274808262165</v>
      </c>
      <c r="F335" s="40">
        <v>1081.9735121499584</v>
      </c>
      <c r="G335" s="40">
        <v>1125.7827746816024</v>
      </c>
      <c r="H335" s="40">
        <v>1286.0020552796964</v>
      </c>
      <c r="I335" s="40">
        <v>1237.1102493266558</v>
      </c>
      <c r="J335" s="40">
        <v>1084.3710217799203</v>
      </c>
      <c r="K335" s="40">
        <v>1076.1599915319657</v>
      </c>
      <c r="L335" s="40">
        <v>1067.2638269663303</v>
      </c>
      <c r="M335" s="40">
        <v>1024.114510210142</v>
      </c>
      <c r="N335" s="40">
        <v>996.05496627261141</v>
      </c>
      <c r="O335" s="40">
        <v>919.89620494785231</v>
      </c>
      <c r="P335" s="40">
        <v>886.72069638061407</v>
      </c>
      <c r="Q335" s="40">
        <v>889.17291572099248</v>
      </c>
      <c r="R335" s="40">
        <v>899.14419090153729</v>
      </c>
      <c r="S335" s="40">
        <v>912.20524500107626</v>
      </c>
      <c r="T335" s="40">
        <v>924.92270649018462</v>
      </c>
      <c r="U335" s="40">
        <v>935.65744807919782</v>
      </c>
      <c r="V335" s="40">
        <v>944.5737616762234</v>
      </c>
      <c r="W335" s="40">
        <v>952.19101420917275</v>
      </c>
      <c r="X335" s="40">
        <v>958.92238549889555</v>
      </c>
      <c r="Y335" s="40">
        <v>966.81020268145505</v>
      </c>
      <c r="Z335" s="40">
        <v>974.18334672446792</v>
      </c>
      <c r="AA335" s="40">
        <v>981.82634293518811</v>
      </c>
      <c r="AB335" s="40">
        <v>989.42500672676306</v>
      </c>
      <c r="AC335" s="40">
        <v>996.89408179069073</v>
      </c>
      <c r="AD335" s="40">
        <v>1004.2862745508951</v>
      </c>
      <c r="AE335" s="40">
        <v>1011.5875106321083</v>
      </c>
      <c r="AF335" s="40">
        <v>1018.9632068762459</v>
      </c>
      <c r="AG335" s="40">
        <v>1026.2879273293206</v>
      </c>
      <c r="AH335" s="40">
        <v>1033.6959356779587</v>
      </c>
      <c r="AI335" s="40">
        <v>1040.1681714863082</v>
      </c>
      <c r="AJ335" s="40">
        <v>1046.6706477607265</v>
      </c>
      <c r="AK335" s="40">
        <v>1053.1817276350816</v>
      </c>
      <c r="AL335" s="40">
        <v>1059.8180296832761</v>
      </c>
      <c r="AM335" s="40">
        <v>1066.5574955009242</v>
      </c>
      <c r="AN335" s="40">
        <v>1073.4330408384947</v>
      </c>
      <c r="AO335" s="40">
        <v>1080.4835765444998</v>
      </c>
      <c r="AP335" s="40">
        <v>1087.9414213518714</v>
      </c>
      <c r="AQ335" s="40">
        <v>1095.8822388702722</v>
      </c>
      <c r="AR335" s="40">
        <v>1103.7857245812904</v>
      </c>
      <c r="AS335" s="40">
        <v>1112.2740109408035</v>
      </c>
      <c r="AT335" s="40">
        <v>1121.2782575105709</v>
      </c>
      <c r="AU335" s="40">
        <v>1131.2462987335305</v>
      </c>
      <c r="AV335" s="40">
        <v>1141.7394806905154</v>
      </c>
      <c r="AW335" s="40">
        <v>1152.554565159536</v>
      </c>
      <c r="AX335" s="40">
        <v>1163.7236031049049</v>
      </c>
      <c r="AY335" s="40">
        <v>1175.2883957843369</v>
      </c>
      <c r="AZ335" s="40">
        <v>1187.2946343256433</v>
      </c>
    </row>
    <row r="336" spans="1:52">
      <c r="A336" s="41" t="s">
        <v>34</v>
      </c>
      <c r="B336" s="42">
        <v>665.39927821564072</v>
      </c>
      <c r="C336" s="42">
        <v>675.49384387334783</v>
      </c>
      <c r="D336" s="42">
        <v>686.88217745268093</v>
      </c>
      <c r="E336" s="42">
        <v>758.44975837586617</v>
      </c>
      <c r="F336" s="42">
        <v>756.17427329966551</v>
      </c>
      <c r="G336" s="42">
        <v>808.95239750803819</v>
      </c>
      <c r="H336" s="42">
        <v>816.68772676138644</v>
      </c>
      <c r="I336" s="42">
        <v>829.50205576635585</v>
      </c>
      <c r="J336" s="42">
        <v>846.67443205258326</v>
      </c>
      <c r="K336" s="42">
        <v>835.70768587830116</v>
      </c>
      <c r="L336" s="42">
        <v>858.56485849913804</v>
      </c>
      <c r="M336" s="42">
        <v>864.78488595707222</v>
      </c>
      <c r="N336" s="42">
        <v>862.98204516244675</v>
      </c>
      <c r="O336" s="42">
        <v>862.89554265688867</v>
      </c>
      <c r="P336" s="42">
        <v>866.84698957427054</v>
      </c>
      <c r="Q336" s="42">
        <v>926.99093151485795</v>
      </c>
      <c r="R336" s="42">
        <v>944.67274122702531</v>
      </c>
      <c r="S336" s="42">
        <v>969.51162994209176</v>
      </c>
      <c r="T336" s="42">
        <v>993.18208599498246</v>
      </c>
      <c r="U336" s="42">
        <v>1014.907777736481</v>
      </c>
      <c r="V336" s="42">
        <v>1035.5167195092995</v>
      </c>
      <c r="W336" s="42">
        <v>1054.6956220530549</v>
      </c>
      <c r="X336" s="42">
        <v>1072.5533050855795</v>
      </c>
      <c r="Y336" s="42">
        <v>1092.4373108546893</v>
      </c>
      <c r="Z336" s="42">
        <v>1111.3922002731047</v>
      </c>
      <c r="AA336" s="42">
        <v>1129.586577667035</v>
      </c>
      <c r="AB336" s="42">
        <v>1147.319267668981</v>
      </c>
      <c r="AC336" s="42">
        <v>1164.9765197479683</v>
      </c>
      <c r="AD336" s="42">
        <v>1182.688432796856</v>
      </c>
      <c r="AE336" s="42">
        <v>1200.531501115217</v>
      </c>
      <c r="AF336" s="42">
        <v>1218.1926691213937</v>
      </c>
      <c r="AG336" s="42">
        <v>1235.6822951031429</v>
      </c>
      <c r="AH336" s="42">
        <v>1252.6339450788053</v>
      </c>
      <c r="AI336" s="42">
        <v>1266.8938142033574</v>
      </c>
      <c r="AJ336" s="42">
        <v>1281.4150560775963</v>
      </c>
      <c r="AK336" s="42">
        <v>1295.9639750355302</v>
      </c>
      <c r="AL336" s="42">
        <v>1310.6651722243989</v>
      </c>
      <c r="AM336" s="42">
        <v>1325.7008701968566</v>
      </c>
      <c r="AN336" s="42">
        <v>1340.6290639477629</v>
      </c>
      <c r="AO336" s="42">
        <v>1356.3682257797534</v>
      </c>
      <c r="AP336" s="42">
        <v>1372.6969779121916</v>
      </c>
      <c r="AQ336" s="42">
        <v>1389.3086597868041</v>
      </c>
      <c r="AR336" s="42">
        <v>1406.0774809034087</v>
      </c>
      <c r="AS336" s="42">
        <v>1423.2040821765236</v>
      </c>
      <c r="AT336" s="42">
        <v>1440.5496376038041</v>
      </c>
      <c r="AU336" s="42">
        <v>1458.2153574816014</v>
      </c>
      <c r="AV336" s="42">
        <v>1476.4287693710544</v>
      </c>
      <c r="AW336" s="42">
        <v>1494.8556831973442</v>
      </c>
      <c r="AX336" s="42">
        <v>1513.1155840410192</v>
      </c>
      <c r="AY336" s="42">
        <v>1531.4543809065187</v>
      </c>
      <c r="AZ336" s="42">
        <v>1549.7541531166596</v>
      </c>
    </row>
    <row r="337" spans="1:52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</row>
    <row r="338" spans="1:52">
      <c r="A338" s="9" t="s">
        <v>32</v>
      </c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</row>
    <row r="339" spans="1:52">
      <c r="A339" s="10" t="s">
        <v>21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</row>
    <row r="340" spans="1:52">
      <c r="A340" s="35" t="s">
        <v>86</v>
      </c>
      <c r="B340" s="73">
        <v>21743.326138745229</v>
      </c>
      <c r="C340" s="73">
        <v>21530.184397289577</v>
      </c>
      <c r="D340" s="73">
        <v>21378.110104396845</v>
      </c>
      <c r="E340" s="73">
        <v>21176.367336658492</v>
      </c>
      <c r="F340" s="73">
        <v>21079.230830566958</v>
      </c>
      <c r="G340" s="73">
        <v>20457.186573736264</v>
      </c>
      <c r="H340" s="73">
        <v>20137.750036456389</v>
      </c>
      <c r="I340" s="73">
        <v>19876.475419539511</v>
      </c>
      <c r="J340" s="73">
        <v>19611.956772805021</v>
      </c>
      <c r="K340" s="73">
        <v>19625.280068858643</v>
      </c>
      <c r="L340" s="73">
        <v>19118.522317774477</v>
      </c>
      <c r="M340" s="73">
        <v>18788.141196925015</v>
      </c>
      <c r="N340" s="73">
        <v>18322.642862322442</v>
      </c>
      <c r="O340" s="73">
        <v>18208.56287478696</v>
      </c>
      <c r="P340" s="73">
        <v>18224.279827783012</v>
      </c>
      <c r="Q340" s="73">
        <v>18404.314625662202</v>
      </c>
      <c r="R340" s="73">
        <v>18416.499594527384</v>
      </c>
      <c r="S340" s="73">
        <v>18433.873944862964</v>
      </c>
      <c r="T340" s="73">
        <v>18424.412349970422</v>
      </c>
      <c r="U340" s="73">
        <v>18385.226002726486</v>
      </c>
      <c r="V340" s="73">
        <v>18328.215877302129</v>
      </c>
      <c r="W340" s="73">
        <v>18244.821850663775</v>
      </c>
      <c r="X340" s="73">
        <v>18130.94272739673</v>
      </c>
      <c r="Y340" s="73">
        <v>18032.934044333604</v>
      </c>
      <c r="Z340" s="73">
        <v>17955.444115992668</v>
      </c>
      <c r="AA340" s="73">
        <v>17896.253859002092</v>
      </c>
      <c r="AB340" s="73">
        <v>17864.312496479579</v>
      </c>
      <c r="AC340" s="73">
        <v>17856.702396784167</v>
      </c>
      <c r="AD340" s="73">
        <v>17848.088064963889</v>
      </c>
      <c r="AE340" s="73">
        <v>17842.104140971205</v>
      </c>
      <c r="AF340" s="73">
        <v>17834.457846458892</v>
      </c>
      <c r="AG340" s="73">
        <v>17822.377257179942</v>
      </c>
      <c r="AH340" s="73">
        <v>17803.417965357778</v>
      </c>
      <c r="AI340" s="73">
        <v>17778.342164262482</v>
      </c>
      <c r="AJ340" s="73">
        <v>17752.800891461422</v>
      </c>
      <c r="AK340" s="73">
        <v>17724.524413079311</v>
      </c>
      <c r="AL340" s="73">
        <v>17694.994415959489</v>
      </c>
      <c r="AM340" s="73">
        <v>17664.936209690928</v>
      </c>
      <c r="AN340" s="73">
        <v>17637.991761280657</v>
      </c>
      <c r="AO340" s="73">
        <v>17628.285801361795</v>
      </c>
      <c r="AP340" s="73">
        <v>17626.459406665363</v>
      </c>
      <c r="AQ340" s="73">
        <v>17623.799854676043</v>
      </c>
      <c r="AR340" s="73">
        <v>17617.572135058268</v>
      </c>
      <c r="AS340" s="73">
        <v>17608.687441645805</v>
      </c>
      <c r="AT340" s="73">
        <v>17596.772315767688</v>
      </c>
      <c r="AU340" s="73">
        <v>17578.360987284817</v>
      </c>
      <c r="AV340" s="73">
        <v>17553.761671174459</v>
      </c>
      <c r="AW340" s="73">
        <v>17532.703626498707</v>
      </c>
      <c r="AX340" s="73">
        <v>17514.53025540306</v>
      </c>
      <c r="AY340" s="73">
        <v>17494.334731718165</v>
      </c>
      <c r="AZ340" s="73">
        <v>17474.327421579172</v>
      </c>
    </row>
    <row r="341" spans="1:52">
      <c r="A341" s="37" t="s">
        <v>29</v>
      </c>
      <c r="B341" s="74">
        <v>3903.7648430334484</v>
      </c>
      <c r="C341" s="74">
        <v>3926.4849442250779</v>
      </c>
      <c r="D341" s="74">
        <v>3841.2168409117876</v>
      </c>
      <c r="E341" s="74">
        <v>3843.3192892167667</v>
      </c>
      <c r="F341" s="74">
        <v>3879.0828490574872</v>
      </c>
      <c r="G341" s="74">
        <v>3840.4113918022977</v>
      </c>
      <c r="H341" s="74">
        <v>3702.0534906019843</v>
      </c>
      <c r="I341" s="74">
        <v>3442.4163033023838</v>
      </c>
      <c r="J341" s="74">
        <v>3468.7199246032546</v>
      </c>
      <c r="K341" s="74">
        <v>3335.1246886714216</v>
      </c>
      <c r="L341" s="74">
        <v>3330.2046771211294</v>
      </c>
      <c r="M341" s="74">
        <v>3367.0720928647625</v>
      </c>
      <c r="N341" s="74">
        <v>3400.1963889712952</v>
      </c>
      <c r="O341" s="74">
        <v>3373.1939198858872</v>
      </c>
      <c r="P341" s="74">
        <v>3408.0648524446897</v>
      </c>
      <c r="Q341" s="74">
        <v>3363.4876526243179</v>
      </c>
      <c r="R341" s="74">
        <v>3358.7071867544159</v>
      </c>
      <c r="S341" s="74">
        <v>3347.7107089730439</v>
      </c>
      <c r="T341" s="74">
        <v>3345.5572035657601</v>
      </c>
      <c r="U341" s="74">
        <v>3351.0267336133525</v>
      </c>
      <c r="V341" s="74">
        <v>3360.9035890473983</v>
      </c>
      <c r="W341" s="74">
        <v>3377.3819915829567</v>
      </c>
      <c r="X341" s="74">
        <v>3398.8305609852328</v>
      </c>
      <c r="Y341" s="74">
        <v>3423.0957019933503</v>
      </c>
      <c r="Z341" s="74">
        <v>3449.2750993240352</v>
      </c>
      <c r="AA341" s="74">
        <v>3474.3835632715986</v>
      </c>
      <c r="AB341" s="74">
        <v>3495.7502753870231</v>
      </c>
      <c r="AC341" s="74">
        <v>3510.9196879049396</v>
      </c>
      <c r="AD341" s="74">
        <v>3516.7725874067187</v>
      </c>
      <c r="AE341" s="74">
        <v>3512.7708662452478</v>
      </c>
      <c r="AF341" s="74">
        <v>3500.6771307287772</v>
      </c>
      <c r="AG341" s="74">
        <v>3480.4627629315055</v>
      </c>
      <c r="AH341" s="74">
        <v>3453.9268013823153</v>
      </c>
      <c r="AI341" s="74">
        <v>3421.464146885442</v>
      </c>
      <c r="AJ341" s="74">
        <v>3384.1703191277911</v>
      </c>
      <c r="AK341" s="74">
        <v>3343.7375188811079</v>
      </c>
      <c r="AL341" s="74">
        <v>3301.1127022028058</v>
      </c>
      <c r="AM341" s="74">
        <v>3256.6724969406296</v>
      </c>
      <c r="AN341" s="74">
        <v>3210.2644226855737</v>
      </c>
      <c r="AO341" s="74">
        <v>3161.5377860576737</v>
      </c>
      <c r="AP341" s="74">
        <v>3110.0746970441537</v>
      </c>
      <c r="AQ341" s="74">
        <v>3056.256334625356</v>
      </c>
      <c r="AR341" s="74">
        <v>2998.7424991156131</v>
      </c>
      <c r="AS341" s="74">
        <v>2937.6104608208889</v>
      </c>
      <c r="AT341" s="74">
        <v>2873.5372789525527</v>
      </c>
      <c r="AU341" s="74">
        <v>2807.4148558463048</v>
      </c>
      <c r="AV341" s="74">
        <v>2739.1179214783028</v>
      </c>
      <c r="AW341" s="74">
        <v>2668.8064867788808</v>
      </c>
      <c r="AX341" s="74">
        <v>2596.9646159549634</v>
      </c>
      <c r="AY341" s="74">
        <v>2524.5375265178477</v>
      </c>
      <c r="AZ341" s="74">
        <v>2451.6081530725992</v>
      </c>
    </row>
    <row r="342" spans="1:52">
      <c r="A342" s="39" t="s">
        <v>30</v>
      </c>
      <c r="B342" s="75">
        <v>21440.028629777771</v>
      </c>
      <c r="C342" s="75">
        <v>21288.004283910133</v>
      </c>
      <c r="D342" s="75">
        <v>21258.070923654584</v>
      </c>
      <c r="E342" s="75">
        <v>21062.697244059829</v>
      </c>
      <c r="F342" s="75">
        <v>21004.780325956319</v>
      </c>
      <c r="G342" s="75">
        <v>20388.246309254031</v>
      </c>
      <c r="H342" s="75">
        <v>20129.323883853594</v>
      </c>
      <c r="I342" s="75">
        <v>19899.69807569504</v>
      </c>
      <c r="J342" s="75">
        <v>19634.070680667624</v>
      </c>
      <c r="K342" s="75">
        <v>19801.72294940316</v>
      </c>
      <c r="L342" s="75">
        <v>19273.311741585097</v>
      </c>
      <c r="M342" s="75">
        <v>18904.811372643289</v>
      </c>
      <c r="N342" s="75">
        <v>18362.666713425497</v>
      </c>
      <c r="O342" s="75">
        <v>18257.525950790354</v>
      </c>
      <c r="P342" s="75">
        <v>18311.23624637413</v>
      </c>
      <c r="Q342" s="75">
        <v>18508.793215325488</v>
      </c>
      <c r="R342" s="75">
        <v>18592.161726257666</v>
      </c>
      <c r="S342" s="75">
        <v>18642.853567908827</v>
      </c>
      <c r="T342" s="75">
        <v>18656.944049065722</v>
      </c>
      <c r="U342" s="75">
        <v>18632.849467929191</v>
      </c>
      <c r="V342" s="75">
        <v>18581.667190551863</v>
      </c>
      <c r="W342" s="75">
        <v>18489.715335257613</v>
      </c>
      <c r="X342" s="75">
        <v>18358.754099533351</v>
      </c>
      <c r="Y342" s="75">
        <v>18240.703044618309</v>
      </c>
      <c r="Z342" s="75">
        <v>18143.376341754836</v>
      </c>
      <c r="AA342" s="75">
        <v>18069.734349060749</v>
      </c>
      <c r="AB342" s="75">
        <v>18030.847004230302</v>
      </c>
      <c r="AC342" s="75">
        <v>18024.021417558026</v>
      </c>
      <c r="AD342" s="75">
        <v>18021.0431048512</v>
      </c>
      <c r="AE342" s="75">
        <v>18027.709303761178</v>
      </c>
      <c r="AF342" s="75">
        <v>18038.122710833653</v>
      </c>
      <c r="AG342" s="75">
        <v>18050.004721836765</v>
      </c>
      <c r="AH342" s="75">
        <v>18059.066428076898</v>
      </c>
      <c r="AI342" s="75">
        <v>18063.497328553905</v>
      </c>
      <c r="AJ342" s="75">
        <v>18069.054728271098</v>
      </c>
      <c r="AK342" s="75">
        <v>18074.226469372359</v>
      </c>
      <c r="AL342" s="75">
        <v>18082.058759218791</v>
      </c>
      <c r="AM342" s="75">
        <v>18093.10484264695</v>
      </c>
      <c r="AN342" s="75">
        <v>18112.1472131181</v>
      </c>
      <c r="AO342" s="75">
        <v>18154.910966344971</v>
      </c>
      <c r="AP342" s="75">
        <v>18207.747501336438</v>
      </c>
      <c r="AQ342" s="75">
        <v>18262.653419955928</v>
      </c>
      <c r="AR342" s="75">
        <v>18319.020781923511</v>
      </c>
      <c r="AS342" s="75">
        <v>18379.505216034271</v>
      </c>
      <c r="AT342" s="75">
        <v>18442.859143706177</v>
      </c>
      <c r="AU342" s="75">
        <v>18505.589311557545</v>
      </c>
      <c r="AV342" s="75">
        <v>18568.235648527156</v>
      </c>
      <c r="AW342" s="75">
        <v>18642.556999842716</v>
      </c>
      <c r="AX342" s="75">
        <v>18727.846341984841</v>
      </c>
      <c r="AY342" s="75">
        <v>18818.738226718633</v>
      </c>
      <c r="AZ342" s="75">
        <v>18919.444095811668</v>
      </c>
    </row>
    <row r="343" spans="1:52">
      <c r="A343" s="39" t="s">
        <v>31</v>
      </c>
      <c r="B343" s="75">
        <v>830229.56660089421</v>
      </c>
      <c r="C343" s="75">
        <v>819116.95737806836</v>
      </c>
      <c r="D343" s="75">
        <v>813083.01604711509</v>
      </c>
      <c r="E343" s="75">
        <v>817317.1933130502</v>
      </c>
      <c r="F343" s="75">
        <v>814060.56880310085</v>
      </c>
      <c r="G343" s="75">
        <v>822295.09430471249</v>
      </c>
      <c r="H343" s="75">
        <v>816186.80738789937</v>
      </c>
      <c r="I343" s="75">
        <v>832792.43251457997</v>
      </c>
      <c r="J343" s="75">
        <v>837086.35020503937</v>
      </c>
      <c r="K343" s="75">
        <v>805883.29867243406</v>
      </c>
      <c r="L343" s="75">
        <v>802303.48887745454</v>
      </c>
      <c r="M343" s="75">
        <v>803727.52400074969</v>
      </c>
      <c r="N343" s="75">
        <v>802970.91551791457</v>
      </c>
      <c r="O343" s="75">
        <v>792876.5212122018</v>
      </c>
      <c r="P343" s="75">
        <v>774270.40155470371</v>
      </c>
      <c r="Q343" s="75">
        <v>765296.62389375502</v>
      </c>
      <c r="R343" s="75">
        <v>755461.39561950893</v>
      </c>
      <c r="S343" s="75">
        <v>747435.44154314685</v>
      </c>
      <c r="T343" s="75">
        <v>740010.95055902028</v>
      </c>
      <c r="U343" s="75">
        <v>733427.15180567268</v>
      </c>
      <c r="V343" s="75">
        <v>727528.9661219673</v>
      </c>
      <c r="W343" s="75">
        <v>721900.3007131333</v>
      </c>
      <c r="X343" s="75">
        <v>716959.36839481455</v>
      </c>
      <c r="Y343" s="75">
        <v>712266.02862453938</v>
      </c>
      <c r="Z343" s="75">
        <v>707952.30328794091</v>
      </c>
      <c r="AA343" s="75">
        <v>704374.61567683704</v>
      </c>
      <c r="AB343" s="75">
        <v>701259.57139400218</v>
      </c>
      <c r="AC343" s="75">
        <v>698960.20200552442</v>
      </c>
      <c r="AD343" s="75">
        <v>697315.42726784793</v>
      </c>
      <c r="AE343" s="75">
        <v>696203.46706578787</v>
      </c>
      <c r="AF343" s="75">
        <v>695726.94879383838</v>
      </c>
      <c r="AG343" s="75">
        <v>695767.05541202752</v>
      </c>
      <c r="AH343" s="75">
        <v>696104.98673879413</v>
      </c>
      <c r="AI343" s="75">
        <v>697193.90002914751</v>
      </c>
      <c r="AJ343" s="75">
        <v>698324.34363036673</v>
      </c>
      <c r="AK343" s="75">
        <v>699826.49389712338</v>
      </c>
      <c r="AL343" s="75">
        <v>701179.5127400785</v>
      </c>
      <c r="AM343" s="75">
        <v>702337.48735321336</v>
      </c>
      <c r="AN343" s="75">
        <v>703309.10528869997</v>
      </c>
      <c r="AO343" s="75">
        <v>704286.73654701689</v>
      </c>
      <c r="AP343" s="75">
        <v>705703.48282455001</v>
      </c>
      <c r="AQ343" s="75">
        <v>707309.84125596716</v>
      </c>
      <c r="AR343" s="75">
        <v>709102.80595891783</v>
      </c>
      <c r="AS343" s="75">
        <v>711118.76385281375</v>
      </c>
      <c r="AT343" s="75">
        <v>713387.16442743165</v>
      </c>
      <c r="AU343" s="75">
        <v>715816.14466793789</v>
      </c>
      <c r="AV343" s="75">
        <v>718292.30730754044</v>
      </c>
      <c r="AW343" s="75">
        <v>720883.27084637433</v>
      </c>
      <c r="AX343" s="75">
        <v>723903.13119732938</v>
      </c>
      <c r="AY343" s="75">
        <v>726821.07788112853</v>
      </c>
      <c r="AZ343" s="75">
        <v>729925.26252052432</v>
      </c>
    </row>
    <row r="344" spans="1:52">
      <c r="A344" s="35" t="s">
        <v>87</v>
      </c>
      <c r="B344" s="73">
        <v>23232959.966748241</v>
      </c>
      <c r="C344" s="73">
        <v>23051253.572608821</v>
      </c>
      <c r="D344" s="73">
        <v>22082495.155852485</v>
      </c>
      <c r="E344" s="73">
        <v>20953541.55772103</v>
      </c>
      <c r="F344" s="73">
        <v>21370114.681688502</v>
      </c>
      <c r="G344" s="73">
        <v>21388311.138942257</v>
      </c>
      <c r="H344" s="73">
        <v>21668892.829174399</v>
      </c>
      <c r="I344" s="73">
        <v>21637899.098516226</v>
      </c>
      <c r="J344" s="73">
        <v>21877756.83812023</v>
      </c>
      <c r="K344" s="73">
        <v>21257201.405963838</v>
      </c>
      <c r="L344" s="73">
        <v>21071250.514900111</v>
      </c>
      <c r="M344" s="73">
        <v>21115263.496972833</v>
      </c>
      <c r="N344" s="73">
        <v>21038306.092153545</v>
      </c>
      <c r="O344" s="73">
        <v>21173795.132729117</v>
      </c>
      <c r="P344" s="73">
        <v>21372638.917538151</v>
      </c>
      <c r="Q344" s="73">
        <v>21717468.930401362</v>
      </c>
      <c r="R344" s="73">
        <v>21595055.727955163</v>
      </c>
      <c r="S344" s="73">
        <v>21630294.902418401</v>
      </c>
      <c r="T344" s="73">
        <v>21679138.971891288</v>
      </c>
      <c r="U344" s="73">
        <v>21792905.502618883</v>
      </c>
      <c r="V344" s="73">
        <v>21931526.5326299</v>
      </c>
      <c r="W344" s="73">
        <v>22051239.004488576</v>
      </c>
      <c r="X344" s="73">
        <v>22209288.815123677</v>
      </c>
      <c r="Y344" s="73">
        <v>22376830.209143382</v>
      </c>
      <c r="Z344" s="73">
        <v>22503528.950383916</v>
      </c>
      <c r="AA344" s="73">
        <v>22732451.600311529</v>
      </c>
      <c r="AB344" s="73">
        <v>22950770.834136669</v>
      </c>
      <c r="AC344" s="73">
        <v>23186069.740295399</v>
      </c>
      <c r="AD344" s="73">
        <v>23384216.594500795</v>
      </c>
      <c r="AE344" s="73">
        <v>23567382.071298353</v>
      </c>
      <c r="AF344" s="73">
        <v>23757344.285307299</v>
      </c>
      <c r="AG344" s="73">
        <v>23951204.987971213</v>
      </c>
      <c r="AH344" s="73">
        <v>24151460.525294092</v>
      </c>
      <c r="AI344" s="73">
        <v>24363042.943513811</v>
      </c>
      <c r="AJ344" s="73">
        <v>24548500.212167583</v>
      </c>
      <c r="AK344" s="73">
        <v>24749108.401986945</v>
      </c>
      <c r="AL344" s="73">
        <v>24924351.356058516</v>
      </c>
      <c r="AM344" s="73">
        <v>25081706.176745623</v>
      </c>
      <c r="AN344" s="73">
        <v>25253950.177187044</v>
      </c>
      <c r="AO344" s="73">
        <v>25420400.157095104</v>
      </c>
      <c r="AP344" s="73">
        <v>25574234.776841614</v>
      </c>
      <c r="AQ344" s="73">
        <v>25727081.026606366</v>
      </c>
      <c r="AR344" s="73">
        <v>25869264.035126276</v>
      </c>
      <c r="AS344" s="73">
        <v>26017652.95993704</v>
      </c>
      <c r="AT344" s="73">
        <v>26154928.911862724</v>
      </c>
      <c r="AU344" s="73">
        <v>26297777.271390177</v>
      </c>
      <c r="AV344" s="73">
        <v>26420450.913718246</v>
      </c>
      <c r="AW344" s="73">
        <v>26555061.45862484</v>
      </c>
      <c r="AX344" s="73">
        <v>26687763.051964223</v>
      </c>
      <c r="AY344" s="73">
        <v>26806266.247712813</v>
      </c>
      <c r="AZ344" s="73">
        <v>26965512.520819176</v>
      </c>
    </row>
    <row r="345" spans="1:52">
      <c r="A345" s="37" t="s">
        <v>24</v>
      </c>
      <c r="B345" s="74">
        <v>32168891.386061955</v>
      </c>
      <c r="C345" s="74">
        <v>31337317.628835432</v>
      </c>
      <c r="D345" s="74">
        <v>29207748.146253008</v>
      </c>
      <c r="E345" s="74">
        <v>27210511.456821363</v>
      </c>
      <c r="F345" s="74">
        <v>27900728.222190443</v>
      </c>
      <c r="G345" s="74">
        <v>27642987.114417221</v>
      </c>
      <c r="H345" s="74">
        <v>28080631.374021903</v>
      </c>
      <c r="I345" s="74">
        <v>27819579.313683823</v>
      </c>
      <c r="J345" s="74">
        <v>27758874.398657002</v>
      </c>
      <c r="K345" s="74">
        <v>26235833.697435815</v>
      </c>
      <c r="L345" s="74">
        <v>25792327.553456653</v>
      </c>
      <c r="M345" s="74">
        <v>25746311.843483888</v>
      </c>
      <c r="N345" s="74">
        <v>25652891.207788903</v>
      </c>
      <c r="O345" s="74">
        <v>25768450.564896245</v>
      </c>
      <c r="P345" s="74">
        <v>26299743.216026705</v>
      </c>
      <c r="Q345" s="74">
        <v>26717545.440598555</v>
      </c>
      <c r="R345" s="74">
        <v>26806929.565806665</v>
      </c>
      <c r="S345" s="74">
        <v>26846757.280932304</v>
      </c>
      <c r="T345" s="74">
        <v>26951745.732257769</v>
      </c>
      <c r="U345" s="74">
        <v>27079988.438608751</v>
      </c>
      <c r="V345" s="74">
        <v>27205514.037264936</v>
      </c>
      <c r="W345" s="74">
        <v>27290523.817744989</v>
      </c>
      <c r="X345" s="74">
        <v>27370801.584904946</v>
      </c>
      <c r="Y345" s="74">
        <v>27487431.536573686</v>
      </c>
      <c r="Z345" s="74">
        <v>27597037.963933889</v>
      </c>
      <c r="AA345" s="74">
        <v>27793240.140601188</v>
      </c>
      <c r="AB345" s="74">
        <v>27922371.763962653</v>
      </c>
      <c r="AC345" s="74">
        <v>28022314.543838061</v>
      </c>
      <c r="AD345" s="74">
        <v>28110778.013141613</v>
      </c>
      <c r="AE345" s="74">
        <v>28195285.247577522</v>
      </c>
      <c r="AF345" s="74">
        <v>28321546.31665029</v>
      </c>
      <c r="AG345" s="74">
        <v>28438909.257987384</v>
      </c>
      <c r="AH345" s="74">
        <v>28543032.167514816</v>
      </c>
      <c r="AI345" s="74">
        <v>28734140.326252811</v>
      </c>
      <c r="AJ345" s="74">
        <v>28905967.46565561</v>
      </c>
      <c r="AK345" s="74">
        <v>29099729.470156636</v>
      </c>
      <c r="AL345" s="74">
        <v>29272456.035288382</v>
      </c>
      <c r="AM345" s="74">
        <v>29411606.536984824</v>
      </c>
      <c r="AN345" s="74">
        <v>29596743.015664384</v>
      </c>
      <c r="AO345" s="74">
        <v>29779104.768742982</v>
      </c>
      <c r="AP345" s="74">
        <v>29944790.760973494</v>
      </c>
      <c r="AQ345" s="74">
        <v>30116275.457400564</v>
      </c>
      <c r="AR345" s="74">
        <v>30267618.189093519</v>
      </c>
      <c r="AS345" s="74">
        <v>30439116.969029337</v>
      </c>
      <c r="AT345" s="74">
        <v>30595772.877989091</v>
      </c>
      <c r="AU345" s="74">
        <v>30773541.084747422</v>
      </c>
      <c r="AV345" s="74">
        <v>30922956.818825431</v>
      </c>
      <c r="AW345" s="74">
        <v>31112417.622607127</v>
      </c>
      <c r="AX345" s="74">
        <v>31318158.16560841</v>
      </c>
      <c r="AY345" s="74">
        <v>31471731.049390249</v>
      </c>
      <c r="AZ345" s="74">
        <v>31675665.667434372</v>
      </c>
    </row>
    <row r="346" spans="1:52">
      <c r="A346" s="39" t="s">
        <v>25</v>
      </c>
      <c r="B346" s="75">
        <v>162419889.50276244</v>
      </c>
      <c r="C346" s="75">
        <v>162611735.33083645</v>
      </c>
      <c r="D346" s="75">
        <v>162109654.35041717</v>
      </c>
      <c r="E346" s="75">
        <v>158967379.07761529</v>
      </c>
      <c r="F346" s="75">
        <v>159729275.97061911</v>
      </c>
      <c r="G346" s="75">
        <v>159587649.40239045</v>
      </c>
      <c r="H346" s="75">
        <v>162144230.76923078</v>
      </c>
      <c r="I346" s="75">
        <v>162743119.26605505</v>
      </c>
      <c r="J346" s="75">
        <v>162807339.44954133</v>
      </c>
      <c r="K346" s="75">
        <v>160400616.33281973</v>
      </c>
      <c r="L346" s="75">
        <v>159923532.24084288</v>
      </c>
      <c r="M346" s="75">
        <v>159908823.52941176</v>
      </c>
      <c r="N346" s="75">
        <v>160532163.74269006</v>
      </c>
      <c r="O346" s="75">
        <v>160442528.73563221</v>
      </c>
      <c r="P346" s="75">
        <v>158653295.12893984</v>
      </c>
      <c r="Q346" s="75">
        <v>161238297.87234041</v>
      </c>
      <c r="R346" s="75">
        <v>162424182.21819547</v>
      </c>
      <c r="S346" s="75">
        <v>163475617.48483559</v>
      </c>
      <c r="T346" s="75">
        <v>164226453.07208627</v>
      </c>
      <c r="U346" s="75">
        <v>165315644.68074864</v>
      </c>
      <c r="V346" s="75">
        <v>166265018.06627709</v>
      </c>
      <c r="W346" s="75">
        <v>167418074.62071767</v>
      </c>
      <c r="X346" s="75">
        <v>168392821.8171798</v>
      </c>
      <c r="Y346" s="75">
        <v>169757381.50282285</v>
      </c>
      <c r="Z346" s="75">
        <v>171195643.40184286</v>
      </c>
      <c r="AA346" s="75">
        <v>172670461.09206888</v>
      </c>
      <c r="AB346" s="75">
        <v>174194130.86807129</v>
      </c>
      <c r="AC346" s="75">
        <v>175747243.96753925</v>
      </c>
      <c r="AD346" s="75">
        <v>177150243.23410246</v>
      </c>
      <c r="AE346" s="75">
        <v>178542427.62810966</v>
      </c>
      <c r="AF346" s="75">
        <v>180139266.0634903</v>
      </c>
      <c r="AG346" s="75">
        <v>181771949.75986579</v>
      </c>
      <c r="AH346" s="75">
        <v>183298504.45608252</v>
      </c>
      <c r="AI346" s="75">
        <v>185025284.05326316</v>
      </c>
      <c r="AJ346" s="75">
        <v>186808017.7104378</v>
      </c>
      <c r="AK346" s="75">
        <v>188622270.84795141</v>
      </c>
      <c r="AL346" s="75">
        <v>190555631.45573875</v>
      </c>
      <c r="AM346" s="75">
        <v>192659400.05550364</v>
      </c>
      <c r="AN346" s="75">
        <v>194835313.93410528</v>
      </c>
      <c r="AO346" s="75">
        <v>197014937.21148208</v>
      </c>
      <c r="AP346" s="75">
        <v>199299079.68151972</v>
      </c>
      <c r="AQ346" s="75">
        <v>201616439.38144305</v>
      </c>
      <c r="AR346" s="75">
        <v>204059496.86977673</v>
      </c>
      <c r="AS346" s="75">
        <v>206538349.95777053</v>
      </c>
      <c r="AT346" s="75">
        <v>209028833.963276</v>
      </c>
      <c r="AU346" s="75">
        <v>211666946.85888511</v>
      </c>
      <c r="AV346" s="75">
        <v>214256443.7454583</v>
      </c>
      <c r="AW346" s="75">
        <v>216714432.74483755</v>
      </c>
      <c r="AX346" s="75">
        <v>219572585.84753299</v>
      </c>
      <c r="AY346" s="75">
        <v>222525303.02158591</v>
      </c>
      <c r="AZ346" s="75">
        <v>225551110.46703109</v>
      </c>
    </row>
    <row r="347" spans="1:52">
      <c r="A347" s="39" t="s">
        <v>23</v>
      </c>
      <c r="B347" s="75">
        <v>8561462.6049966961</v>
      </c>
      <c r="C347" s="75">
        <v>8540000.5262496956</v>
      </c>
      <c r="D347" s="75">
        <v>8461603.0552372746</v>
      </c>
      <c r="E347" s="75">
        <v>8170198.5365072032</v>
      </c>
      <c r="F347" s="75">
        <v>8297937.4239140563</v>
      </c>
      <c r="G347" s="75">
        <v>8266692.0304296054</v>
      </c>
      <c r="H347" s="75">
        <v>8257436.8572281785</v>
      </c>
      <c r="I347" s="75">
        <v>8275608.9024925046</v>
      </c>
      <c r="J347" s="75">
        <v>8367043.6605082322</v>
      </c>
      <c r="K347" s="75">
        <v>8249810.8674541665</v>
      </c>
      <c r="L347" s="75">
        <v>8330857.3988579847</v>
      </c>
      <c r="M347" s="75">
        <v>8327289.8725320119</v>
      </c>
      <c r="N347" s="75">
        <v>8314908.7865167242</v>
      </c>
      <c r="O347" s="75">
        <v>8333472.8190120356</v>
      </c>
      <c r="P347" s="75">
        <v>8369512.1580276461</v>
      </c>
      <c r="Q347" s="75">
        <v>8480112.925775446</v>
      </c>
      <c r="R347" s="75">
        <v>8454132.8482594453</v>
      </c>
      <c r="S347" s="75">
        <v>8452473.5488343928</v>
      </c>
      <c r="T347" s="75">
        <v>8439705.9776828364</v>
      </c>
      <c r="U347" s="75">
        <v>8444890.1617878973</v>
      </c>
      <c r="V347" s="75">
        <v>8459513.8292000685</v>
      </c>
      <c r="W347" s="75">
        <v>8463308.9904910251</v>
      </c>
      <c r="X347" s="75">
        <v>8465551.7054892592</v>
      </c>
      <c r="Y347" s="75">
        <v>8475714.0034381747</v>
      </c>
      <c r="Z347" s="75">
        <v>8488003.332058752</v>
      </c>
      <c r="AA347" s="75">
        <v>8521134.6727874037</v>
      </c>
      <c r="AB347" s="75">
        <v>8538348.7705256362</v>
      </c>
      <c r="AC347" s="75">
        <v>8544643.3117565177</v>
      </c>
      <c r="AD347" s="75">
        <v>8550657.7257662639</v>
      </c>
      <c r="AE347" s="75">
        <v>8554683.9242378511</v>
      </c>
      <c r="AF347" s="75">
        <v>8565653.4935085028</v>
      </c>
      <c r="AG347" s="75">
        <v>8576145.6959171537</v>
      </c>
      <c r="AH347" s="75">
        <v>8590107.9913284965</v>
      </c>
      <c r="AI347" s="75">
        <v>8613612.769042585</v>
      </c>
      <c r="AJ347" s="75">
        <v>8638469.4027698226</v>
      </c>
      <c r="AK347" s="75">
        <v>8666527.863194976</v>
      </c>
      <c r="AL347" s="75">
        <v>8695021.6291953921</v>
      </c>
      <c r="AM347" s="75">
        <v>8723687.3489968572</v>
      </c>
      <c r="AN347" s="75">
        <v>8751473.0068256427</v>
      </c>
      <c r="AO347" s="75">
        <v>8778765.0893338136</v>
      </c>
      <c r="AP347" s="75">
        <v>8805173.9580972213</v>
      </c>
      <c r="AQ347" s="75">
        <v>8831140.8912848271</v>
      </c>
      <c r="AR347" s="75">
        <v>8856009.6282867547</v>
      </c>
      <c r="AS347" s="75">
        <v>8881917.8863281105</v>
      </c>
      <c r="AT347" s="75">
        <v>8908569.0748144481</v>
      </c>
      <c r="AU347" s="75">
        <v>8937082.7305976134</v>
      </c>
      <c r="AV347" s="75">
        <v>8965909.0819473974</v>
      </c>
      <c r="AW347" s="75">
        <v>8999258.4152192604</v>
      </c>
      <c r="AX347" s="75">
        <v>9029945.7923679743</v>
      </c>
      <c r="AY347" s="75">
        <v>9061433.9403500929</v>
      </c>
      <c r="AZ347" s="75">
        <v>9094339.5639000218</v>
      </c>
    </row>
    <row r="348" spans="1:52">
      <c r="A348" s="35" t="s">
        <v>88</v>
      </c>
      <c r="B348" s="73">
        <v>72678.035858093717</v>
      </c>
      <c r="C348" s="73">
        <v>71642.380394821172</v>
      </c>
      <c r="D348" s="73">
        <v>71649.437331444293</v>
      </c>
      <c r="E348" s="73">
        <v>70020.118957040439</v>
      </c>
      <c r="F348" s="73">
        <v>72977.612601428016</v>
      </c>
      <c r="G348" s="73">
        <v>75363.039887610896</v>
      </c>
      <c r="H348" s="73">
        <v>74986.424539395957</v>
      </c>
      <c r="I348" s="73">
        <v>77695.968462259843</v>
      </c>
      <c r="J348" s="73">
        <v>77193.393333003085</v>
      </c>
      <c r="K348" s="73">
        <v>80615.87106210721</v>
      </c>
      <c r="L348" s="73">
        <v>79203.965413983795</v>
      </c>
      <c r="M348" s="73">
        <v>80043.213048047459</v>
      </c>
      <c r="N348" s="73">
        <v>83012.653188548022</v>
      </c>
      <c r="O348" s="73">
        <v>85756.997969773045</v>
      </c>
      <c r="P348" s="73">
        <v>87415.355807624364</v>
      </c>
      <c r="Q348" s="73">
        <v>88243.278317682707</v>
      </c>
      <c r="R348" s="73">
        <v>86370.821259185366</v>
      </c>
      <c r="S348" s="73">
        <v>87402.66157145497</v>
      </c>
      <c r="T348" s="73">
        <v>88337.748050047216</v>
      </c>
      <c r="U348" s="73">
        <v>89282.237550087943</v>
      </c>
      <c r="V348" s="73">
        <v>90147.141952621649</v>
      </c>
      <c r="W348" s="73">
        <v>90832.734328210136</v>
      </c>
      <c r="X348" s="73">
        <v>91528.458479180947</v>
      </c>
      <c r="Y348" s="73">
        <v>92185.432377995166</v>
      </c>
      <c r="Z348" s="73">
        <v>92887.494632002388</v>
      </c>
      <c r="AA348" s="73">
        <v>93314.81799117582</v>
      </c>
      <c r="AB348" s="73">
        <v>93622.025753307898</v>
      </c>
      <c r="AC348" s="73">
        <v>93822.172173677347</v>
      </c>
      <c r="AD348" s="73">
        <v>93981.869971901484</v>
      </c>
      <c r="AE348" s="73">
        <v>94330.527429469555</v>
      </c>
      <c r="AF348" s="73">
        <v>94497.866023355877</v>
      </c>
      <c r="AG348" s="73">
        <v>94616.300671593577</v>
      </c>
      <c r="AH348" s="73">
        <v>95048.414435783605</v>
      </c>
      <c r="AI348" s="73">
        <v>95205.616239608993</v>
      </c>
      <c r="AJ348" s="73">
        <v>95606.888284375687</v>
      </c>
      <c r="AK348" s="73">
        <v>95918.56719649554</v>
      </c>
      <c r="AL348" s="73">
        <v>96247.46904096764</v>
      </c>
      <c r="AM348" s="73">
        <v>96789.052167036672</v>
      </c>
      <c r="AN348" s="73">
        <v>96694.273137930766</v>
      </c>
      <c r="AO348" s="73">
        <v>97040.28588542837</v>
      </c>
      <c r="AP348" s="73">
        <v>97444.28084318529</v>
      </c>
      <c r="AQ348" s="73">
        <v>97688.339445899925</v>
      </c>
      <c r="AR348" s="73">
        <v>98028.507400893825</v>
      </c>
      <c r="AS348" s="73">
        <v>98284.499927711207</v>
      </c>
      <c r="AT348" s="73">
        <v>98554.715941752729</v>
      </c>
      <c r="AU348" s="73">
        <v>98549.034987832274</v>
      </c>
      <c r="AV348" s="73">
        <v>98789.918224625348</v>
      </c>
      <c r="AW348" s="73">
        <v>99079.989080481755</v>
      </c>
      <c r="AX348" s="73">
        <v>98931.008049721917</v>
      </c>
      <c r="AY348" s="73">
        <v>99184.610319446307</v>
      </c>
      <c r="AZ348" s="73">
        <v>99168.252783386895</v>
      </c>
    </row>
    <row r="349" spans="1:52">
      <c r="A349" s="37" t="s">
        <v>16</v>
      </c>
      <c r="B349" s="74">
        <v>43049.76428382397</v>
      </c>
      <c r="C349" s="74">
        <v>42595.110721982492</v>
      </c>
      <c r="D349" s="74">
        <v>42042.916600650176</v>
      </c>
      <c r="E349" s="74">
        <v>40983.419962653446</v>
      </c>
      <c r="F349" s="74">
        <v>41360.407650994144</v>
      </c>
      <c r="G349" s="74">
        <v>42883.182869673314</v>
      </c>
      <c r="H349" s="74">
        <v>43951.828513469758</v>
      </c>
      <c r="I349" s="74">
        <v>44938.047123410033</v>
      </c>
      <c r="J349" s="74">
        <v>44302.06328017763</v>
      </c>
      <c r="K349" s="74">
        <v>45266.380735663981</v>
      </c>
      <c r="L349" s="74">
        <v>45850.861364998978</v>
      </c>
      <c r="M349" s="74">
        <v>45509.283027928999</v>
      </c>
      <c r="N349" s="74">
        <v>46435.341133010486</v>
      </c>
      <c r="O349" s="74">
        <v>46971.019744501384</v>
      </c>
      <c r="P349" s="74">
        <v>49770.738212842269</v>
      </c>
      <c r="Q349" s="74">
        <v>51782.087917127043</v>
      </c>
      <c r="R349" s="74">
        <v>51443.961143220222</v>
      </c>
      <c r="S349" s="74">
        <v>51411.758961538457</v>
      </c>
      <c r="T349" s="74">
        <v>51841.271759710042</v>
      </c>
      <c r="U349" s="74">
        <v>52271.693241793946</v>
      </c>
      <c r="V349" s="74">
        <v>52726.459721830615</v>
      </c>
      <c r="W349" s="74">
        <v>53190.712447298625</v>
      </c>
      <c r="X349" s="74">
        <v>53705.453566610413</v>
      </c>
      <c r="Y349" s="74">
        <v>54227.648900406057</v>
      </c>
      <c r="Z349" s="74">
        <v>54688.299643795013</v>
      </c>
      <c r="AA349" s="74">
        <v>55191.319726930589</v>
      </c>
      <c r="AB349" s="74">
        <v>55650.997305812292</v>
      </c>
      <c r="AC349" s="74">
        <v>56065.552021144489</v>
      </c>
      <c r="AD349" s="74">
        <v>56370.724860978007</v>
      </c>
      <c r="AE349" s="74">
        <v>56642.960610286427</v>
      </c>
      <c r="AF349" s="74">
        <v>56886.765921620005</v>
      </c>
      <c r="AG349" s="74">
        <v>57128.527885679534</v>
      </c>
      <c r="AH349" s="74">
        <v>57454.417402727697</v>
      </c>
      <c r="AI349" s="74">
        <v>57700.685394676562</v>
      </c>
      <c r="AJ349" s="74">
        <v>58065.896507597856</v>
      </c>
      <c r="AK349" s="74">
        <v>58423.825989263489</v>
      </c>
      <c r="AL349" s="74">
        <v>58719.857751816191</v>
      </c>
      <c r="AM349" s="74">
        <v>59053.614920466927</v>
      </c>
      <c r="AN349" s="74">
        <v>59035.692261728225</v>
      </c>
      <c r="AO349" s="74">
        <v>59341.479000375875</v>
      </c>
      <c r="AP349" s="74">
        <v>59595.179257963093</v>
      </c>
      <c r="AQ349" s="74">
        <v>59801.633843585165</v>
      </c>
      <c r="AR349" s="74">
        <v>60049.387223386562</v>
      </c>
      <c r="AS349" s="74">
        <v>60252.945302729422</v>
      </c>
      <c r="AT349" s="74">
        <v>60486.774928397987</v>
      </c>
      <c r="AU349" s="74">
        <v>60624.649030933317</v>
      </c>
      <c r="AV349" s="74">
        <v>60813.046286850797</v>
      </c>
      <c r="AW349" s="74">
        <v>61067.696866017526</v>
      </c>
      <c r="AX349" s="74">
        <v>61187.059002960857</v>
      </c>
      <c r="AY349" s="74">
        <v>61413.478705006964</v>
      </c>
      <c r="AZ349" s="74">
        <v>61625.431651161525</v>
      </c>
    </row>
    <row r="350" spans="1:52">
      <c r="A350" s="39" t="s">
        <v>17</v>
      </c>
      <c r="B350" s="75">
        <v>35698.041352459899</v>
      </c>
      <c r="C350" s="75">
        <v>35998.905368532243</v>
      </c>
      <c r="D350" s="75">
        <v>36137.463969949989</v>
      </c>
      <c r="E350" s="75">
        <v>36016.054658602217</v>
      </c>
      <c r="F350" s="75">
        <v>35561.593612078555</v>
      </c>
      <c r="G350" s="75">
        <v>36579.336525389554</v>
      </c>
      <c r="H350" s="75">
        <v>36448.179549892047</v>
      </c>
      <c r="I350" s="75">
        <v>35939.557965818392</v>
      </c>
      <c r="J350" s="75">
        <v>35319.646408298315</v>
      </c>
      <c r="K350" s="75">
        <v>36165.836201309299</v>
      </c>
      <c r="L350" s="75">
        <v>37412.155077141404</v>
      </c>
      <c r="M350" s="75">
        <v>38658.259148885358</v>
      </c>
      <c r="N350" s="75">
        <v>39307.768058409216</v>
      </c>
      <c r="O350" s="75">
        <v>40694.573518284451</v>
      </c>
      <c r="P350" s="75">
        <v>41691.091110162342</v>
      </c>
      <c r="Q350" s="75">
        <v>42536.902472653092</v>
      </c>
      <c r="R350" s="75">
        <v>42556.999739700426</v>
      </c>
      <c r="S350" s="75">
        <v>42790.551211174861</v>
      </c>
      <c r="T350" s="75">
        <v>43030.446153170713</v>
      </c>
      <c r="U350" s="75">
        <v>43268.739089453295</v>
      </c>
      <c r="V350" s="75">
        <v>43502.287779090453</v>
      </c>
      <c r="W350" s="75">
        <v>43694.842812288829</v>
      </c>
      <c r="X350" s="75">
        <v>44007.118058280648</v>
      </c>
      <c r="Y350" s="75">
        <v>44216.060236028505</v>
      </c>
      <c r="Z350" s="75">
        <v>44446.015032052237</v>
      </c>
      <c r="AA350" s="75">
        <v>44775.911218866815</v>
      </c>
      <c r="AB350" s="75">
        <v>45023.523639240717</v>
      </c>
      <c r="AC350" s="75">
        <v>45224.500997432486</v>
      </c>
      <c r="AD350" s="75">
        <v>45337.823438996798</v>
      </c>
      <c r="AE350" s="75">
        <v>45491.692992428747</v>
      </c>
      <c r="AF350" s="75">
        <v>45589.115036174408</v>
      </c>
      <c r="AG350" s="75">
        <v>45664.170193687911</v>
      </c>
      <c r="AH350" s="75">
        <v>45888.883832488413</v>
      </c>
      <c r="AI350" s="75">
        <v>46020.553200585135</v>
      </c>
      <c r="AJ350" s="75">
        <v>46262.524738693479</v>
      </c>
      <c r="AK350" s="75">
        <v>46483.849513096968</v>
      </c>
      <c r="AL350" s="75">
        <v>46691.053346162225</v>
      </c>
      <c r="AM350" s="75">
        <v>46978.701769671694</v>
      </c>
      <c r="AN350" s="75">
        <v>46994.537022963006</v>
      </c>
      <c r="AO350" s="75">
        <v>47212.781391652323</v>
      </c>
      <c r="AP350" s="75">
        <v>47459.473299444682</v>
      </c>
      <c r="AQ350" s="75">
        <v>47623.118863349911</v>
      </c>
      <c r="AR350" s="75">
        <v>47819.324224006676</v>
      </c>
      <c r="AS350" s="75">
        <v>47981.740755366554</v>
      </c>
      <c r="AT350" s="75">
        <v>48142.875330170114</v>
      </c>
      <c r="AU350" s="75">
        <v>48191.568271896693</v>
      </c>
      <c r="AV350" s="75">
        <v>48334.762536387767</v>
      </c>
      <c r="AW350" s="75">
        <v>48502.337469575476</v>
      </c>
      <c r="AX350" s="75">
        <v>48497.134909530287</v>
      </c>
      <c r="AY350" s="75">
        <v>48649.68681551794</v>
      </c>
      <c r="AZ350" s="75">
        <v>48709.112171833636</v>
      </c>
    </row>
    <row r="351" spans="1:52">
      <c r="A351" s="39" t="s">
        <v>18</v>
      </c>
      <c r="B351" s="75">
        <v>214486.42270438134</v>
      </c>
      <c r="C351" s="75">
        <v>207176.47248881904</v>
      </c>
      <c r="D351" s="75">
        <v>204196.13867931336</v>
      </c>
      <c r="E351" s="75">
        <v>199567.00007156565</v>
      </c>
      <c r="F351" s="75">
        <v>213014.24629985154</v>
      </c>
      <c r="G351" s="75">
        <v>217358.38111788675</v>
      </c>
      <c r="H351" s="75">
        <v>214299.69704194268</v>
      </c>
      <c r="I351" s="75">
        <v>227065.67536320971</v>
      </c>
      <c r="J351" s="75">
        <v>221411.16119205439</v>
      </c>
      <c r="K351" s="75">
        <v>234179.1460910787</v>
      </c>
      <c r="L351" s="75">
        <v>216361.36884743877</v>
      </c>
      <c r="M351" s="75">
        <v>220122.58888302025</v>
      </c>
      <c r="N351" s="75">
        <v>230076.43447849044</v>
      </c>
      <c r="O351" s="75">
        <v>233820.09287623633</v>
      </c>
      <c r="P351" s="75">
        <v>235006.98150642915</v>
      </c>
      <c r="Q351" s="75">
        <v>239584.46333473409</v>
      </c>
      <c r="R351" s="75">
        <v>240402.16942540213</v>
      </c>
      <c r="S351" s="75">
        <v>241697.32198314203</v>
      </c>
      <c r="T351" s="75">
        <v>242728.9734000208</v>
      </c>
      <c r="U351" s="75">
        <v>244040.96987095164</v>
      </c>
      <c r="V351" s="75">
        <v>245176.29045418053</v>
      </c>
      <c r="W351" s="75">
        <v>245999.69992982692</v>
      </c>
      <c r="X351" s="75">
        <v>246518.84722426152</v>
      </c>
      <c r="Y351" s="75">
        <v>247122.4253247059</v>
      </c>
      <c r="Z351" s="75">
        <v>249251.94258844486</v>
      </c>
      <c r="AA351" s="75">
        <v>250120.23105223774</v>
      </c>
      <c r="AB351" s="75">
        <v>250454.07804548179</v>
      </c>
      <c r="AC351" s="75">
        <v>250344.98360562656</v>
      </c>
      <c r="AD351" s="75">
        <v>250458.16657252976</v>
      </c>
      <c r="AE351" s="75">
        <v>251273.87011457374</v>
      </c>
      <c r="AF351" s="75">
        <v>251475.14596973284</v>
      </c>
      <c r="AG351" s="75">
        <v>251478.48676835091</v>
      </c>
      <c r="AH351" s="75">
        <v>252361.25518265652</v>
      </c>
      <c r="AI351" s="75">
        <v>252378.65096292249</v>
      </c>
      <c r="AJ351" s="75">
        <v>252989.16963709437</v>
      </c>
      <c r="AK351" s="75">
        <v>253244.92325930879</v>
      </c>
      <c r="AL351" s="75">
        <v>253694.19899978617</v>
      </c>
      <c r="AM351" s="75">
        <v>254795.97805537938</v>
      </c>
      <c r="AN351" s="75">
        <v>254151.27858903859</v>
      </c>
      <c r="AO351" s="75">
        <v>254683.26809673346</v>
      </c>
      <c r="AP351" s="75">
        <v>255325.16264554023</v>
      </c>
      <c r="AQ351" s="75">
        <v>255621.86390426921</v>
      </c>
      <c r="AR351" s="75">
        <v>256116.33156345107</v>
      </c>
      <c r="AS351" s="75">
        <v>256579.39060085235</v>
      </c>
      <c r="AT351" s="75">
        <v>257200.74335995264</v>
      </c>
      <c r="AU351" s="75">
        <v>256833.14943422243</v>
      </c>
      <c r="AV351" s="75">
        <v>257154.90745629129</v>
      </c>
      <c r="AW351" s="75">
        <v>257783.99827655693</v>
      </c>
      <c r="AX351" s="75">
        <v>256932.68643680884</v>
      </c>
      <c r="AY351" s="75">
        <v>257261.89745769603</v>
      </c>
      <c r="AZ351" s="75">
        <v>256638.73150327743</v>
      </c>
    </row>
    <row r="352" spans="1:52">
      <c r="A352" s="10" t="s">
        <v>22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 spans="1:52">
      <c r="A353" s="35" t="s">
        <v>89</v>
      </c>
      <c r="B353" s="73">
        <v>55459.940193644725</v>
      </c>
      <c r="C353" s="73">
        <v>55421.261242318084</v>
      </c>
      <c r="D353" s="73">
        <v>56206.177174265365</v>
      </c>
      <c r="E353" s="73">
        <v>55443.377650185503</v>
      </c>
      <c r="F353" s="73">
        <v>58830.77809373651</v>
      </c>
      <c r="G353" s="73">
        <v>58976.703307363023</v>
      </c>
      <c r="H353" s="73">
        <v>59343.97066548041</v>
      </c>
      <c r="I353" s="73">
        <v>59220.712031865536</v>
      </c>
      <c r="J353" s="73">
        <v>57701.955421572238</v>
      </c>
      <c r="K353" s="73">
        <v>52858.24050688697</v>
      </c>
      <c r="L353" s="73">
        <v>54193.750177852606</v>
      </c>
      <c r="M353" s="73">
        <v>53688.93245584848</v>
      </c>
      <c r="N353" s="73">
        <v>52533.748112031768</v>
      </c>
      <c r="O353" s="73">
        <v>53037.664337868926</v>
      </c>
      <c r="P353" s="73">
        <v>52374.74613712266</v>
      </c>
      <c r="Q353" s="73">
        <v>52444.24434654729</v>
      </c>
      <c r="R353" s="73">
        <v>53808.428450471256</v>
      </c>
      <c r="S353" s="73">
        <v>54478.801289399322</v>
      </c>
      <c r="T353" s="73">
        <v>54807.55222797997</v>
      </c>
      <c r="U353" s="73">
        <v>54895.785113000216</v>
      </c>
      <c r="V353" s="73">
        <v>54777.582326724085</v>
      </c>
      <c r="W353" s="73">
        <v>54683.004970638212</v>
      </c>
      <c r="X353" s="73">
        <v>54640.849863579846</v>
      </c>
      <c r="Y353" s="73">
        <v>54644.158647743716</v>
      </c>
      <c r="Z353" s="73">
        <v>54651.970943416665</v>
      </c>
      <c r="AA353" s="73">
        <v>54673.210052244511</v>
      </c>
      <c r="AB353" s="73">
        <v>54781.959751379974</v>
      </c>
      <c r="AC353" s="73">
        <v>54945.730453609292</v>
      </c>
      <c r="AD353" s="73">
        <v>55132.802784659012</v>
      </c>
      <c r="AE353" s="73">
        <v>55325.747164468943</v>
      </c>
      <c r="AF353" s="73">
        <v>55492.472034746701</v>
      </c>
      <c r="AG353" s="73">
        <v>55629.881463408958</v>
      </c>
      <c r="AH353" s="73">
        <v>55791.422693775523</v>
      </c>
      <c r="AI353" s="73">
        <v>55947.089222031173</v>
      </c>
      <c r="AJ353" s="73">
        <v>56098.355880037772</v>
      </c>
      <c r="AK353" s="73">
        <v>56234.472326633542</v>
      </c>
      <c r="AL353" s="73">
        <v>56358.490268690366</v>
      </c>
      <c r="AM353" s="73">
        <v>56475.306785673507</v>
      </c>
      <c r="AN353" s="73">
        <v>56591.488694703854</v>
      </c>
      <c r="AO353" s="73">
        <v>56687.914211900941</v>
      </c>
      <c r="AP353" s="73">
        <v>56773.084951844081</v>
      </c>
      <c r="AQ353" s="73">
        <v>56864.148978259982</v>
      </c>
      <c r="AR353" s="73">
        <v>56949.137352096193</v>
      </c>
      <c r="AS353" s="73">
        <v>57022.30167652166</v>
      </c>
      <c r="AT353" s="73">
        <v>57093.05443535417</v>
      </c>
      <c r="AU353" s="73">
        <v>57147.177898911745</v>
      </c>
      <c r="AV353" s="73">
        <v>57181.216035864236</v>
      </c>
      <c r="AW353" s="73">
        <v>57209.594174637037</v>
      </c>
      <c r="AX353" s="73">
        <v>57227.551857966835</v>
      </c>
      <c r="AY353" s="73">
        <v>57215.132033931448</v>
      </c>
      <c r="AZ353" s="73">
        <v>57174.176404657199</v>
      </c>
    </row>
    <row r="354" spans="1:52">
      <c r="A354" s="39" t="s">
        <v>48</v>
      </c>
      <c r="B354" s="75">
        <v>3782.8152132003579</v>
      </c>
      <c r="C354" s="75">
        <v>3827.7429971202764</v>
      </c>
      <c r="D354" s="75">
        <v>3834.6275945093421</v>
      </c>
      <c r="E354" s="75">
        <v>3913.7498918192146</v>
      </c>
      <c r="F354" s="75">
        <v>3952.7768674061303</v>
      </c>
      <c r="G354" s="75">
        <v>3981.7666994045517</v>
      </c>
      <c r="H354" s="75">
        <v>3961.9864857067605</v>
      </c>
      <c r="I354" s="75">
        <v>4001.4635483965412</v>
      </c>
      <c r="J354" s="75">
        <v>3946.1856378225793</v>
      </c>
      <c r="K354" s="75">
        <v>3959.5540259943359</v>
      </c>
      <c r="L354" s="75">
        <v>4021.5727453455156</v>
      </c>
      <c r="M354" s="75">
        <v>4053.7485798879079</v>
      </c>
      <c r="N354" s="75">
        <v>4008.341548614776</v>
      </c>
      <c r="O354" s="75">
        <v>3995.7226438054554</v>
      </c>
      <c r="P354" s="75">
        <v>4040.0674317679045</v>
      </c>
      <c r="Q354" s="75">
        <v>4024.930001013226</v>
      </c>
      <c r="R354" s="75">
        <v>4044.0806433176826</v>
      </c>
      <c r="S354" s="75">
        <v>4056.5682782818772</v>
      </c>
      <c r="T354" s="75">
        <v>4068.1283644565797</v>
      </c>
      <c r="U354" s="75">
        <v>4077.2227371250137</v>
      </c>
      <c r="V354" s="75">
        <v>4083.8044266391444</v>
      </c>
      <c r="W354" s="75">
        <v>4090.3740901405104</v>
      </c>
      <c r="X354" s="75">
        <v>4101.4775346738043</v>
      </c>
      <c r="Y354" s="75">
        <v>4118.7053855662189</v>
      </c>
      <c r="Z354" s="75">
        <v>4141.4242684962883</v>
      </c>
      <c r="AA354" s="75">
        <v>4164.9612292111642</v>
      </c>
      <c r="AB354" s="75">
        <v>4196.2508168051572</v>
      </c>
      <c r="AC354" s="75">
        <v>4235.8955364844905</v>
      </c>
      <c r="AD354" s="75">
        <v>4276.3127679039981</v>
      </c>
      <c r="AE354" s="75">
        <v>4316.1943403601672</v>
      </c>
      <c r="AF354" s="75">
        <v>4352.8916181227542</v>
      </c>
      <c r="AG354" s="75">
        <v>4387.8466445416125</v>
      </c>
      <c r="AH354" s="75">
        <v>4422.5258952285922</v>
      </c>
      <c r="AI354" s="75">
        <v>4456.0064302278906</v>
      </c>
      <c r="AJ354" s="75">
        <v>4489.270939992638</v>
      </c>
      <c r="AK354" s="75">
        <v>4521.8522991631999</v>
      </c>
      <c r="AL354" s="75">
        <v>4553.1025987153289</v>
      </c>
      <c r="AM354" s="75">
        <v>4585.1276253728893</v>
      </c>
      <c r="AN354" s="75">
        <v>4616.9173542788121</v>
      </c>
      <c r="AO354" s="75">
        <v>4648.0362469964393</v>
      </c>
      <c r="AP354" s="75">
        <v>4678.3779012175983</v>
      </c>
      <c r="AQ354" s="75">
        <v>4709.6717389829792</v>
      </c>
      <c r="AR354" s="75">
        <v>4739.4350507014533</v>
      </c>
      <c r="AS354" s="75">
        <v>4769.1640526708661</v>
      </c>
      <c r="AT354" s="75">
        <v>4798.5416080276646</v>
      </c>
      <c r="AU354" s="75">
        <v>4828.3739737507967</v>
      </c>
      <c r="AV354" s="75">
        <v>4857.407856312906</v>
      </c>
      <c r="AW354" s="75">
        <v>4885.7053695919039</v>
      </c>
      <c r="AX354" s="75">
        <v>4912.8994970572667</v>
      </c>
      <c r="AY354" s="75">
        <v>4937.2487975958184</v>
      </c>
      <c r="AZ354" s="75">
        <v>4957.688441384812</v>
      </c>
    </row>
    <row r="355" spans="1:52">
      <c r="A355" s="41" t="s">
        <v>49</v>
      </c>
      <c r="B355" s="76">
        <v>278382.65272068005</v>
      </c>
      <c r="C355" s="76">
        <v>281432.94626957172</v>
      </c>
      <c r="D355" s="76">
        <v>285312.31645132008</v>
      </c>
      <c r="E355" s="76">
        <v>284191.29451868922</v>
      </c>
      <c r="F355" s="76">
        <v>307646.51333212893</v>
      </c>
      <c r="G355" s="76">
        <v>313192.42556605901</v>
      </c>
      <c r="H355" s="76">
        <v>316017.6747947142</v>
      </c>
      <c r="I355" s="76">
        <v>326690.2530241179</v>
      </c>
      <c r="J355" s="76">
        <v>316899.73792748369</v>
      </c>
      <c r="K355" s="76">
        <v>288091.52965005423</v>
      </c>
      <c r="L355" s="76">
        <v>298134.3604629623</v>
      </c>
      <c r="M355" s="76">
        <v>294352.96075853339</v>
      </c>
      <c r="N355" s="76">
        <v>288488.40754335624</v>
      </c>
      <c r="O355" s="76">
        <v>292128.44539051858</v>
      </c>
      <c r="P355" s="76">
        <v>289060.86275632971</v>
      </c>
      <c r="Q355" s="76">
        <v>290158.96841867192</v>
      </c>
      <c r="R355" s="76">
        <v>291601.08354774141</v>
      </c>
      <c r="S355" s="76">
        <v>292063.61953985819</v>
      </c>
      <c r="T355" s="76">
        <v>292556.40361249284</v>
      </c>
      <c r="U355" s="76">
        <v>292796.92831967346</v>
      </c>
      <c r="V355" s="76">
        <v>292484.47293070785</v>
      </c>
      <c r="W355" s="76">
        <v>292551.39919550967</v>
      </c>
      <c r="X355" s="76">
        <v>292915.91755302722</v>
      </c>
      <c r="Y355" s="76">
        <v>293378.01699240506</v>
      </c>
      <c r="Z355" s="76">
        <v>293681.64235509955</v>
      </c>
      <c r="AA355" s="76">
        <v>293934.7789782231</v>
      </c>
      <c r="AB355" s="76">
        <v>294551.69757781015</v>
      </c>
      <c r="AC355" s="76">
        <v>295304.05980220524</v>
      </c>
      <c r="AD355" s="76">
        <v>296203.32519101707</v>
      </c>
      <c r="AE355" s="76">
        <v>297256.02919230756</v>
      </c>
      <c r="AF355" s="76">
        <v>298443.53430610296</v>
      </c>
      <c r="AG355" s="76">
        <v>299609.92103987216</v>
      </c>
      <c r="AH355" s="76">
        <v>300799.63646172616</v>
      </c>
      <c r="AI355" s="76">
        <v>301925.40083700337</v>
      </c>
      <c r="AJ355" s="76">
        <v>303019.5440389979</v>
      </c>
      <c r="AK355" s="76">
        <v>304047.49786476034</v>
      </c>
      <c r="AL355" s="76">
        <v>305040.37567876076</v>
      </c>
      <c r="AM355" s="76">
        <v>306011.85212774738</v>
      </c>
      <c r="AN355" s="76">
        <v>307000.57853775908</v>
      </c>
      <c r="AO355" s="76">
        <v>307946.75568623265</v>
      </c>
      <c r="AP355" s="76">
        <v>308935.77607185964</v>
      </c>
      <c r="AQ355" s="76">
        <v>310005.12408589106</v>
      </c>
      <c r="AR355" s="76">
        <v>311129.92897645815</v>
      </c>
      <c r="AS355" s="76">
        <v>312216.6168503504</v>
      </c>
      <c r="AT355" s="76">
        <v>313313.03358543105</v>
      </c>
      <c r="AU355" s="76">
        <v>314348.03874374065</v>
      </c>
      <c r="AV355" s="76">
        <v>315371.23760996427</v>
      </c>
      <c r="AW355" s="76">
        <v>316354.90114713623</v>
      </c>
      <c r="AX355" s="76">
        <v>317339.80259341031</v>
      </c>
      <c r="AY355" s="76">
        <v>318269.89475890703</v>
      </c>
      <c r="AZ355" s="76">
        <v>319211.82742387906</v>
      </c>
    </row>
    <row r="356" spans="1:52">
      <c r="A356" s="35" t="s">
        <v>90</v>
      </c>
      <c r="B356" s="76">
        <v>75625059.151771694</v>
      </c>
      <c r="C356" s="76">
        <v>71549424.219094127</v>
      </c>
      <c r="D356" s="76">
        <v>69672056.417514622</v>
      </c>
      <c r="E356" s="76">
        <v>69739216.402232349</v>
      </c>
      <c r="F356" s="76">
        <v>70039480.584672302</v>
      </c>
      <c r="G356" s="76">
        <v>67894603.092636958</v>
      </c>
      <c r="H356" s="76">
        <v>69715977.764987275</v>
      </c>
      <c r="I356" s="76">
        <v>70394019.62311168</v>
      </c>
      <c r="J356" s="76">
        <v>68364548.753184587</v>
      </c>
      <c r="K356" s="76">
        <v>58334563.54300385</v>
      </c>
      <c r="L356" s="76">
        <v>63462506.04741171</v>
      </c>
      <c r="M356" s="76">
        <v>67752327.447833046</v>
      </c>
      <c r="N356" s="76">
        <v>66830073.952341847</v>
      </c>
      <c r="O356" s="76">
        <v>68743344.882954463</v>
      </c>
      <c r="P356" s="76">
        <v>70509568.351497471</v>
      </c>
      <c r="Q356" s="76">
        <v>72514762.070163235</v>
      </c>
      <c r="R356" s="76">
        <v>72472938.151071623</v>
      </c>
      <c r="S356" s="76">
        <v>72515034.893771201</v>
      </c>
      <c r="T356" s="76">
        <v>72719609.664068207</v>
      </c>
      <c r="U356" s="76">
        <v>72754079.221430361</v>
      </c>
      <c r="V356" s="76">
        <v>72728115.905031502</v>
      </c>
      <c r="W356" s="76">
        <v>72648913.623400643</v>
      </c>
      <c r="X356" s="76">
        <v>72602967.911547586</v>
      </c>
      <c r="Y356" s="76">
        <v>72606518.92003049</v>
      </c>
      <c r="Z356" s="76">
        <v>72613393.301561028</v>
      </c>
      <c r="AA356" s="76">
        <v>72660831.687646344</v>
      </c>
      <c r="AB356" s="76">
        <v>72669186.101723731</v>
      </c>
      <c r="AC356" s="76">
        <v>72677912.902788118</v>
      </c>
      <c r="AD356" s="76">
        <v>72678475.013561249</v>
      </c>
      <c r="AE356" s="76">
        <v>72680040.788165003</v>
      </c>
      <c r="AF356" s="76">
        <v>72670799.418617353</v>
      </c>
      <c r="AG356" s="76">
        <v>72711486.00788787</v>
      </c>
      <c r="AH356" s="76">
        <v>72733354.064812675</v>
      </c>
      <c r="AI356" s="76">
        <v>72778147.386650249</v>
      </c>
      <c r="AJ356" s="76">
        <v>72812791.894157082</v>
      </c>
      <c r="AK356" s="76">
        <v>72835881.727024972</v>
      </c>
      <c r="AL356" s="76">
        <v>72871539.351725489</v>
      </c>
      <c r="AM356" s="76">
        <v>72908530.72054553</v>
      </c>
      <c r="AN356" s="76">
        <v>72943612.477462634</v>
      </c>
      <c r="AO356" s="76">
        <v>72978280.833903953</v>
      </c>
      <c r="AP356" s="76">
        <v>72999426.401095793</v>
      </c>
      <c r="AQ356" s="76">
        <v>73001183.616121843</v>
      </c>
      <c r="AR356" s="76">
        <v>73022635.716459423</v>
      </c>
      <c r="AS356" s="76">
        <v>73041496.318730354</v>
      </c>
      <c r="AT356" s="76">
        <v>73044001.237066552</v>
      </c>
      <c r="AU356" s="76">
        <v>73049201.572929382</v>
      </c>
      <c r="AV356" s="76">
        <v>73068968.978263468</v>
      </c>
      <c r="AW356" s="76">
        <v>73098101.895853683</v>
      </c>
      <c r="AX356" s="76">
        <v>73118968.885855153</v>
      </c>
      <c r="AY356" s="76">
        <v>73135622.525375456</v>
      </c>
      <c r="AZ356" s="76">
        <v>73151579.773193061</v>
      </c>
    </row>
    <row r="357" spans="1:52">
      <c r="A357" s="35" t="s">
        <v>91</v>
      </c>
      <c r="B357" s="73">
        <v>38032.004646805057</v>
      </c>
      <c r="C357" s="73">
        <v>38750.119958356314</v>
      </c>
      <c r="D357" s="73">
        <v>40224.049951225024</v>
      </c>
      <c r="E357" s="73">
        <v>40359.310546602952</v>
      </c>
      <c r="F357" s="73">
        <v>41585.988708606623</v>
      </c>
      <c r="G357" s="73">
        <v>42252.674396825947</v>
      </c>
      <c r="H357" s="73">
        <v>41334.975009024427</v>
      </c>
      <c r="I357" s="73">
        <v>41977.193330167524</v>
      </c>
      <c r="J357" s="73">
        <v>42190.567326675999</v>
      </c>
      <c r="K357" s="73">
        <v>41453.185970552884</v>
      </c>
      <c r="L357" s="73">
        <v>45985.771783879136</v>
      </c>
      <c r="M357" s="73">
        <v>46277.696032237451</v>
      </c>
      <c r="N357" s="73">
        <v>45313.586533523317</v>
      </c>
      <c r="O357" s="73">
        <v>44708.54349231103</v>
      </c>
      <c r="P357" s="73">
        <v>46342.910421084955</v>
      </c>
      <c r="Q357" s="73">
        <v>45392.370208792148</v>
      </c>
      <c r="R357" s="73">
        <v>44940.827665548153</v>
      </c>
      <c r="S357" s="73">
        <v>44430.674191644968</v>
      </c>
      <c r="T357" s="73">
        <v>43968.444573521709</v>
      </c>
      <c r="U357" s="73">
        <v>43547.72823530875</v>
      </c>
      <c r="V357" s="73">
        <v>43182.389675022772</v>
      </c>
      <c r="W357" s="73">
        <v>42843.437975835157</v>
      </c>
      <c r="X357" s="73">
        <v>42602.460180677095</v>
      </c>
      <c r="Y357" s="73">
        <v>42361.134037104581</v>
      </c>
      <c r="Z357" s="73">
        <v>42339.496955579787</v>
      </c>
      <c r="AA357" s="73">
        <v>42136.625824290895</v>
      </c>
      <c r="AB357" s="73">
        <v>41814.062751798374</v>
      </c>
      <c r="AC357" s="73">
        <v>41426.748057243713</v>
      </c>
      <c r="AD357" s="73">
        <v>41050.305265371338</v>
      </c>
      <c r="AE357" s="73">
        <v>40856.737640875559</v>
      </c>
      <c r="AF357" s="73">
        <v>40585.526473011363</v>
      </c>
      <c r="AG357" s="73">
        <v>40314.287834682633</v>
      </c>
      <c r="AH357" s="73">
        <v>40283.349625572242</v>
      </c>
      <c r="AI357" s="73">
        <v>40121.106171006155</v>
      </c>
      <c r="AJ357" s="73">
        <v>39993.445448341423</v>
      </c>
      <c r="AK357" s="73">
        <v>39924.949182874538</v>
      </c>
      <c r="AL357" s="73">
        <v>39785.767594809571</v>
      </c>
      <c r="AM357" s="73">
        <v>39776.249827540036</v>
      </c>
      <c r="AN357" s="73">
        <v>39292.539714071703</v>
      </c>
      <c r="AO357" s="73">
        <v>39023.652535273213</v>
      </c>
      <c r="AP357" s="73">
        <v>38823.383511214968</v>
      </c>
      <c r="AQ357" s="73">
        <v>38564.812210931887</v>
      </c>
      <c r="AR357" s="73">
        <v>38373.182588844647</v>
      </c>
      <c r="AS357" s="73">
        <v>38181.812552121817</v>
      </c>
      <c r="AT357" s="73">
        <v>38023.105023958829</v>
      </c>
      <c r="AU357" s="73">
        <v>37724.758224676247</v>
      </c>
      <c r="AV357" s="73">
        <v>37602.424994223395</v>
      </c>
      <c r="AW357" s="73">
        <v>37527.469885759951</v>
      </c>
      <c r="AX357" s="73">
        <v>37234.81369964304</v>
      </c>
      <c r="AY357" s="73">
        <v>37193.88032920094</v>
      </c>
      <c r="AZ357" s="73">
        <v>37047.079833657735</v>
      </c>
    </row>
    <row r="358" spans="1:52">
      <c r="A358" s="37" t="s">
        <v>20</v>
      </c>
      <c r="B358" s="74">
        <v>6364.2228300253764</v>
      </c>
      <c r="C358" s="74">
        <v>6698.9473604050982</v>
      </c>
      <c r="D358" s="74">
        <v>6813.542111818294</v>
      </c>
      <c r="E358" s="74">
        <v>6698.5786614092476</v>
      </c>
      <c r="F358" s="74">
        <v>6620.6784914579794</v>
      </c>
      <c r="G358" s="74">
        <v>6659.5295911494422</v>
      </c>
      <c r="H358" s="74">
        <v>6186.7723414993598</v>
      </c>
      <c r="I358" s="74">
        <v>6100.7987415420876</v>
      </c>
      <c r="J358" s="74">
        <v>5914.8157617330326</v>
      </c>
      <c r="K358" s="74">
        <v>6140.7901070077905</v>
      </c>
      <c r="L358" s="74">
        <v>6419.9022727301426</v>
      </c>
      <c r="M358" s="74">
        <v>6453.6305337432723</v>
      </c>
      <c r="N358" s="74">
        <v>6461.5128085663237</v>
      </c>
      <c r="O358" s="74">
        <v>6520.0547194872834</v>
      </c>
      <c r="P358" s="74">
        <v>7289.0298090710921</v>
      </c>
      <c r="Q358" s="74">
        <v>7148.8633394035151</v>
      </c>
      <c r="R358" s="74">
        <v>7088.3467030886004</v>
      </c>
      <c r="S358" s="74">
        <v>7084.8792760015913</v>
      </c>
      <c r="T358" s="74">
        <v>7101.7366443323972</v>
      </c>
      <c r="U358" s="74">
        <v>7120.1149108589889</v>
      </c>
      <c r="V358" s="74">
        <v>7135.4453370777956</v>
      </c>
      <c r="W358" s="74">
        <v>7135.6056720106753</v>
      </c>
      <c r="X358" s="74">
        <v>7180.3784324413773</v>
      </c>
      <c r="Y358" s="74">
        <v>7198.0905129688508</v>
      </c>
      <c r="Z358" s="74">
        <v>7222.2834804806234</v>
      </c>
      <c r="AA358" s="74">
        <v>7263.2238425897776</v>
      </c>
      <c r="AB358" s="74">
        <v>7302.553862694509</v>
      </c>
      <c r="AC358" s="74">
        <v>7329.0891945274616</v>
      </c>
      <c r="AD358" s="74">
        <v>7358.370463121928</v>
      </c>
      <c r="AE358" s="74">
        <v>7391.5033326426092</v>
      </c>
      <c r="AF358" s="74">
        <v>7403.1161894776742</v>
      </c>
      <c r="AG358" s="74">
        <v>7408.3060893916681</v>
      </c>
      <c r="AH358" s="74">
        <v>7466.3744329590891</v>
      </c>
      <c r="AI358" s="74">
        <v>7497.3580785747099</v>
      </c>
      <c r="AJ358" s="74">
        <v>7531.3948606823615</v>
      </c>
      <c r="AK358" s="74">
        <v>7564.1550491182634</v>
      </c>
      <c r="AL358" s="74">
        <v>7582.9729375290535</v>
      </c>
      <c r="AM358" s="74">
        <v>7619.9082309534579</v>
      </c>
      <c r="AN358" s="74">
        <v>7562.9501564365291</v>
      </c>
      <c r="AO358" s="74">
        <v>7549.6632105184044</v>
      </c>
      <c r="AP358" s="74">
        <v>7561.261436852903</v>
      </c>
      <c r="AQ358" s="74">
        <v>7570.8786170456988</v>
      </c>
      <c r="AR358" s="74">
        <v>7595.3708041269174</v>
      </c>
      <c r="AS358" s="74">
        <v>7610.9077401577924</v>
      </c>
      <c r="AT358" s="74">
        <v>7632.3326645720144</v>
      </c>
      <c r="AU358" s="74">
        <v>7621.8537282344159</v>
      </c>
      <c r="AV358" s="74">
        <v>7642.3287290088429</v>
      </c>
      <c r="AW358" s="74">
        <v>7672.5383936194548</v>
      </c>
      <c r="AX358" s="74">
        <v>7656.9450044572004</v>
      </c>
      <c r="AY358" s="74">
        <v>7695.3879060198224</v>
      </c>
      <c r="AZ358" s="74">
        <v>7709.7050820823351</v>
      </c>
    </row>
    <row r="359" spans="1:52">
      <c r="A359" s="41" t="s">
        <v>18</v>
      </c>
      <c r="B359" s="76">
        <v>79408.932141152734</v>
      </c>
      <c r="C359" s="76">
        <v>79078.194530275665</v>
      </c>
      <c r="D359" s="76">
        <v>80105.797304693071</v>
      </c>
      <c r="E359" s="76">
        <v>79141.059402457686</v>
      </c>
      <c r="F359" s="76">
        <v>80224.666741938563</v>
      </c>
      <c r="G359" s="76">
        <v>81056.918672391708</v>
      </c>
      <c r="H359" s="76">
        <v>80094.067873577995</v>
      </c>
      <c r="I359" s="76">
        <v>80983.677392539903</v>
      </c>
      <c r="J359" s="76">
        <v>80457.529406800939</v>
      </c>
      <c r="K359" s="76">
        <v>79725.53271523898</v>
      </c>
      <c r="L359" s="76">
        <v>82638.050019482936</v>
      </c>
      <c r="M359" s="76">
        <v>80723.267025347363</v>
      </c>
      <c r="N359" s="76">
        <v>79139.339666708867</v>
      </c>
      <c r="O359" s="76">
        <v>75943.096738274413</v>
      </c>
      <c r="P359" s="76">
        <v>78071.670732921921</v>
      </c>
      <c r="Q359" s="76">
        <v>75786.784170133018</v>
      </c>
      <c r="R359" s="76">
        <v>75531.836813813381</v>
      </c>
      <c r="S359" s="76">
        <v>75399.130147219679</v>
      </c>
      <c r="T359" s="76">
        <v>75216.039580774959</v>
      </c>
      <c r="U359" s="76">
        <v>74964.707889737096</v>
      </c>
      <c r="V359" s="76">
        <v>74743.477755745247</v>
      </c>
      <c r="W359" s="76">
        <v>74598.031401508284</v>
      </c>
      <c r="X359" s="76">
        <v>74494.079351876673</v>
      </c>
      <c r="Y359" s="76">
        <v>74383.197906805959</v>
      </c>
      <c r="Z359" s="76">
        <v>75034.678855739694</v>
      </c>
      <c r="AA359" s="76">
        <v>75217.259632854082</v>
      </c>
      <c r="AB359" s="76">
        <v>75187.790463060723</v>
      </c>
      <c r="AC359" s="76">
        <v>75063.152491113331</v>
      </c>
      <c r="AD359" s="76">
        <v>74890.673483866369</v>
      </c>
      <c r="AE359" s="76">
        <v>75109.872855145033</v>
      </c>
      <c r="AF359" s="76">
        <v>75168.871638871322</v>
      </c>
      <c r="AG359" s="76">
        <v>75276.633005948665</v>
      </c>
      <c r="AH359" s="76">
        <v>75714.28992154164</v>
      </c>
      <c r="AI359" s="76">
        <v>75945.84602687358</v>
      </c>
      <c r="AJ359" s="76">
        <v>76277.105660471949</v>
      </c>
      <c r="AK359" s="76">
        <v>76787.57478515181</v>
      </c>
      <c r="AL359" s="76">
        <v>77144.901676723923</v>
      </c>
      <c r="AM359" s="76">
        <v>77778.294733655639</v>
      </c>
      <c r="AN359" s="76">
        <v>77471.55749994365</v>
      </c>
      <c r="AO359" s="76">
        <v>77513.65000717291</v>
      </c>
      <c r="AP359" s="76">
        <v>77548.227350642584</v>
      </c>
      <c r="AQ359" s="76">
        <v>77345.467605155791</v>
      </c>
      <c r="AR359" s="76">
        <v>77189.883427651701</v>
      </c>
      <c r="AS359" s="76">
        <v>77114.426622810177</v>
      </c>
      <c r="AT359" s="76">
        <v>77054.835718139104</v>
      </c>
      <c r="AU359" s="76">
        <v>76745.977188598801</v>
      </c>
      <c r="AV359" s="76">
        <v>76770.075260045996</v>
      </c>
      <c r="AW359" s="76">
        <v>76850.404665459835</v>
      </c>
      <c r="AX359" s="76">
        <v>76424.372232141308</v>
      </c>
      <c r="AY359" s="76">
        <v>76446.915115696494</v>
      </c>
      <c r="AZ359" s="76">
        <v>76223.58875830505</v>
      </c>
    </row>
    <row r="360" spans="1:52">
      <c r="A360" s="35" t="s">
        <v>51</v>
      </c>
      <c r="B360" s="73">
        <v>218717603.89215896</v>
      </c>
      <c r="C360" s="73">
        <v>211608821.27432761</v>
      </c>
      <c r="D360" s="73">
        <v>215569610.30761507</v>
      </c>
      <c r="E360" s="73">
        <v>189623991.37446907</v>
      </c>
      <c r="F360" s="73">
        <v>196834922.84234011</v>
      </c>
      <c r="G360" s="73">
        <v>193381192.60407075</v>
      </c>
      <c r="H360" s="73">
        <v>187941597.6623154</v>
      </c>
      <c r="I360" s="73">
        <v>191026259.42673257</v>
      </c>
      <c r="J360" s="73">
        <v>191710394.01405904</v>
      </c>
      <c r="K360" s="73">
        <v>181536750.92691985</v>
      </c>
      <c r="L360" s="73">
        <v>189684724.07038328</v>
      </c>
      <c r="M360" s="73">
        <v>181108038.40952033</v>
      </c>
      <c r="N360" s="73">
        <v>181272802.12143031</v>
      </c>
      <c r="O360" s="73">
        <v>182427807.13541508</v>
      </c>
      <c r="P360" s="73">
        <v>181593539.01199019</v>
      </c>
      <c r="Q360" s="73">
        <v>175866860.68503457</v>
      </c>
      <c r="R360" s="73">
        <v>175800211.0484558</v>
      </c>
      <c r="S360" s="73">
        <v>175668081.40692407</v>
      </c>
      <c r="T360" s="73">
        <v>175427869.14199078</v>
      </c>
      <c r="U360" s="73">
        <v>175298584.50918055</v>
      </c>
      <c r="V360" s="73">
        <v>174990612.7819106</v>
      </c>
      <c r="W360" s="73">
        <v>174969853.07646292</v>
      </c>
      <c r="X360" s="73">
        <v>174957104.96071938</v>
      </c>
      <c r="Y360" s="73">
        <v>174857845.11408567</v>
      </c>
      <c r="Z360" s="73">
        <v>174777693.33694932</v>
      </c>
      <c r="AA360" s="73">
        <v>174661025.56754056</v>
      </c>
      <c r="AB360" s="73">
        <v>174650663.21152142</v>
      </c>
      <c r="AC360" s="73">
        <v>174674488.43936893</v>
      </c>
      <c r="AD360" s="73">
        <v>174695664.2110129</v>
      </c>
      <c r="AE360" s="73">
        <v>174715330.9662236</v>
      </c>
      <c r="AF360" s="73">
        <v>174741573.29691356</v>
      </c>
      <c r="AG360" s="73">
        <v>174812499.20441353</v>
      </c>
      <c r="AH360" s="73">
        <v>174938070.25870207</v>
      </c>
      <c r="AI360" s="73">
        <v>175289784.87104771</v>
      </c>
      <c r="AJ360" s="73">
        <v>175652657.69903147</v>
      </c>
      <c r="AK360" s="73">
        <v>176051559.01972777</v>
      </c>
      <c r="AL360" s="73">
        <v>176473059.2403672</v>
      </c>
      <c r="AM360" s="73">
        <v>176921631.78953269</v>
      </c>
      <c r="AN360" s="73">
        <v>177424218.71001333</v>
      </c>
      <c r="AO360" s="73">
        <v>177902083.52746591</v>
      </c>
      <c r="AP360" s="73">
        <v>178399170.22791395</v>
      </c>
      <c r="AQ360" s="73">
        <v>178923725.21977529</v>
      </c>
      <c r="AR360" s="73">
        <v>179439727.84506801</v>
      </c>
      <c r="AS360" s="73">
        <v>179961106.72202849</v>
      </c>
      <c r="AT360" s="73">
        <v>180490296.50346121</v>
      </c>
      <c r="AU360" s="73">
        <v>181023024.59380779</v>
      </c>
      <c r="AV360" s="73">
        <v>181549468.56093955</v>
      </c>
      <c r="AW360" s="73">
        <v>182051350.20384991</v>
      </c>
      <c r="AX360" s="73">
        <v>182568690.66494164</v>
      </c>
      <c r="AY360" s="73">
        <v>183064310.11139497</v>
      </c>
      <c r="AZ360" s="73">
        <v>183542259.21441028</v>
      </c>
    </row>
    <row r="361" spans="1:52">
      <c r="A361" s="39" t="s">
        <v>33</v>
      </c>
      <c r="B361" s="75">
        <v>231846187.31867892</v>
      </c>
      <c r="C361" s="75">
        <v>223015435.09044588</v>
      </c>
      <c r="D361" s="75">
        <v>232244425.63833302</v>
      </c>
      <c r="E361" s="75">
        <v>209602849.57517162</v>
      </c>
      <c r="F361" s="75">
        <v>208845710.16233602</v>
      </c>
      <c r="G361" s="75">
        <v>210040005.84211379</v>
      </c>
      <c r="H361" s="75">
        <v>200444398.09931976</v>
      </c>
      <c r="I361" s="75">
        <v>202543967.65652639</v>
      </c>
      <c r="J361" s="75">
        <v>208776774.98397246</v>
      </c>
      <c r="K361" s="75">
        <v>204477259.97135809</v>
      </c>
      <c r="L361" s="75">
        <v>202561238.69938537</v>
      </c>
      <c r="M361" s="75">
        <v>199919894.06610399</v>
      </c>
      <c r="N361" s="75">
        <v>193407848.79692802</v>
      </c>
      <c r="O361" s="75">
        <v>193633573.15377209</v>
      </c>
      <c r="P361" s="75">
        <v>195010179.29933387</v>
      </c>
      <c r="Q361" s="75">
        <v>199864425.87370414</v>
      </c>
      <c r="R361" s="75">
        <v>199979562.70047575</v>
      </c>
      <c r="S361" s="75">
        <v>200262618.5429149</v>
      </c>
      <c r="T361" s="75">
        <v>200402145.10149932</v>
      </c>
      <c r="U361" s="75">
        <v>200736300.58686104</v>
      </c>
      <c r="V361" s="75">
        <v>200762740.91913801</v>
      </c>
      <c r="W361" s="75">
        <v>201361507.15400523</v>
      </c>
      <c r="X361" s="75">
        <v>201981524.8626729</v>
      </c>
      <c r="Y361" s="75">
        <v>202463440.86602435</v>
      </c>
      <c r="Z361" s="75">
        <v>202997759.08132425</v>
      </c>
      <c r="AA361" s="75">
        <v>203380516.94504932</v>
      </c>
      <c r="AB361" s="75">
        <v>203990228.95866704</v>
      </c>
      <c r="AC361" s="75">
        <v>204656235.72546476</v>
      </c>
      <c r="AD361" s="75">
        <v>205308171.54438803</v>
      </c>
      <c r="AE361" s="75">
        <v>205964298.08451128</v>
      </c>
      <c r="AF361" s="75">
        <v>206608502.29192609</v>
      </c>
      <c r="AG361" s="75">
        <v>207294114.21243653</v>
      </c>
      <c r="AH361" s="75">
        <v>208012335.84556726</v>
      </c>
      <c r="AI361" s="75">
        <v>208779567.35917774</v>
      </c>
      <c r="AJ361" s="75">
        <v>209580480.23332021</v>
      </c>
      <c r="AK361" s="75">
        <v>210422992.89840615</v>
      </c>
      <c r="AL361" s="75">
        <v>211285761.65797877</v>
      </c>
      <c r="AM361" s="75">
        <v>212182260.77330354</v>
      </c>
      <c r="AN361" s="75">
        <v>213098496.41739401</v>
      </c>
      <c r="AO361" s="75">
        <v>214019365.66905463</v>
      </c>
      <c r="AP361" s="75">
        <v>214961032.91696557</v>
      </c>
      <c r="AQ361" s="75">
        <v>215933182.22408953</v>
      </c>
      <c r="AR361" s="75">
        <v>216879503.39044747</v>
      </c>
      <c r="AS361" s="75">
        <v>217812976.19998243</v>
      </c>
      <c r="AT361" s="75">
        <v>218734210.47303498</v>
      </c>
      <c r="AU361" s="75">
        <v>219624731.98474053</v>
      </c>
      <c r="AV361" s="75">
        <v>220537175.6495764</v>
      </c>
      <c r="AW361" s="75">
        <v>221400299.27163914</v>
      </c>
      <c r="AX361" s="75">
        <v>222242688.03673577</v>
      </c>
      <c r="AY361" s="75">
        <v>223044666.71564329</v>
      </c>
      <c r="AZ361" s="75">
        <v>223770143.92856148</v>
      </c>
    </row>
    <row r="362" spans="1:52">
      <c r="A362" s="41" t="s">
        <v>34</v>
      </c>
      <c r="B362" s="76">
        <v>200231485.00744534</v>
      </c>
      <c r="C362" s="76">
        <v>195142035.40945244</v>
      </c>
      <c r="D362" s="76">
        <v>191682106.94922304</v>
      </c>
      <c r="E362" s="76">
        <v>161759014.15371045</v>
      </c>
      <c r="F362" s="76">
        <v>179649263.1350939</v>
      </c>
      <c r="G362" s="76">
        <v>170197869.27404702</v>
      </c>
      <c r="H362" s="76">
        <v>168253990.59798491</v>
      </c>
      <c r="I362" s="76">
        <v>173848875.95820349</v>
      </c>
      <c r="J362" s="76">
        <v>169852772.86732641</v>
      </c>
      <c r="K362" s="76">
        <v>151995730.26123598</v>
      </c>
      <c r="L362" s="76">
        <v>173678200.92318594</v>
      </c>
      <c r="M362" s="76">
        <v>158830250.42463362</v>
      </c>
      <c r="N362" s="76">
        <v>167266515.92482215</v>
      </c>
      <c r="O362" s="76">
        <v>170481817.00770959</v>
      </c>
      <c r="P362" s="76">
        <v>167869303.06058609</v>
      </c>
      <c r="Q362" s="76">
        <v>152848312.94784784</v>
      </c>
      <c r="R362" s="76">
        <v>152786184.46667853</v>
      </c>
      <c r="S362" s="76">
        <v>152527290.64078891</v>
      </c>
      <c r="T362" s="76">
        <v>152170024.24242207</v>
      </c>
      <c r="U362" s="76">
        <v>151847203.96770081</v>
      </c>
      <c r="V362" s="76">
        <v>151481889.49203628</v>
      </c>
      <c r="W362" s="76">
        <v>151143172.33815175</v>
      </c>
      <c r="X362" s="76">
        <v>150795768.57190713</v>
      </c>
      <c r="Y362" s="76">
        <v>150426812.45080793</v>
      </c>
      <c r="Z362" s="76">
        <v>150041584.8012909</v>
      </c>
      <c r="AA362" s="76">
        <v>149698305.80118564</v>
      </c>
      <c r="AB362" s="76">
        <v>149348813.19055128</v>
      </c>
      <c r="AC362" s="76">
        <v>149018498.01844689</v>
      </c>
      <c r="AD362" s="76">
        <v>148700888.16353467</v>
      </c>
      <c r="AE362" s="76">
        <v>148384439.33393523</v>
      </c>
      <c r="AF362" s="76">
        <v>148086324.92353845</v>
      </c>
      <c r="AG362" s="76">
        <v>147835104.2259492</v>
      </c>
      <c r="AH362" s="76">
        <v>147644594.74098006</v>
      </c>
      <c r="AI362" s="76">
        <v>147793395.33657262</v>
      </c>
      <c r="AJ362" s="76">
        <v>147940125.50998825</v>
      </c>
      <c r="AK362" s="76">
        <v>148119172.92647317</v>
      </c>
      <c r="AL362" s="76">
        <v>148323131.65698093</v>
      </c>
      <c r="AM362" s="76">
        <v>148553627.37452957</v>
      </c>
      <c r="AN362" s="76">
        <v>148860054.74478796</v>
      </c>
      <c r="AO362" s="76">
        <v>149131039.32154882</v>
      </c>
      <c r="AP362" s="76">
        <v>149421788.10990417</v>
      </c>
      <c r="AQ362" s="76">
        <v>149730783.59693617</v>
      </c>
      <c r="AR362" s="76">
        <v>150049107.24287635</v>
      </c>
      <c r="AS362" s="76">
        <v>150378806.32455844</v>
      </c>
      <c r="AT362" s="76">
        <v>150722443.94440773</v>
      </c>
      <c r="AU362" s="76">
        <v>151076804.10810122</v>
      </c>
      <c r="AV362" s="76">
        <v>151399822.76146317</v>
      </c>
      <c r="AW362" s="76">
        <v>151712762.07652807</v>
      </c>
      <c r="AX362" s="76">
        <v>152055775.68472874</v>
      </c>
      <c r="AY362" s="76">
        <v>152382071.21344054</v>
      </c>
      <c r="AZ362" s="76">
        <v>152722950.50320017</v>
      </c>
    </row>
    <row r="363" spans="1:52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</row>
    <row r="364" spans="1:52">
      <c r="A364" s="9" t="s">
        <v>92</v>
      </c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</row>
    <row r="365" spans="1:52">
      <c r="A365" s="10" t="s">
        <v>21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</row>
    <row r="366" spans="1:52">
      <c r="A366" s="35" t="s">
        <v>93</v>
      </c>
      <c r="B366" s="73">
        <v>11145.823926982564</v>
      </c>
      <c r="C366" s="73">
        <v>11168.744865370438</v>
      </c>
      <c r="D366" s="73">
        <v>11132.604091990464</v>
      </c>
      <c r="E366" s="73">
        <v>10996.867959521212</v>
      </c>
      <c r="F366" s="73">
        <v>11092.005455960767</v>
      </c>
      <c r="G366" s="73">
        <v>10788.79064138291</v>
      </c>
      <c r="H366" s="73">
        <v>10761.897356501824</v>
      </c>
      <c r="I366" s="73">
        <v>10664.308735795652</v>
      </c>
      <c r="J366" s="73">
        <v>10571.433554201383</v>
      </c>
      <c r="K366" s="73">
        <v>10663.154138227215</v>
      </c>
      <c r="L366" s="73">
        <v>10409.011636733978</v>
      </c>
      <c r="M366" s="73">
        <v>10291.646141480876</v>
      </c>
      <c r="N366" s="73">
        <v>10109.434441937879</v>
      </c>
      <c r="O366" s="73">
        <v>10003.042185946018</v>
      </c>
      <c r="P366" s="73">
        <v>10250.595250754903</v>
      </c>
      <c r="Q366" s="73">
        <v>10350.797078915433</v>
      </c>
      <c r="R366" s="73">
        <v>10353.205028731178</v>
      </c>
      <c r="S366" s="73">
        <v>10299.718306038569</v>
      </c>
      <c r="T366" s="73">
        <v>10262.657482482638</v>
      </c>
      <c r="U366" s="73">
        <v>10229.509092549404</v>
      </c>
      <c r="V366" s="73">
        <v>10195.122636911005</v>
      </c>
      <c r="W366" s="73">
        <v>10165.672230620194</v>
      </c>
      <c r="X366" s="73">
        <v>10149.100934358859</v>
      </c>
      <c r="Y366" s="73">
        <v>10136.046450560285</v>
      </c>
      <c r="Z366" s="73">
        <v>10128.584912024353</v>
      </c>
      <c r="AA366" s="73">
        <v>10124.293915743772</v>
      </c>
      <c r="AB366" s="73">
        <v>10137.800437608152</v>
      </c>
      <c r="AC366" s="73">
        <v>10160.150504696709</v>
      </c>
      <c r="AD366" s="73">
        <v>10184.627394189829</v>
      </c>
      <c r="AE366" s="73">
        <v>10202.528812097653</v>
      </c>
      <c r="AF366" s="73">
        <v>10217.307442201232</v>
      </c>
      <c r="AG366" s="73">
        <v>10225.378165553442</v>
      </c>
      <c r="AH366" s="73">
        <v>10231.158344951118</v>
      </c>
      <c r="AI366" s="73">
        <v>10232.237331068123</v>
      </c>
      <c r="AJ366" s="73">
        <v>10230.353036417715</v>
      </c>
      <c r="AK366" s="73">
        <v>10228.070783707672</v>
      </c>
      <c r="AL366" s="73">
        <v>10225.764318531077</v>
      </c>
      <c r="AM366" s="73">
        <v>10224.039392431541</v>
      </c>
      <c r="AN366" s="73">
        <v>10222.633284825122</v>
      </c>
      <c r="AO366" s="73">
        <v>10221.815935104247</v>
      </c>
      <c r="AP366" s="73">
        <v>10222.305698639559</v>
      </c>
      <c r="AQ366" s="73">
        <v>10226.391900313754</v>
      </c>
      <c r="AR366" s="73">
        <v>10226.764285765563</v>
      </c>
      <c r="AS366" s="73">
        <v>10222.916096156712</v>
      </c>
      <c r="AT366" s="73">
        <v>10215.008920185388</v>
      </c>
      <c r="AU366" s="73">
        <v>10205.129031892773</v>
      </c>
      <c r="AV366" s="73">
        <v>10191.954026274723</v>
      </c>
      <c r="AW366" s="73">
        <v>10175.428855156715</v>
      </c>
      <c r="AX366" s="73">
        <v>10155.367886174075</v>
      </c>
      <c r="AY366" s="73">
        <v>10134.008431306471</v>
      </c>
      <c r="AZ366" s="73">
        <v>10109.159693326133</v>
      </c>
    </row>
    <row r="367" spans="1:52">
      <c r="A367" s="37" t="s">
        <v>29</v>
      </c>
      <c r="B367" s="74">
        <v>3214.6954505427839</v>
      </c>
      <c r="C367" s="74">
        <v>3218.215032569728</v>
      </c>
      <c r="D367" s="74">
        <v>3161.6101597672464</v>
      </c>
      <c r="E367" s="74">
        <v>3174.5015905350174</v>
      </c>
      <c r="F367" s="74">
        <v>3170.3206766564736</v>
      </c>
      <c r="G367" s="74">
        <v>3159.7228899479246</v>
      </c>
      <c r="H367" s="74">
        <v>3025.631857955721</v>
      </c>
      <c r="I367" s="74">
        <v>2849.7358517049647</v>
      </c>
      <c r="J367" s="74">
        <v>2849.1608267777247</v>
      </c>
      <c r="K367" s="74">
        <v>2790.3575117348478</v>
      </c>
      <c r="L367" s="74">
        <v>2801.9715770402458</v>
      </c>
      <c r="M367" s="74">
        <v>2794.1812357693866</v>
      </c>
      <c r="N367" s="74">
        <v>2782.9868509186745</v>
      </c>
      <c r="O367" s="74">
        <v>2759.280183682708</v>
      </c>
      <c r="P367" s="74">
        <v>2831.3597979687838</v>
      </c>
      <c r="Q367" s="74">
        <v>2838.5204712282011</v>
      </c>
      <c r="R367" s="74">
        <v>2827.2614958816371</v>
      </c>
      <c r="S367" s="74">
        <v>2808.0255819781887</v>
      </c>
      <c r="T367" s="74">
        <v>2795.6810811093756</v>
      </c>
      <c r="U367" s="74">
        <v>2790.7889927484111</v>
      </c>
      <c r="V367" s="74">
        <v>2790.1640258614998</v>
      </c>
      <c r="W367" s="74">
        <v>2795.7655216801204</v>
      </c>
      <c r="X367" s="74">
        <v>2808.0638399381892</v>
      </c>
      <c r="Y367" s="74">
        <v>2823.4828203540806</v>
      </c>
      <c r="Z367" s="74">
        <v>2841.6095260054426</v>
      </c>
      <c r="AA367" s="74">
        <v>2861.1835930226684</v>
      </c>
      <c r="AB367" s="74">
        <v>2881.9764990006593</v>
      </c>
      <c r="AC367" s="74">
        <v>2900.4402163962714</v>
      </c>
      <c r="AD367" s="74">
        <v>2914.6398220107753</v>
      </c>
      <c r="AE367" s="74">
        <v>2921.8713604953455</v>
      </c>
      <c r="AF367" s="74">
        <v>2923.0733766570684</v>
      </c>
      <c r="AG367" s="74">
        <v>2918.0873608848506</v>
      </c>
      <c r="AH367" s="74">
        <v>2908.4652168545072</v>
      </c>
      <c r="AI367" s="74">
        <v>2894.5749325489523</v>
      </c>
      <c r="AJ367" s="74">
        <v>2877.0330363823605</v>
      </c>
      <c r="AK367" s="74">
        <v>2857.1896481168064</v>
      </c>
      <c r="AL367" s="74">
        <v>2835.7021930663132</v>
      </c>
      <c r="AM367" s="74">
        <v>2812.7682746920204</v>
      </c>
      <c r="AN367" s="74">
        <v>2788.226387763053</v>
      </c>
      <c r="AO367" s="74">
        <v>2761.7459436651548</v>
      </c>
      <c r="AP367" s="74">
        <v>2732.9879471507961</v>
      </c>
      <c r="AQ367" s="74">
        <v>2702.2933327525993</v>
      </c>
      <c r="AR367" s="74">
        <v>2668.3447514947543</v>
      </c>
      <c r="AS367" s="74">
        <v>2631.0018200605509</v>
      </c>
      <c r="AT367" s="74">
        <v>2590.7600150980161</v>
      </c>
      <c r="AU367" s="74">
        <v>2548.3158507895951</v>
      </c>
      <c r="AV367" s="74">
        <v>2503.5089352448399</v>
      </c>
      <c r="AW367" s="74">
        <v>2456.326654676519</v>
      </c>
      <c r="AX367" s="74">
        <v>2407.1010397936338</v>
      </c>
      <c r="AY367" s="74">
        <v>2356.6379974596302</v>
      </c>
      <c r="AZ367" s="74">
        <v>2304.9071726937109</v>
      </c>
    </row>
    <row r="368" spans="1:52">
      <c r="A368" s="39" t="s">
        <v>30</v>
      </c>
      <c r="B368" s="75">
        <v>12109.174667930558</v>
      </c>
      <c r="C368" s="75">
        <v>12143.975223458729</v>
      </c>
      <c r="D368" s="75">
        <v>12131.318300614408</v>
      </c>
      <c r="E368" s="75">
        <v>11987.451405596357</v>
      </c>
      <c r="F368" s="75">
        <v>12108.283268756157</v>
      </c>
      <c r="G368" s="75">
        <v>11781.223987697989</v>
      </c>
      <c r="H368" s="75">
        <v>11781.286941354356</v>
      </c>
      <c r="I368" s="75">
        <v>11711.931368599982</v>
      </c>
      <c r="J368" s="75">
        <v>11630.619996952952</v>
      </c>
      <c r="K368" s="75">
        <v>11756.997115708216</v>
      </c>
      <c r="L368" s="75">
        <v>11463.098873603336</v>
      </c>
      <c r="M368" s="75">
        <v>11329.567685777267</v>
      </c>
      <c r="N368" s="75">
        <v>11106.041284290583</v>
      </c>
      <c r="O368" s="75">
        <v>10974.748713393532</v>
      </c>
      <c r="P368" s="75">
        <v>11246.540782117787</v>
      </c>
      <c r="Q368" s="75">
        <v>11360.197544533117</v>
      </c>
      <c r="R368" s="75">
        <v>11380.46336578619</v>
      </c>
      <c r="S368" s="75">
        <v>11336.408536625055</v>
      </c>
      <c r="T368" s="75">
        <v>11308.038043270533</v>
      </c>
      <c r="U368" s="75">
        <v>11280.460580572628</v>
      </c>
      <c r="V368" s="75">
        <v>11247.566641576885</v>
      </c>
      <c r="W368" s="75">
        <v>11212.516598291237</v>
      </c>
      <c r="X368" s="75">
        <v>11187.194312261359</v>
      </c>
      <c r="Y368" s="75">
        <v>11164.299602941323</v>
      </c>
      <c r="Z368" s="75">
        <v>11146.945405545528</v>
      </c>
      <c r="AA368" s="75">
        <v>11135.354246890245</v>
      </c>
      <c r="AB368" s="75">
        <v>11146.529235001055</v>
      </c>
      <c r="AC368" s="75">
        <v>11171.134103449729</v>
      </c>
      <c r="AD368" s="75">
        <v>11201.623383736367</v>
      </c>
      <c r="AE368" s="75">
        <v>11229.097433123787</v>
      </c>
      <c r="AF368" s="75">
        <v>11256.538720078384</v>
      </c>
      <c r="AG368" s="75">
        <v>11279.840621585548</v>
      </c>
      <c r="AH368" s="75">
        <v>11303.281325890053</v>
      </c>
      <c r="AI368" s="75">
        <v>11323.87125532388</v>
      </c>
      <c r="AJ368" s="75">
        <v>11343.482251279109</v>
      </c>
      <c r="AK368" s="75">
        <v>11364.628295440187</v>
      </c>
      <c r="AL368" s="75">
        <v>11387.936600491403</v>
      </c>
      <c r="AM368" s="75">
        <v>11414.204192307836</v>
      </c>
      <c r="AN368" s="75">
        <v>11443.244118828823</v>
      </c>
      <c r="AO368" s="75">
        <v>11475.467695845833</v>
      </c>
      <c r="AP368" s="75">
        <v>11511.506809215407</v>
      </c>
      <c r="AQ368" s="75">
        <v>11553.921675074527</v>
      </c>
      <c r="AR368" s="75">
        <v>11595.502036591755</v>
      </c>
      <c r="AS368" s="75">
        <v>11636.5719134014</v>
      </c>
      <c r="AT368" s="75">
        <v>11677.047656345852</v>
      </c>
      <c r="AU368" s="75">
        <v>11719.500864981086</v>
      </c>
      <c r="AV368" s="75">
        <v>11762.368876327995</v>
      </c>
      <c r="AW368" s="75">
        <v>11806.240041705107</v>
      </c>
      <c r="AX368" s="75">
        <v>11851.137878094605</v>
      </c>
      <c r="AY368" s="75">
        <v>11899.294786304816</v>
      </c>
      <c r="AZ368" s="75">
        <v>11949.21450252758</v>
      </c>
    </row>
    <row r="369" spans="1:52">
      <c r="A369" s="39" t="s">
        <v>31</v>
      </c>
      <c r="B369" s="75">
        <v>38785.128995966683</v>
      </c>
      <c r="C369" s="75">
        <v>38726.77070123476</v>
      </c>
      <c r="D369" s="75">
        <v>39117.065061520974</v>
      </c>
      <c r="E369" s="75">
        <v>38965.017914008822</v>
      </c>
      <c r="F369" s="75">
        <v>39139.762169670823</v>
      </c>
      <c r="G369" s="75">
        <v>39477.732811579597</v>
      </c>
      <c r="H369" s="75">
        <v>39931.870836802875</v>
      </c>
      <c r="I369" s="75">
        <v>40311.690040590584</v>
      </c>
      <c r="J369" s="75">
        <v>40098.560671076208</v>
      </c>
      <c r="K369" s="75">
        <v>39826.449955906588</v>
      </c>
      <c r="L369" s="75">
        <v>40034.621145849866</v>
      </c>
      <c r="M369" s="75">
        <v>40090.725690351741</v>
      </c>
      <c r="N369" s="75">
        <v>39578.484952995459</v>
      </c>
      <c r="O369" s="75">
        <v>39656.495826504586</v>
      </c>
      <c r="P369" s="75">
        <v>39691.7249086015</v>
      </c>
      <c r="Q369" s="75">
        <v>39678.279824348465</v>
      </c>
      <c r="R369" s="75">
        <v>39451.844469658354</v>
      </c>
      <c r="S369" s="75">
        <v>39225.736262294231</v>
      </c>
      <c r="T369" s="75">
        <v>38977.205229202686</v>
      </c>
      <c r="U369" s="75">
        <v>38713.486893827139</v>
      </c>
      <c r="V369" s="75">
        <v>38454.333680586693</v>
      </c>
      <c r="W369" s="75">
        <v>38204.272504271554</v>
      </c>
      <c r="X369" s="75">
        <v>37978.142086490785</v>
      </c>
      <c r="Y369" s="75">
        <v>37756.878080466653</v>
      </c>
      <c r="Z369" s="75">
        <v>37551.215906689409</v>
      </c>
      <c r="AA369" s="75">
        <v>37354.720437194534</v>
      </c>
      <c r="AB369" s="75">
        <v>37220.898578295928</v>
      </c>
      <c r="AC369" s="75">
        <v>37126.476793045978</v>
      </c>
      <c r="AD369" s="75">
        <v>37063.702855366188</v>
      </c>
      <c r="AE369" s="75">
        <v>37022.067637150452</v>
      </c>
      <c r="AF369" s="75">
        <v>37009.998866123402</v>
      </c>
      <c r="AG369" s="75">
        <v>37028.164938092857</v>
      </c>
      <c r="AH369" s="75">
        <v>37075.816800830871</v>
      </c>
      <c r="AI369" s="75">
        <v>37142.188476756157</v>
      </c>
      <c r="AJ369" s="75">
        <v>37219.593632080912</v>
      </c>
      <c r="AK369" s="75">
        <v>37306.74286939099</v>
      </c>
      <c r="AL369" s="75">
        <v>37394.592385622396</v>
      </c>
      <c r="AM369" s="75">
        <v>37487.028723440329</v>
      </c>
      <c r="AN369" s="75">
        <v>37578.016090595156</v>
      </c>
      <c r="AO369" s="75">
        <v>37670.60483824298</v>
      </c>
      <c r="AP369" s="75">
        <v>37775.083401856005</v>
      </c>
      <c r="AQ369" s="75">
        <v>37889.410022384436</v>
      </c>
      <c r="AR369" s="75">
        <v>38006.087666127445</v>
      </c>
      <c r="AS369" s="75">
        <v>38128.10375413351</v>
      </c>
      <c r="AT369" s="75">
        <v>38255.644758123439</v>
      </c>
      <c r="AU369" s="75">
        <v>38388.144539111709</v>
      </c>
      <c r="AV369" s="75">
        <v>38524.517993547357</v>
      </c>
      <c r="AW369" s="75">
        <v>38663.011824942791</v>
      </c>
      <c r="AX369" s="75">
        <v>38802.793762422618</v>
      </c>
      <c r="AY369" s="75">
        <v>38942.577421588612</v>
      </c>
      <c r="AZ369" s="75">
        <v>39080.312477871201</v>
      </c>
    </row>
    <row r="370" spans="1:52">
      <c r="A370" s="35" t="s">
        <v>94</v>
      </c>
      <c r="B370" s="73">
        <v>199339.42510423358</v>
      </c>
      <c r="C370" s="73">
        <v>195409.17833898359</v>
      </c>
      <c r="D370" s="73">
        <v>194713.2910494938</v>
      </c>
      <c r="E370" s="73">
        <v>190634.67536905545</v>
      </c>
      <c r="F370" s="73">
        <v>187366.48064159614</v>
      </c>
      <c r="G370" s="73">
        <v>189751.18212281313</v>
      </c>
      <c r="H370" s="73">
        <v>184257.3446091385</v>
      </c>
      <c r="I370" s="73">
        <v>185218.13990737073</v>
      </c>
      <c r="J370" s="73">
        <v>184720.34879941467</v>
      </c>
      <c r="K370" s="73">
        <v>184250.43315253229</v>
      </c>
      <c r="L370" s="73">
        <v>184187.60034724348</v>
      </c>
      <c r="M370" s="73">
        <v>183622.55751480549</v>
      </c>
      <c r="N370" s="73">
        <v>185743.62329791827</v>
      </c>
      <c r="O370" s="73">
        <v>186604.31173823477</v>
      </c>
      <c r="P370" s="73">
        <v>184351.33783372867</v>
      </c>
      <c r="Q370" s="73">
        <v>188617.54493580014</v>
      </c>
      <c r="R370" s="73">
        <v>187686.67946293615</v>
      </c>
      <c r="S370" s="73">
        <v>187503.11642465743</v>
      </c>
      <c r="T370" s="73">
        <v>187107.8605436201</v>
      </c>
      <c r="U370" s="73">
        <v>186821.52715224787</v>
      </c>
      <c r="V370" s="73">
        <v>186723.64438519359</v>
      </c>
      <c r="W370" s="73">
        <v>186837.97765573088</v>
      </c>
      <c r="X370" s="73">
        <v>187146.69103042624</v>
      </c>
      <c r="Y370" s="73">
        <v>187264.04194989408</v>
      </c>
      <c r="Z370" s="73">
        <v>187338.30531663002</v>
      </c>
      <c r="AA370" s="73">
        <v>187582.44859209724</v>
      </c>
      <c r="AB370" s="73">
        <v>187954.35787396345</v>
      </c>
      <c r="AC370" s="73">
        <v>188418.65680019715</v>
      </c>
      <c r="AD370" s="73">
        <v>188809.87962984666</v>
      </c>
      <c r="AE370" s="73">
        <v>189166.44986450038</v>
      </c>
      <c r="AF370" s="73">
        <v>189428.5087516467</v>
      </c>
      <c r="AG370" s="73">
        <v>189943.93427560077</v>
      </c>
      <c r="AH370" s="73">
        <v>190234.3680101819</v>
      </c>
      <c r="AI370" s="73">
        <v>190360.47719129131</v>
      </c>
      <c r="AJ370" s="73">
        <v>190396.77780433433</v>
      </c>
      <c r="AK370" s="73">
        <v>190466.95474011349</v>
      </c>
      <c r="AL370" s="73">
        <v>190509.28495493205</v>
      </c>
      <c r="AM370" s="73">
        <v>190583.8671336986</v>
      </c>
      <c r="AN370" s="73">
        <v>190662.58251987051</v>
      </c>
      <c r="AO370" s="73">
        <v>190751.90556239168</v>
      </c>
      <c r="AP370" s="73">
        <v>190841.41453006447</v>
      </c>
      <c r="AQ370" s="73">
        <v>190945.25876939142</v>
      </c>
      <c r="AR370" s="73">
        <v>191000.94580052502</v>
      </c>
      <c r="AS370" s="73">
        <v>191020.01497364498</v>
      </c>
      <c r="AT370" s="73">
        <v>191039.64968163206</v>
      </c>
      <c r="AU370" s="73">
        <v>191021.3017038111</v>
      </c>
      <c r="AV370" s="73">
        <v>191002.68638986698</v>
      </c>
      <c r="AW370" s="73">
        <v>191055.17158354374</v>
      </c>
      <c r="AX370" s="73">
        <v>191069.70086535413</v>
      </c>
      <c r="AY370" s="73">
        <v>191128.54347321967</v>
      </c>
      <c r="AZ370" s="73">
        <v>191267.9501582649</v>
      </c>
    </row>
    <row r="371" spans="1:52">
      <c r="A371" s="37" t="s">
        <v>24</v>
      </c>
      <c r="B371" s="74">
        <v>267385.08972497756</v>
      </c>
      <c r="C371" s="74">
        <v>258658.67318878981</v>
      </c>
      <c r="D371" s="74">
        <v>255617.09742044419</v>
      </c>
      <c r="E371" s="74">
        <v>250310.8256582598</v>
      </c>
      <c r="F371" s="74">
        <v>244004.66401908113</v>
      </c>
      <c r="G371" s="74">
        <v>247868.10489555312</v>
      </c>
      <c r="H371" s="74">
        <v>237912.61852201103</v>
      </c>
      <c r="I371" s="74">
        <v>239383.53394411254</v>
      </c>
      <c r="J371" s="74">
        <v>235894.13557341471</v>
      </c>
      <c r="K371" s="74">
        <v>234653.81680591745</v>
      </c>
      <c r="L371" s="74">
        <v>233962.94689022086</v>
      </c>
      <c r="M371" s="74">
        <v>232972.77174846656</v>
      </c>
      <c r="N371" s="74">
        <v>237003.98158067392</v>
      </c>
      <c r="O371" s="74">
        <v>238652.84752212153</v>
      </c>
      <c r="P371" s="74">
        <v>235359.64115885072</v>
      </c>
      <c r="Q371" s="74">
        <v>242622.8914344036</v>
      </c>
      <c r="R371" s="74">
        <v>242480.59314348229</v>
      </c>
      <c r="S371" s="74">
        <v>242469.08083610487</v>
      </c>
      <c r="T371" s="74">
        <v>242277.40759984229</v>
      </c>
      <c r="U371" s="74">
        <v>242070.76891432595</v>
      </c>
      <c r="V371" s="74">
        <v>241977.77032142412</v>
      </c>
      <c r="W371" s="74">
        <v>242200.93664427515</v>
      </c>
      <c r="X371" s="74">
        <v>242502.60995046905</v>
      </c>
      <c r="Y371" s="74">
        <v>242636.7910508131</v>
      </c>
      <c r="Z371" s="74">
        <v>242877.45207267292</v>
      </c>
      <c r="AA371" s="74">
        <v>243173.49104924855</v>
      </c>
      <c r="AB371" s="74">
        <v>243497.76871612182</v>
      </c>
      <c r="AC371" s="74">
        <v>243815.04598474005</v>
      </c>
      <c r="AD371" s="74">
        <v>244176.89533119599</v>
      </c>
      <c r="AE371" s="74">
        <v>244512.06008295843</v>
      </c>
      <c r="AF371" s="74">
        <v>244809.18735661334</v>
      </c>
      <c r="AG371" s="74">
        <v>245477.88703012839</v>
      </c>
      <c r="AH371" s="74">
        <v>245761.43445682153</v>
      </c>
      <c r="AI371" s="74">
        <v>245980.34179128709</v>
      </c>
      <c r="AJ371" s="74">
        <v>246168.09296739873</v>
      </c>
      <c r="AK371" s="74">
        <v>246402.71804014975</v>
      </c>
      <c r="AL371" s="74">
        <v>246694.97675789968</v>
      </c>
      <c r="AM371" s="74">
        <v>247065.62577744768</v>
      </c>
      <c r="AN371" s="74">
        <v>247489.05947589007</v>
      </c>
      <c r="AO371" s="74">
        <v>247935.26550740929</v>
      </c>
      <c r="AP371" s="74">
        <v>248405.06966954845</v>
      </c>
      <c r="AQ371" s="74">
        <v>248902.68596057306</v>
      </c>
      <c r="AR371" s="74">
        <v>249350.06435021211</v>
      </c>
      <c r="AS371" s="74">
        <v>249774.76783846327</v>
      </c>
      <c r="AT371" s="74">
        <v>250239.9564721504</v>
      </c>
      <c r="AU371" s="74">
        <v>250673.77328852998</v>
      </c>
      <c r="AV371" s="74">
        <v>251117.02229347962</v>
      </c>
      <c r="AW371" s="74">
        <v>251777.20524818235</v>
      </c>
      <c r="AX371" s="74">
        <v>252391.30230005676</v>
      </c>
      <c r="AY371" s="74">
        <v>253015.07122779009</v>
      </c>
      <c r="AZ371" s="74">
        <v>253650.93536817314</v>
      </c>
    </row>
    <row r="372" spans="1:52">
      <c r="A372" s="39" t="s">
        <v>25</v>
      </c>
      <c r="B372" s="75">
        <v>584819.0350728957</v>
      </c>
      <c r="C372" s="75">
        <v>583888.96913762542</v>
      </c>
      <c r="D372" s="75">
        <v>584946.60407182737</v>
      </c>
      <c r="E372" s="75">
        <v>579576.22961069748</v>
      </c>
      <c r="F372" s="75">
        <v>582690.65844869113</v>
      </c>
      <c r="G372" s="75">
        <v>583985.91067227069</v>
      </c>
      <c r="H372" s="75">
        <v>584421.57348230702</v>
      </c>
      <c r="I372" s="75">
        <v>583502.64091040834</v>
      </c>
      <c r="J372" s="75">
        <v>582350.00803399028</v>
      </c>
      <c r="K372" s="75">
        <v>573499.40329723887</v>
      </c>
      <c r="L372" s="75">
        <v>571869.61021775776</v>
      </c>
      <c r="M372" s="75">
        <v>565452.16329982469</v>
      </c>
      <c r="N372" s="75">
        <v>570692.9911521076</v>
      </c>
      <c r="O372" s="75">
        <v>570273.70132403518</v>
      </c>
      <c r="P372" s="75">
        <v>559250.9928870427</v>
      </c>
      <c r="Q372" s="75">
        <v>569805.03011850175</v>
      </c>
      <c r="R372" s="75">
        <v>569849.41469130374</v>
      </c>
      <c r="S372" s="75">
        <v>570443.21476663917</v>
      </c>
      <c r="T372" s="75">
        <v>570468.96762617491</v>
      </c>
      <c r="U372" s="75">
        <v>570577.55704098428</v>
      </c>
      <c r="V372" s="75">
        <v>570932.801529555</v>
      </c>
      <c r="W372" s="75">
        <v>571806.32115715707</v>
      </c>
      <c r="X372" s="75">
        <v>572911.93948360847</v>
      </c>
      <c r="Y372" s="75">
        <v>573574.6564854465</v>
      </c>
      <c r="Z372" s="75">
        <v>574341.38093554985</v>
      </c>
      <c r="AA372" s="75">
        <v>575400.87880107737</v>
      </c>
      <c r="AB372" s="75">
        <v>576478.66680566221</v>
      </c>
      <c r="AC372" s="75">
        <v>577631.43571962055</v>
      </c>
      <c r="AD372" s="75">
        <v>578882.30871335813</v>
      </c>
      <c r="AE372" s="75">
        <v>580001.88085361582</v>
      </c>
      <c r="AF372" s="75">
        <v>580939.9675053329</v>
      </c>
      <c r="AG372" s="75">
        <v>582540.84679669223</v>
      </c>
      <c r="AH372" s="75">
        <v>583654.76364079735</v>
      </c>
      <c r="AI372" s="75">
        <v>584492.63484059181</v>
      </c>
      <c r="AJ372" s="75">
        <v>585069.6290248069</v>
      </c>
      <c r="AK372" s="75">
        <v>585931.71562790778</v>
      </c>
      <c r="AL372" s="75">
        <v>586781.58974564495</v>
      </c>
      <c r="AM372" s="75">
        <v>587998.68154917005</v>
      </c>
      <c r="AN372" s="75">
        <v>589533.50229686603</v>
      </c>
      <c r="AO372" s="75">
        <v>590721.31554377195</v>
      </c>
      <c r="AP372" s="75">
        <v>592117.05640699936</v>
      </c>
      <c r="AQ372" s="75">
        <v>593759.06021427817</v>
      </c>
      <c r="AR372" s="75">
        <v>595398.52958964056</v>
      </c>
      <c r="AS372" s="75">
        <v>597001.17963029235</v>
      </c>
      <c r="AT372" s="75">
        <v>598631.09808237094</v>
      </c>
      <c r="AU372" s="75">
        <v>600340.67271731317</v>
      </c>
      <c r="AV372" s="75">
        <v>602490.96996168443</v>
      </c>
      <c r="AW372" s="75">
        <v>604375.64804880286</v>
      </c>
      <c r="AX372" s="75">
        <v>606800.52570118732</v>
      </c>
      <c r="AY372" s="75">
        <v>609323.98122965137</v>
      </c>
      <c r="AZ372" s="75">
        <v>612017.4056709063</v>
      </c>
    </row>
    <row r="373" spans="1:52">
      <c r="A373" s="39" t="s">
        <v>23</v>
      </c>
      <c r="B373" s="75">
        <v>113715.10392979124</v>
      </c>
      <c r="C373" s="75">
        <v>113257.4170543255</v>
      </c>
      <c r="D373" s="75">
        <v>113346.93936682086</v>
      </c>
      <c r="E373" s="75">
        <v>109739.738279078</v>
      </c>
      <c r="F373" s="75">
        <v>111274.96889690497</v>
      </c>
      <c r="G373" s="75">
        <v>110726.42774712191</v>
      </c>
      <c r="H373" s="75">
        <v>109920.63036763651</v>
      </c>
      <c r="I373" s="75">
        <v>110148.10736597644</v>
      </c>
      <c r="J373" s="75">
        <v>111592.98749178853</v>
      </c>
      <c r="K373" s="75">
        <v>110966.68376752501</v>
      </c>
      <c r="L373" s="75">
        <v>111614.40126786007</v>
      </c>
      <c r="M373" s="75">
        <v>111172.91196976724</v>
      </c>
      <c r="N373" s="75">
        <v>111364.4964466986</v>
      </c>
      <c r="O373" s="75">
        <v>110852.00080327435</v>
      </c>
      <c r="P373" s="75">
        <v>110479.2642525624</v>
      </c>
      <c r="Q373" s="75">
        <v>111391.72613129774</v>
      </c>
      <c r="R373" s="75">
        <v>111409.09111487586</v>
      </c>
      <c r="S373" s="75">
        <v>111499.91747816665</v>
      </c>
      <c r="T373" s="75">
        <v>111453.28346140285</v>
      </c>
      <c r="U373" s="75">
        <v>111369.00189190535</v>
      </c>
      <c r="V373" s="75">
        <v>111331.6382762681</v>
      </c>
      <c r="W373" s="75">
        <v>111371.52874768726</v>
      </c>
      <c r="X373" s="75">
        <v>111444.45048853205</v>
      </c>
      <c r="Y373" s="75">
        <v>111443.07073459883</v>
      </c>
      <c r="Z373" s="75">
        <v>111494.78310249267</v>
      </c>
      <c r="AA373" s="75">
        <v>111557.73813633433</v>
      </c>
      <c r="AB373" s="75">
        <v>111646.61783870457</v>
      </c>
      <c r="AC373" s="75">
        <v>111733.46112610376</v>
      </c>
      <c r="AD373" s="75">
        <v>111832.96634902523</v>
      </c>
      <c r="AE373" s="75">
        <v>111930.18530665558</v>
      </c>
      <c r="AF373" s="75">
        <v>112006.89394452864</v>
      </c>
      <c r="AG373" s="75">
        <v>112166.06947175245</v>
      </c>
      <c r="AH373" s="75">
        <v>112258.95669898351</v>
      </c>
      <c r="AI373" s="75">
        <v>112309.47538006981</v>
      </c>
      <c r="AJ373" s="75">
        <v>112338.92294382676</v>
      </c>
      <c r="AK373" s="75">
        <v>112386.63635400787</v>
      </c>
      <c r="AL373" s="75">
        <v>112434.5329077942</v>
      </c>
      <c r="AM373" s="75">
        <v>112509.2708283643</v>
      </c>
      <c r="AN373" s="75">
        <v>112578.85635016637</v>
      </c>
      <c r="AO373" s="75">
        <v>112683.27335771336</v>
      </c>
      <c r="AP373" s="75">
        <v>112805.33740435859</v>
      </c>
      <c r="AQ373" s="75">
        <v>112947.46890016044</v>
      </c>
      <c r="AR373" s="75">
        <v>113079.9938738287</v>
      </c>
      <c r="AS373" s="75">
        <v>113205.38917366916</v>
      </c>
      <c r="AT373" s="75">
        <v>113338.69352862287</v>
      </c>
      <c r="AU373" s="75">
        <v>113485.76229759844</v>
      </c>
      <c r="AV373" s="75">
        <v>113653.14038768005</v>
      </c>
      <c r="AW373" s="75">
        <v>113819.65639782883</v>
      </c>
      <c r="AX373" s="75">
        <v>113976.62441822189</v>
      </c>
      <c r="AY373" s="75">
        <v>114148.07123982167</v>
      </c>
      <c r="AZ373" s="75">
        <v>114322.19720257184</v>
      </c>
    </row>
    <row r="374" spans="1:52">
      <c r="A374" s="35" t="s">
        <v>95</v>
      </c>
      <c r="B374" s="73">
        <v>665.52298936654506</v>
      </c>
      <c r="C374" s="73">
        <v>678.30805482263941</v>
      </c>
      <c r="D374" s="73">
        <v>681.93422331244381</v>
      </c>
      <c r="E374" s="73">
        <v>671.77507357133368</v>
      </c>
      <c r="F374" s="73">
        <v>678.55831688376145</v>
      </c>
      <c r="G374" s="73">
        <v>679.99482837266714</v>
      </c>
      <c r="H374" s="73">
        <v>669.71083008440564</v>
      </c>
      <c r="I374" s="73">
        <v>664.82475704631281</v>
      </c>
      <c r="J374" s="73">
        <v>658.27723712481475</v>
      </c>
      <c r="K374" s="73">
        <v>654.03172059256769</v>
      </c>
      <c r="L374" s="73">
        <v>641.61638947148072</v>
      </c>
      <c r="M374" s="73">
        <v>636.34979801562713</v>
      </c>
      <c r="N374" s="73">
        <v>635.6177790385841</v>
      </c>
      <c r="O374" s="73">
        <v>638.3736808576482</v>
      </c>
      <c r="P374" s="73">
        <v>633.59344639246581</v>
      </c>
      <c r="Q374" s="73">
        <v>625.85967213243453</v>
      </c>
      <c r="R374" s="73">
        <v>612.90461605493829</v>
      </c>
      <c r="S374" s="73">
        <v>614.30009349305612</v>
      </c>
      <c r="T374" s="73">
        <v>614.94162234644705</v>
      </c>
      <c r="U374" s="73">
        <v>615.79185067428182</v>
      </c>
      <c r="V374" s="73">
        <v>616.4798742562914</v>
      </c>
      <c r="W374" s="73">
        <v>616.82902232293611</v>
      </c>
      <c r="X374" s="73">
        <v>617.18214453523331</v>
      </c>
      <c r="Y374" s="73">
        <v>617.7749240961848</v>
      </c>
      <c r="Z374" s="73">
        <v>616.71910564049995</v>
      </c>
      <c r="AA374" s="73">
        <v>615.66066717106139</v>
      </c>
      <c r="AB374" s="73">
        <v>615.10000392625432</v>
      </c>
      <c r="AC374" s="73">
        <v>614.61435026402808</v>
      </c>
      <c r="AD374" s="73">
        <v>613.98433072008152</v>
      </c>
      <c r="AE374" s="73">
        <v>613.33317959261001</v>
      </c>
      <c r="AF374" s="73">
        <v>612.73269414626475</v>
      </c>
      <c r="AG374" s="73">
        <v>612.14786008309966</v>
      </c>
      <c r="AH374" s="73">
        <v>611.56342585606865</v>
      </c>
      <c r="AI374" s="73">
        <v>611.09353297173288</v>
      </c>
      <c r="AJ374" s="73">
        <v>610.67985163981859</v>
      </c>
      <c r="AK374" s="73">
        <v>610.32599033494455</v>
      </c>
      <c r="AL374" s="73">
        <v>609.86508308113446</v>
      </c>
      <c r="AM374" s="73">
        <v>609.26934459667666</v>
      </c>
      <c r="AN374" s="73">
        <v>608.7980592795036</v>
      </c>
      <c r="AO374" s="73">
        <v>608.06882985769664</v>
      </c>
      <c r="AP374" s="73">
        <v>607.3379286145356</v>
      </c>
      <c r="AQ374" s="73">
        <v>606.47823766787189</v>
      </c>
      <c r="AR374" s="73">
        <v>605.61043721746228</v>
      </c>
      <c r="AS374" s="73">
        <v>604.59321080766188</v>
      </c>
      <c r="AT374" s="73">
        <v>603.3728013126705</v>
      </c>
      <c r="AU374" s="73">
        <v>602.19779940044884</v>
      </c>
      <c r="AV374" s="73">
        <v>601.03509385545919</v>
      </c>
      <c r="AW374" s="73">
        <v>599.65773006382722</v>
      </c>
      <c r="AX374" s="73">
        <v>598.54183615574573</v>
      </c>
      <c r="AY374" s="73">
        <v>597.28978599506809</v>
      </c>
      <c r="AZ374" s="73">
        <v>596.22948564801436</v>
      </c>
    </row>
    <row r="375" spans="1:52">
      <c r="A375" s="37" t="s">
        <v>16</v>
      </c>
      <c r="B375" s="74">
        <v>622.33713402290959</v>
      </c>
      <c r="C375" s="74">
        <v>624.09731373230727</v>
      </c>
      <c r="D375" s="74">
        <v>626.5052467135788</v>
      </c>
      <c r="E375" s="74">
        <v>618.43732266070708</v>
      </c>
      <c r="F375" s="74">
        <v>629.33410058833681</v>
      </c>
      <c r="G375" s="74">
        <v>626.81320250991234</v>
      </c>
      <c r="H375" s="74">
        <v>628.34496382467694</v>
      </c>
      <c r="I375" s="74">
        <v>629.00978236643778</v>
      </c>
      <c r="J375" s="74">
        <v>625.91447024848651</v>
      </c>
      <c r="K375" s="74">
        <v>619.37535507727398</v>
      </c>
      <c r="L375" s="74">
        <v>623.55318321057848</v>
      </c>
      <c r="M375" s="74">
        <v>625.60217290063895</v>
      </c>
      <c r="N375" s="74">
        <v>621.72565348836713</v>
      </c>
      <c r="O375" s="74">
        <v>616.75759032525161</v>
      </c>
      <c r="P375" s="74">
        <v>615.75464197664667</v>
      </c>
      <c r="Q375" s="74">
        <v>615.71323179452872</v>
      </c>
      <c r="R375" s="74">
        <v>615.54648745459338</v>
      </c>
      <c r="S375" s="74">
        <v>615.30124244584056</v>
      </c>
      <c r="T375" s="74">
        <v>613.2371498137295</v>
      </c>
      <c r="U375" s="74">
        <v>610.83687768365905</v>
      </c>
      <c r="V375" s="74">
        <v>608.67595823493741</v>
      </c>
      <c r="W375" s="74">
        <v>606.64262726710285</v>
      </c>
      <c r="X375" s="74">
        <v>605.05307037752107</v>
      </c>
      <c r="Y375" s="74">
        <v>603.54434698048203</v>
      </c>
      <c r="Z375" s="74">
        <v>601.86036281307406</v>
      </c>
      <c r="AA375" s="74">
        <v>600.54963708414675</v>
      </c>
      <c r="AB375" s="74">
        <v>599.04794421974907</v>
      </c>
      <c r="AC375" s="74">
        <v>597.67372410232429</v>
      </c>
      <c r="AD375" s="74">
        <v>596.24574854256684</v>
      </c>
      <c r="AE375" s="74">
        <v>594.87289100434054</v>
      </c>
      <c r="AF375" s="74">
        <v>593.44438427359057</v>
      </c>
      <c r="AG375" s="74">
        <v>592.16566830548356</v>
      </c>
      <c r="AH375" s="74">
        <v>591.1376918150653</v>
      </c>
      <c r="AI375" s="74">
        <v>590.22218038206358</v>
      </c>
      <c r="AJ375" s="74">
        <v>589.40745886351101</v>
      </c>
      <c r="AK375" s="74">
        <v>588.76723363433587</v>
      </c>
      <c r="AL375" s="74">
        <v>588.04160763185143</v>
      </c>
      <c r="AM375" s="74">
        <v>587.17998482340408</v>
      </c>
      <c r="AN375" s="74">
        <v>586.75963396332247</v>
      </c>
      <c r="AO375" s="74">
        <v>585.51020120325745</v>
      </c>
      <c r="AP375" s="74">
        <v>584.20103074200449</v>
      </c>
      <c r="AQ375" s="74">
        <v>582.70925636691152</v>
      </c>
      <c r="AR375" s="74">
        <v>580.92063743838662</v>
      </c>
      <c r="AS375" s="74">
        <v>579.00621171824412</v>
      </c>
      <c r="AT375" s="74">
        <v>576.96523603055221</v>
      </c>
      <c r="AU375" s="74">
        <v>574.88217075782745</v>
      </c>
      <c r="AV375" s="74">
        <v>572.76525060096355</v>
      </c>
      <c r="AW375" s="74">
        <v>570.38800116118637</v>
      </c>
      <c r="AX375" s="74">
        <v>568.13493992908025</v>
      </c>
      <c r="AY375" s="74">
        <v>565.71355821767304</v>
      </c>
      <c r="AZ375" s="74">
        <v>563.28977504219324</v>
      </c>
    </row>
    <row r="376" spans="1:52">
      <c r="A376" s="39" t="s">
        <v>17</v>
      </c>
      <c r="B376" s="75">
        <v>384.37876955300646</v>
      </c>
      <c r="C376" s="75">
        <v>387.16179039745435</v>
      </c>
      <c r="D376" s="75">
        <v>383.35555080909899</v>
      </c>
      <c r="E376" s="75">
        <v>378.06352110687214</v>
      </c>
      <c r="F376" s="75">
        <v>372.29896239250837</v>
      </c>
      <c r="G376" s="75">
        <v>370.11368598667997</v>
      </c>
      <c r="H376" s="75">
        <v>360.98108290838326</v>
      </c>
      <c r="I376" s="75">
        <v>348.00889919856422</v>
      </c>
      <c r="J376" s="75">
        <v>343.1072880807734</v>
      </c>
      <c r="K376" s="75">
        <v>344.97704361701699</v>
      </c>
      <c r="L376" s="75">
        <v>348.96779133942317</v>
      </c>
      <c r="M376" s="75">
        <v>349.27958805634523</v>
      </c>
      <c r="N376" s="75">
        <v>346.55734964440904</v>
      </c>
      <c r="O376" s="75">
        <v>348.0206044129863</v>
      </c>
      <c r="P376" s="75">
        <v>346.2823447551055</v>
      </c>
      <c r="Q376" s="75">
        <v>344.16692671009469</v>
      </c>
      <c r="R376" s="75">
        <v>344.2289338643277</v>
      </c>
      <c r="S376" s="75">
        <v>343.49520123766604</v>
      </c>
      <c r="T376" s="75">
        <v>342.55868018749089</v>
      </c>
      <c r="U376" s="75">
        <v>341.76739380036963</v>
      </c>
      <c r="V376" s="75">
        <v>341.12170941585094</v>
      </c>
      <c r="W376" s="75">
        <v>340.6012331703364</v>
      </c>
      <c r="X376" s="75">
        <v>340.08699769168544</v>
      </c>
      <c r="Y376" s="75">
        <v>339.76187775082531</v>
      </c>
      <c r="Z376" s="75">
        <v>339.52559477911331</v>
      </c>
      <c r="AA376" s="75">
        <v>339.30957943548998</v>
      </c>
      <c r="AB376" s="75">
        <v>339.19938129380643</v>
      </c>
      <c r="AC376" s="75">
        <v>339.11953910422403</v>
      </c>
      <c r="AD376" s="75">
        <v>339.02659038213329</v>
      </c>
      <c r="AE376" s="75">
        <v>338.91479317209246</v>
      </c>
      <c r="AF376" s="75">
        <v>338.81333459107282</v>
      </c>
      <c r="AG376" s="75">
        <v>338.70593696967995</v>
      </c>
      <c r="AH376" s="75">
        <v>338.59162909989629</v>
      </c>
      <c r="AI376" s="75">
        <v>338.47024681517433</v>
      </c>
      <c r="AJ376" s="75">
        <v>338.34485296696408</v>
      </c>
      <c r="AK376" s="75">
        <v>338.21049972663224</v>
      </c>
      <c r="AL376" s="75">
        <v>338.03547893190569</v>
      </c>
      <c r="AM376" s="75">
        <v>337.85276365647172</v>
      </c>
      <c r="AN376" s="75">
        <v>337.748370356561</v>
      </c>
      <c r="AO376" s="75">
        <v>337.55159791204767</v>
      </c>
      <c r="AP376" s="75">
        <v>337.39606280103442</v>
      </c>
      <c r="AQ376" s="75">
        <v>337.2114821239324</v>
      </c>
      <c r="AR376" s="75">
        <v>337.03535517977542</v>
      </c>
      <c r="AS376" s="75">
        <v>336.82564850616183</v>
      </c>
      <c r="AT376" s="75">
        <v>336.63849247913663</v>
      </c>
      <c r="AU376" s="75">
        <v>336.40851718190947</v>
      </c>
      <c r="AV376" s="75">
        <v>336.17513292650921</v>
      </c>
      <c r="AW376" s="75">
        <v>335.93407486281438</v>
      </c>
      <c r="AX376" s="75">
        <v>335.68117607901939</v>
      </c>
      <c r="AY376" s="75">
        <v>335.48192060129992</v>
      </c>
      <c r="AZ376" s="75">
        <v>335.31695101929535</v>
      </c>
    </row>
    <row r="377" spans="1:52">
      <c r="A377" s="39" t="s">
        <v>18</v>
      </c>
      <c r="B377" s="75">
        <v>1618.9524188370058</v>
      </c>
      <c r="C377" s="75">
        <v>1659.7873948873514</v>
      </c>
      <c r="D377" s="75">
        <v>1662.9463371542124</v>
      </c>
      <c r="E377" s="75">
        <v>1651.4981251947063</v>
      </c>
      <c r="F377" s="75">
        <v>1684.0394022907751</v>
      </c>
      <c r="G377" s="75">
        <v>1683.2645966375887</v>
      </c>
      <c r="H377" s="75">
        <v>1659.1965587488257</v>
      </c>
      <c r="I377" s="75">
        <v>1672.4127038641259</v>
      </c>
      <c r="J377" s="75">
        <v>1624.4169285929577</v>
      </c>
      <c r="K377" s="75">
        <v>1601.9593118459611</v>
      </c>
      <c r="L377" s="75">
        <v>1485.6980371456593</v>
      </c>
      <c r="M377" s="75">
        <v>1484.3917412497949</v>
      </c>
      <c r="N377" s="75">
        <v>1491.2718085118527</v>
      </c>
      <c r="O377" s="75">
        <v>1484.7469951015535</v>
      </c>
      <c r="P377" s="75">
        <v>1466.5170662646121</v>
      </c>
      <c r="Q377" s="75">
        <v>1466.4264991294349</v>
      </c>
      <c r="R377" s="75">
        <v>1461.3579038999067</v>
      </c>
      <c r="S377" s="75">
        <v>1455.7618563713302</v>
      </c>
      <c r="T377" s="75">
        <v>1451.2045885775431</v>
      </c>
      <c r="U377" s="75">
        <v>1448.51470944011</v>
      </c>
      <c r="V377" s="75">
        <v>1445.5133205771544</v>
      </c>
      <c r="W377" s="75">
        <v>1442.633357372106</v>
      </c>
      <c r="X377" s="75">
        <v>1439.7489878843724</v>
      </c>
      <c r="Y377" s="75">
        <v>1437.1054578086905</v>
      </c>
      <c r="Z377" s="75">
        <v>1434.1974965990862</v>
      </c>
      <c r="AA377" s="75">
        <v>1432.2348820028012</v>
      </c>
      <c r="AB377" s="75">
        <v>1430.8547528684026</v>
      </c>
      <c r="AC377" s="75">
        <v>1429.0604757450603</v>
      </c>
      <c r="AD377" s="75">
        <v>1427.0454391528242</v>
      </c>
      <c r="AE377" s="75">
        <v>1424.8214328682404</v>
      </c>
      <c r="AF377" s="75">
        <v>1422.6796519859965</v>
      </c>
      <c r="AG377" s="75">
        <v>1420.3098560793896</v>
      </c>
      <c r="AH377" s="75">
        <v>1417.7894067365187</v>
      </c>
      <c r="AI377" s="75">
        <v>1415.6539703024089</v>
      </c>
      <c r="AJ377" s="75">
        <v>1413.2513281804361</v>
      </c>
      <c r="AK377" s="75">
        <v>1410.8588977012321</v>
      </c>
      <c r="AL377" s="75">
        <v>1408.4361832317081</v>
      </c>
      <c r="AM377" s="75">
        <v>1405.4755085656495</v>
      </c>
      <c r="AN377" s="75">
        <v>1402.8142291202628</v>
      </c>
      <c r="AO377" s="75">
        <v>1399.708539872076</v>
      </c>
      <c r="AP377" s="75">
        <v>1396.0616784655781</v>
      </c>
      <c r="AQ377" s="75">
        <v>1392.4584228684914</v>
      </c>
      <c r="AR377" s="75">
        <v>1388.4353172893261</v>
      </c>
      <c r="AS377" s="75">
        <v>1384.9315931917558</v>
      </c>
      <c r="AT377" s="75">
        <v>1381.0781106716024</v>
      </c>
      <c r="AU377" s="75">
        <v>1376.6689965317476</v>
      </c>
      <c r="AV377" s="75">
        <v>1372.0055325840058</v>
      </c>
      <c r="AW377" s="75">
        <v>1367.4714884316963</v>
      </c>
      <c r="AX377" s="75">
        <v>1363.1861042931107</v>
      </c>
      <c r="AY377" s="75">
        <v>1358.1115678295721</v>
      </c>
      <c r="AZ377" s="75">
        <v>1353.3275405593938</v>
      </c>
    </row>
    <row r="378" spans="1:52">
      <c r="A378" s="10" t="s">
        <v>22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spans="1:52">
      <c r="A379" s="35" t="s">
        <v>93</v>
      </c>
      <c r="B379" s="73">
        <v>16924.053724488957</v>
      </c>
      <c r="C379" s="73">
        <v>17009.201240767026</v>
      </c>
      <c r="D379" s="73">
        <v>17087.17308906369</v>
      </c>
      <c r="E379" s="73">
        <v>17394.273592460457</v>
      </c>
      <c r="F379" s="73">
        <v>17864.204157467193</v>
      </c>
      <c r="G379" s="73">
        <v>18052.585468320158</v>
      </c>
      <c r="H379" s="73">
        <v>17823.533629644222</v>
      </c>
      <c r="I379" s="73">
        <v>17994.76315548928</v>
      </c>
      <c r="J379" s="73">
        <v>17678.548439940387</v>
      </c>
      <c r="K379" s="73">
        <v>17411.21555610374</v>
      </c>
      <c r="L379" s="73">
        <v>17750.986433607934</v>
      </c>
      <c r="M379" s="73">
        <v>17831.490901943638</v>
      </c>
      <c r="N379" s="73">
        <v>17437.200650070248</v>
      </c>
      <c r="O379" s="73">
        <v>17312.798534390189</v>
      </c>
      <c r="P379" s="73">
        <v>17446.278989414823</v>
      </c>
      <c r="Q379" s="73">
        <v>17284.324496381116</v>
      </c>
      <c r="R379" s="73">
        <v>17344.963392393889</v>
      </c>
      <c r="S379" s="73">
        <v>17324.343121181893</v>
      </c>
      <c r="T379" s="73">
        <v>17308.091663934189</v>
      </c>
      <c r="U379" s="73">
        <v>17281.677831452467</v>
      </c>
      <c r="V379" s="73">
        <v>17222.693032589275</v>
      </c>
      <c r="W379" s="73">
        <v>17175.691998951614</v>
      </c>
      <c r="X379" s="73">
        <v>17154.290125549622</v>
      </c>
      <c r="Y379" s="73">
        <v>17150.689827756411</v>
      </c>
      <c r="Z379" s="73">
        <v>17168.294532242518</v>
      </c>
      <c r="AA379" s="73">
        <v>17200.542205818379</v>
      </c>
      <c r="AB379" s="73">
        <v>17264.872931134421</v>
      </c>
      <c r="AC379" s="73">
        <v>17346.148098771602</v>
      </c>
      <c r="AD379" s="73">
        <v>17435.444038311227</v>
      </c>
      <c r="AE379" s="73">
        <v>17522.95644887269</v>
      </c>
      <c r="AF379" s="73">
        <v>17606.453112137304</v>
      </c>
      <c r="AG379" s="73">
        <v>17684.342025115646</v>
      </c>
      <c r="AH379" s="73">
        <v>17760.344885850816</v>
      </c>
      <c r="AI379" s="73">
        <v>17828.864958550828</v>
      </c>
      <c r="AJ379" s="73">
        <v>17892.714384664538</v>
      </c>
      <c r="AK379" s="73">
        <v>17952.648330790827</v>
      </c>
      <c r="AL379" s="73">
        <v>18008.823812139941</v>
      </c>
      <c r="AM379" s="73">
        <v>18062.577736103678</v>
      </c>
      <c r="AN379" s="73">
        <v>18113.654485344858</v>
      </c>
      <c r="AO379" s="73">
        <v>18162.774208779807</v>
      </c>
      <c r="AP379" s="73">
        <v>18210.584836305534</v>
      </c>
      <c r="AQ379" s="73">
        <v>18258.901054085389</v>
      </c>
      <c r="AR379" s="73">
        <v>18303.484874200232</v>
      </c>
      <c r="AS379" s="73">
        <v>18346.458583237498</v>
      </c>
      <c r="AT379" s="73">
        <v>18386.189503544298</v>
      </c>
      <c r="AU379" s="73">
        <v>18425.593348639715</v>
      </c>
      <c r="AV379" s="73">
        <v>18463.27372306184</v>
      </c>
      <c r="AW379" s="73">
        <v>18499.067512910013</v>
      </c>
      <c r="AX379" s="73">
        <v>18532.426158715716</v>
      </c>
      <c r="AY379" s="73">
        <v>18564.753243405208</v>
      </c>
      <c r="AZ379" s="73">
        <v>18595.139521722176</v>
      </c>
    </row>
    <row r="380" spans="1:52">
      <c r="A380" s="39" t="s">
        <v>48</v>
      </c>
      <c r="B380" s="75">
        <v>15009.22632156156</v>
      </c>
      <c r="C380" s="75">
        <v>15049.979736682169</v>
      </c>
      <c r="D380" s="75">
        <v>15104.821987885745</v>
      </c>
      <c r="E380" s="75">
        <v>15447.606655970176</v>
      </c>
      <c r="F380" s="75">
        <v>15579.15498590194</v>
      </c>
      <c r="G380" s="75">
        <v>15738.753094903244</v>
      </c>
      <c r="H380" s="75">
        <v>15482.284048961932</v>
      </c>
      <c r="I380" s="75">
        <v>15584.764571280366</v>
      </c>
      <c r="J380" s="75">
        <v>15385.419824965255</v>
      </c>
      <c r="K380" s="75">
        <v>15496.53191040994</v>
      </c>
      <c r="L380" s="75">
        <v>15868.681096740651</v>
      </c>
      <c r="M380" s="75">
        <v>15993.609043459499</v>
      </c>
      <c r="N380" s="75">
        <v>15665.48181257002</v>
      </c>
      <c r="O380" s="75">
        <v>15465.546915519817</v>
      </c>
      <c r="P380" s="75">
        <v>15647.207053141736</v>
      </c>
      <c r="Q380" s="75">
        <v>15438.944356348682</v>
      </c>
      <c r="R380" s="75">
        <v>15429.720885980569</v>
      </c>
      <c r="S380" s="75">
        <v>15386.329773814967</v>
      </c>
      <c r="T380" s="75">
        <v>15351.438501925031</v>
      </c>
      <c r="U380" s="75">
        <v>15316.322971609188</v>
      </c>
      <c r="V380" s="75">
        <v>15251.844856847965</v>
      </c>
      <c r="W380" s="75">
        <v>15197.591200427996</v>
      </c>
      <c r="X380" s="75">
        <v>15167.860146532581</v>
      </c>
      <c r="Y380" s="75">
        <v>15158.633578002295</v>
      </c>
      <c r="Z380" s="75">
        <v>15172.099297676112</v>
      </c>
      <c r="AA380" s="75">
        <v>15201.741200336723</v>
      </c>
      <c r="AB380" s="75">
        <v>15262.113091642785</v>
      </c>
      <c r="AC380" s="75">
        <v>15338.631656664458</v>
      </c>
      <c r="AD380" s="75">
        <v>15421.914072218719</v>
      </c>
      <c r="AE380" s="75">
        <v>15502.592686151984</v>
      </c>
      <c r="AF380" s="75">
        <v>15578.400265291517</v>
      </c>
      <c r="AG380" s="75">
        <v>15648.090166399808</v>
      </c>
      <c r="AH380" s="75">
        <v>15714.140622327079</v>
      </c>
      <c r="AI380" s="75">
        <v>15772.387900244186</v>
      </c>
      <c r="AJ380" s="75">
        <v>15826.142870039086</v>
      </c>
      <c r="AK380" s="75">
        <v>15876.447748028257</v>
      </c>
      <c r="AL380" s="75">
        <v>15923.16816104484</v>
      </c>
      <c r="AM380" s="75">
        <v>15967.520388714503</v>
      </c>
      <c r="AN380" s="75">
        <v>16009.189342851991</v>
      </c>
      <c r="AO380" s="75">
        <v>16048.997646754271</v>
      </c>
      <c r="AP380" s="75">
        <v>16087.328645675831</v>
      </c>
      <c r="AQ380" s="75">
        <v>16125.934119439768</v>
      </c>
      <c r="AR380" s="75">
        <v>16161.245252516752</v>
      </c>
      <c r="AS380" s="75">
        <v>16195.013735784905</v>
      </c>
      <c r="AT380" s="75">
        <v>16226.371784268407</v>
      </c>
      <c r="AU380" s="75">
        <v>16257.537758225073</v>
      </c>
      <c r="AV380" s="75">
        <v>16287.809897370515</v>
      </c>
      <c r="AW380" s="75">
        <v>16316.232003540523</v>
      </c>
      <c r="AX380" s="75">
        <v>16342.79158144961</v>
      </c>
      <c r="AY380" s="75">
        <v>16369.607904767006</v>
      </c>
      <c r="AZ380" s="75">
        <v>16396.1196929299</v>
      </c>
    </row>
    <row r="381" spans="1:52">
      <c r="A381" s="41" t="s">
        <v>49</v>
      </c>
      <c r="B381" s="76">
        <v>25184.159503268354</v>
      </c>
      <c r="C381" s="76">
        <v>25591.809454756469</v>
      </c>
      <c r="D381" s="76">
        <v>25759.225207568372</v>
      </c>
      <c r="E381" s="76">
        <v>26035.826538409019</v>
      </c>
      <c r="F381" s="76">
        <v>28224.57036931266</v>
      </c>
      <c r="G381" s="76">
        <v>28748.34410128152</v>
      </c>
      <c r="H381" s="76">
        <v>28674.304165673704</v>
      </c>
      <c r="I381" s="76">
        <v>29668.250803610958</v>
      </c>
      <c r="J381" s="76">
        <v>28735.479712499084</v>
      </c>
      <c r="K381" s="76">
        <v>26622.042350422187</v>
      </c>
      <c r="L381" s="76">
        <v>26902.885675693109</v>
      </c>
      <c r="M381" s="76">
        <v>26742.751364130392</v>
      </c>
      <c r="N381" s="76">
        <v>26052.178751574502</v>
      </c>
      <c r="O381" s="76">
        <v>26318.576386981847</v>
      </c>
      <c r="P381" s="76">
        <v>26256.006529155347</v>
      </c>
      <c r="Q381" s="76">
        <v>26344.222116274814</v>
      </c>
      <c r="R381" s="76">
        <v>26496.707981111424</v>
      </c>
      <c r="S381" s="76">
        <v>26456.079686669054</v>
      </c>
      <c r="T381" s="76">
        <v>26476.347950737989</v>
      </c>
      <c r="U381" s="76">
        <v>26482.256244222932</v>
      </c>
      <c r="V381" s="76">
        <v>26464.146542551793</v>
      </c>
      <c r="W381" s="76">
        <v>26476.01207266271</v>
      </c>
      <c r="X381" s="76">
        <v>26519.597130755901</v>
      </c>
      <c r="Y381" s="76">
        <v>26563.198649313115</v>
      </c>
      <c r="Z381" s="76">
        <v>26614.834362089416</v>
      </c>
      <c r="AA381" s="76">
        <v>26669.020636301473</v>
      </c>
      <c r="AB381" s="76">
        <v>26757.69633438619</v>
      </c>
      <c r="AC381" s="76">
        <v>26861.527096816051</v>
      </c>
      <c r="AD381" s="76">
        <v>26980.002080890623</v>
      </c>
      <c r="AE381" s="76">
        <v>27105.223844928543</v>
      </c>
      <c r="AF381" s="76">
        <v>27241.213301203406</v>
      </c>
      <c r="AG381" s="76">
        <v>27379.601216778588</v>
      </c>
      <c r="AH381" s="76">
        <v>27519.885830956289</v>
      </c>
      <c r="AI381" s="76">
        <v>27652.871898209083</v>
      </c>
      <c r="AJ381" s="76">
        <v>27780.126540868772</v>
      </c>
      <c r="AK381" s="76">
        <v>27902.048453335392</v>
      </c>
      <c r="AL381" s="76">
        <v>28020.61607850884</v>
      </c>
      <c r="AM381" s="76">
        <v>28137.574223319411</v>
      </c>
      <c r="AN381" s="76">
        <v>28252.789592135046</v>
      </c>
      <c r="AO381" s="76">
        <v>28368.506252738614</v>
      </c>
      <c r="AP381" s="76">
        <v>28488.135575694501</v>
      </c>
      <c r="AQ381" s="76">
        <v>28611.633135577766</v>
      </c>
      <c r="AR381" s="76">
        <v>28732.890499714274</v>
      </c>
      <c r="AS381" s="76">
        <v>28853.703113359683</v>
      </c>
      <c r="AT381" s="76">
        <v>28968.340881989905</v>
      </c>
      <c r="AU381" s="76">
        <v>29083.821793841616</v>
      </c>
      <c r="AV381" s="76">
        <v>29198.024721335485</v>
      </c>
      <c r="AW381" s="76">
        <v>29310.029600488746</v>
      </c>
      <c r="AX381" s="76">
        <v>29419.448292622055</v>
      </c>
      <c r="AY381" s="76">
        <v>29526.427857015675</v>
      </c>
      <c r="AZ381" s="76">
        <v>29630.465966632077</v>
      </c>
    </row>
    <row r="382" spans="1:52">
      <c r="A382" s="35" t="s">
        <v>96</v>
      </c>
      <c r="B382" s="76">
        <v>143126.63799787537</v>
      </c>
      <c r="C382" s="76">
        <v>136125.19512856242</v>
      </c>
      <c r="D382" s="76">
        <v>135279.31615692916</v>
      </c>
      <c r="E382" s="76">
        <v>135820.32705416327</v>
      </c>
      <c r="F382" s="76">
        <v>134781.7420242326</v>
      </c>
      <c r="G382" s="76">
        <v>126228.95096836254</v>
      </c>
      <c r="H382" s="76">
        <v>129684.12001819974</v>
      </c>
      <c r="I382" s="76">
        <v>131339.22658270953</v>
      </c>
      <c r="J382" s="76">
        <v>122653.24733754792</v>
      </c>
      <c r="K382" s="76">
        <v>112321.98878068886</v>
      </c>
      <c r="L382" s="76">
        <v>119673.10859941183</v>
      </c>
      <c r="M382" s="76">
        <v>122415.65277578056</v>
      </c>
      <c r="N382" s="76">
        <v>121639.70032038499</v>
      </c>
      <c r="O382" s="76">
        <v>122180.15972595754</v>
      </c>
      <c r="P382" s="76">
        <v>121694.76287436915</v>
      </c>
      <c r="Q382" s="76">
        <v>126185.91514511818</v>
      </c>
      <c r="R382" s="76">
        <v>126941.81296823105</v>
      </c>
      <c r="S382" s="76">
        <v>126867.66570214729</v>
      </c>
      <c r="T382" s="76">
        <v>127181.41018238095</v>
      </c>
      <c r="U382" s="76">
        <v>127198.37102590111</v>
      </c>
      <c r="V382" s="76">
        <v>127140.82073967825</v>
      </c>
      <c r="W382" s="76">
        <v>127072.32814520087</v>
      </c>
      <c r="X382" s="76">
        <v>127010.74081731647</v>
      </c>
      <c r="Y382" s="76">
        <v>126846.61604132938</v>
      </c>
      <c r="Z382" s="76">
        <v>126729.55699362794</v>
      </c>
      <c r="AA382" s="76">
        <v>126645.70689502524</v>
      </c>
      <c r="AB382" s="76">
        <v>126572.1548932024</v>
      </c>
      <c r="AC382" s="76">
        <v>126518.29872265275</v>
      </c>
      <c r="AD382" s="76">
        <v>126455.20355996506</v>
      </c>
      <c r="AE382" s="76">
        <v>126395.06230286586</v>
      </c>
      <c r="AF382" s="76">
        <v>126311.22434873872</v>
      </c>
      <c r="AG382" s="76">
        <v>126351.76675364313</v>
      </c>
      <c r="AH382" s="76">
        <v>126386.07615942515</v>
      </c>
      <c r="AI382" s="76">
        <v>126313.69644536343</v>
      </c>
      <c r="AJ382" s="76">
        <v>126306.76683741067</v>
      </c>
      <c r="AK382" s="76">
        <v>126277.02710091032</v>
      </c>
      <c r="AL382" s="76">
        <v>126262.32102840464</v>
      </c>
      <c r="AM382" s="76">
        <v>126325.33516591074</v>
      </c>
      <c r="AN382" s="76">
        <v>126378.45176000324</v>
      </c>
      <c r="AO382" s="76">
        <v>126441.24003845807</v>
      </c>
      <c r="AP382" s="76">
        <v>126552.51795192553</v>
      </c>
      <c r="AQ382" s="76">
        <v>126670.45712976993</v>
      </c>
      <c r="AR382" s="76">
        <v>126749.69559443377</v>
      </c>
      <c r="AS382" s="76">
        <v>126865.75001749344</v>
      </c>
      <c r="AT382" s="76">
        <v>126937.35880354856</v>
      </c>
      <c r="AU382" s="76">
        <v>127090.20261305396</v>
      </c>
      <c r="AV382" s="76">
        <v>127209.39012058573</v>
      </c>
      <c r="AW382" s="76">
        <v>127491.27210749108</v>
      </c>
      <c r="AX382" s="76">
        <v>127802.8147230536</v>
      </c>
      <c r="AY382" s="76">
        <v>128115.02858393492</v>
      </c>
      <c r="AZ382" s="76">
        <v>128400.60782385785</v>
      </c>
    </row>
    <row r="383" spans="1:52">
      <c r="A383" s="35" t="s">
        <v>95</v>
      </c>
      <c r="B383" s="73">
        <v>817.63086424423034</v>
      </c>
      <c r="C383" s="73">
        <v>832.74819270733349</v>
      </c>
      <c r="D383" s="73">
        <v>849.08638005588773</v>
      </c>
      <c r="E383" s="73">
        <v>850.99158441894576</v>
      </c>
      <c r="F383" s="73">
        <v>858.82264467701577</v>
      </c>
      <c r="G383" s="73">
        <v>865.24370602366082</v>
      </c>
      <c r="H383" s="73">
        <v>854.77768002308017</v>
      </c>
      <c r="I383" s="73">
        <v>865.63920802213192</v>
      </c>
      <c r="J383" s="73">
        <v>873.16748140263098</v>
      </c>
      <c r="K383" s="73">
        <v>869.81019781692123</v>
      </c>
      <c r="L383" s="73">
        <v>925.36366730204134</v>
      </c>
      <c r="M383" s="73">
        <v>936.42558414396672</v>
      </c>
      <c r="N383" s="73">
        <v>939.34019767612506</v>
      </c>
      <c r="O383" s="73">
        <v>960.9789193927927</v>
      </c>
      <c r="P383" s="73">
        <v>951.17696381010273</v>
      </c>
      <c r="Q383" s="73">
        <v>965.90498575539493</v>
      </c>
      <c r="R383" s="73">
        <v>959.82340501139311</v>
      </c>
      <c r="S383" s="73">
        <v>949.38237544186518</v>
      </c>
      <c r="T383" s="73">
        <v>940.27181244364795</v>
      </c>
      <c r="U383" s="73">
        <v>932.57140683712214</v>
      </c>
      <c r="V383" s="73">
        <v>925.75628366710691</v>
      </c>
      <c r="W383" s="73">
        <v>919.04612782315053</v>
      </c>
      <c r="X383" s="73">
        <v>913.56362309033852</v>
      </c>
      <c r="Y383" s="73">
        <v>908.52844483477418</v>
      </c>
      <c r="Z383" s="73">
        <v>900.32175099894175</v>
      </c>
      <c r="AA383" s="73">
        <v>893.28029527612625</v>
      </c>
      <c r="AB383" s="73">
        <v>886.27419398668508</v>
      </c>
      <c r="AC383" s="73">
        <v>879.03333967711592</v>
      </c>
      <c r="AD383" s="73">
        <v>872.50136737800722</v>
      </c>
      <c r="AE383" s="73">
        <v>865.65848104770862</v>
      </c>
      <c r="AF383" s="73">
        <v>859.34970331907823</v>
      </c>
      <c r="AG383" s="73">
        <v>852.57323157689927</v>
      </c>
      <c r="AH383" s="73">
        <v>846.99054576782009</v>
      </c>
      <c r="AI383" s="73">
        <v>841.18213408441557</v>
      </c>
      <c r="AJ383" s="73">
        <v>835.35771112316888</v>
      </c>
      <c r="AK383" s="73">
        <v>829.16507822867413</v>
      </c>
      <c r="AL383" s="73">
        <v>823.37082771188534</v>
      </c>
      <c r="AM383" s="73">
        <v>817.53382723726986</v>
      </c>
      <c r="AN383" s="73">
        <v>811.8104227664594</v>
      </c>
      <c r="AO383" s="73">
        <v>806.86201601152766</v>
      </c>
      <c r="AP383" s="73">
        <v>802.96355365034435</v>
      </c>
      <c r="AQ383" s="73">
        <v>799.90068164315221</v>
      </c>
      <c r="AR383" s="73">
        <v>797.41582587527137</v>
      </c>
      <c r="AS383" s="73">
        <v>794.61457804074769</v>
      </c>
      <c r="AT383" s="73">
        <v>792.05225604502914</v>
      </c>
      <c r="AU383" s="73">
        <v>789.35723541135178</v>
      </c>
      <c r="AV383" s="73">
        <v>786.93788588333587</v>
      </c>
      <c r="AW383" s="73">
        <v>784.91008386646513</v>
      </c>
      <c r="AX383" s="73">
        <v>783.41265337947755</v>
      </c>
      <c r="AY383" s="73">
        <v>782.42314041399288</v>
      </c>
      <c r="AZ383" s="73">
        <v>781.60653801966225</v>
      </c>
    </row>
    <row r="384" spans="1:52">
      <c r="A384" s="37" t="s">
        <v>20</v>
      </c>
      <c r="B384" s="74">
        <v>311.30845714181805</v>
      </c>
      <c r="C384" s="74">
        <v>319.54137121998673</v>
      </c>
      <c r="D384" s="74">
        <v>320.05335077827124</v>
      </c>
      <c r="E384" s="74">
        <v>310.25760349085573</v>
      </c>
      <c r="F384" s="74">
        <v>302.75756422858473</v>
      </c>
      <c r="G384" s="74">
        <v>307.73823954456202</v>
      </c>
      <c r="H384" s="74">
        <v>297.72249681142426</v>
      </c>
      <c r="I384" s="74">
        <v>296.90348120726748</v>
      </c>
      <c r="J384" s="74">
        <v>294.61737367008033</v>
      </c>
      <c r="K384" s="74">
        <v>301.31583122811776</v>
      </c>
      <c r="L384" s="74">
        <v>303.40346996298996</v>
      </c>
      <c r="M384" s="74">
        <v>294.1822284211184</v>
      </c>
      <c r="N384" s="74">
        <v>297.09711435514572</v>
      </c>
      <c r="O384" s="74">
        <v>296.37948341085996</v>
      </c>
      <c r="P384" s="74">
        <v>306.86407907765152</v>
      </c>
      <c r="Q384" s="74">
        <v>304.9433248585525</v>
      </c>
      <c r="R384" s="74">
        <v>304.20236461038223</v>
      </c>
      <c r="S384" s="74">
        <v>303.19405750222944</v>
      </c>
      <c r="T384" s="74">
        <v>302.14635329537271</v>
      </c>
      <c r="U384" s="74">
        <v>301.28644688263364</v>
      </c>
      <c r="V384" s="74">
        <v>300.34253309952192</v>
      </c>
      <c r="W384" s="74">
        <v>299.43813723569065</v>
      </c>
      <c r="X384" s="74">
        <v>298.53603587583501</v>
      </c>
      <c r="Y384" s="74">
        <v>297.71702602326229</v>
      </c>
      <c r="Z384" s="74">
        <v>296.89729967831727</v>
      </c>
      <c r="AA384" s="74">
        <v>296.30039872808669</v>
      </c>
      <c r="AB384" s="74">
        <v>295.7526464440154</v>
      </c>
      <c r="AC384" s="74">
        <v>294.95357096965711</v>
      </c>
      <c r="AD384" s="74">
        <v>294.27203519459374</v>
      </c>
      <c r="AE384" s="74">
        <v>293.60710884410543</v>
      </c>
      <c r="AF384" s="74">
        <v>293.12326422312276</v>
      </c>
      <c r="AG384" s="74">
        <v>292.42573206916757</v>
      </c>
      <c r="AH384" s="74">
        <v>292.01900871832794</v>
      </c>
      <c r="AI384" s="74">
        <v>291.63005998019128</v>
      </c>
      <c r="AJ384" s="74">
        <v>291.27057415724852</v>
      </c>
      <c r="AK384" s="74">
        <v>290.95516223741191</v>
      </c>
      <c r="AL384" s="74">
        <v>290.57546212392265</v>
      </c>
      <c r="AM384" s="74">
        <v>290.3691261522668</v>
      </c>
      <c r="AN384" s="74">
        <v>290.22603359766742</v>
      </c>
      <c r="AO384" s="74">
        <v>290.28369471090878</v>
      </c>
      <c r="AP384" s="74">
        <v>290.14102971369061</v>
      </c>
      <c r="AQ384" s="74">
        <v>290.03206322937467</v>
      </c>
      <c r="AR384" s="74">
        <v>290.00417576175244</v>
      </c>
      <c r="AS384" s="74">
        <v>290.17259659447467</v>
      </c>
      <c r="AT384" s="74">
        <v>290.17032995646741</v>
      </c>
      <c r="AU384" s="74">
        <v>290.24079324996427</v>
      </c>
      <c r="AV384" s="74">
        <v>290.17103237188905</v>
      </c>
      <c r="AW384" s="74">
        <v>290.31486256511266</v>
      </c>
      <c r="AX384" s="74">
        <v>290.44655836543137</v>
      </c>
      <c r="AY384" s="74">
        <v>290.81143859813966</v>
      </c>
      <c r="AZ384" s="74">
        <v>291.11472524567574</v>
      </c>
    </row>
    <row r="385" spans="1:52">
      <c r="A385" s="41" t="s">
        <v>18</v>
      </c>
      <c r="B385" s="76">
        <v>1479.1885839686784</v>
      </c>
      <c r="C385" s="76">
        <v>1478.4856584586614</v>
      </c>
      <c r="D385" s="76">
        <v>1480.5871557012188</v>
      </c>
      <c r="E385" s="76">
        <v>1473.9907966079129</v>
      </c>
      <c r="F385" s="76">
        <v>1473.3065281487029</v>
      </c>
      <c r="G385" s="76">
        <v>1473.0455292210311</v>
      </c>
      <c r="H385" s="76">
        <v>1469.0609701535961</v>
      </c>
      <c r="I385" s="76">
        <v>1483.995130295863</v>
      </c>
      <c r="J385" s="76">
        <v>1483.4747549657588</v>
      </c>
      <c r="K385" s="76">
        <v>1485.9568224912596</v>
      </c>
      <c r="L385" s="76">
        <v>1501.5233343584762</v>
      </c>
      <c r="M385" s="76">
        <v>1491.9298709988839</v>
      </c>
      <c r="N385" s="76">
        <v>1498.4958335297788</v>
      </c>
      <c r="O385" s="76">
        <v>1504.5580747215934</v>
      </c>
      <c r="P385" s="76">
        <v>1474.6396457545798</v>
      </c>
      <c r="Q385" s="76">
        <v>1491.2109521377399</v>
      </c>
      <c r="R385" s="76">
        <v>1489.6726707594762</v>
      </c>
      <c r="S385" s="76">
        <v>1485.2246170736835</v>
      </c>
      <c r="T385" s="76">
        <v>1481.1361052245982</v>
      </c>
      <c r="U385" s="76">
        <v>1477.0228526782109</v>
      </c>
      <c r="V385" s="76">
        <v>1473.3405194765337</v>
      </c>
      <c r="W385" s="76">
        <v>1470.0568880673607</v>
      </c>
      <c r="X385" s="76">
        <v>1467.292388402208</v>
      </c>
      <c r="Y385" s="76">
        <v>1464.778425076094</v>
      </c>
      <c r="Z385" s="76">
        <v>1462.1280632486723</v>
      </c>
      <c r="AA385" s="76">
        <v>1459.5707122289123</v>
      </c>
      <c r="AB385" s="76">
        <v>1457.3273287148681</v>
      </c>
      <c r="AC385" s="76">
        <v>1455.2119976015522</v>
      </c>
      <c r="AD385" s="76">
        <v>1453.2781506251001</v>
      </c>
      <c r="AE385" s="76">
        <v>1451.1781526305203</v>
      </c>
      <c r="AF385" s="76">
        <v>1449.4817708201699</v>
      </c>
      <c r="AG385" s="76">
        <v>1447.725516538386</v>
      </c>
      <c r="AH385" s="76">
        <v>1446.1671389716007</v>
      </c>
      <c r="AI385" s="76">
        <v>1444.6554087141824</v>
      </c>
      <c r="AJ385" s="76">
        <v>1443.4977529900063</v>
      </c>
      <c r="AK385" s="76">
        <v>1442.2473946457369</v>
      </c>
      <c r="AL385" s="76">
        <v>1441.4778495732048</v>
      </c>
      <c r="AM385" s="76">
        <v>1440.5318316395444</v>
      </c>
      <c r="AN385" s="76">
        <v>1439.4132360564474</v>
      </c>
      <c r="AO385" s="76">
        <v>1438.5931281924873</v>
      </c>
      <c r="AP385" s="76">
        <v>1438.20424874936</v>
      </c>
      <c r="AQ385" s="76">
        <v>1437.8654990851744</v>
      </c>
      <c r="AR385" s="76">
        <v>1437.3588589391647</v>
      </c>
      <c r="AS385" s="76">
        <v>1437.030793900188</v>
      </c>
      <c r="AT385" s="76">
        <v>1436.6334449569547</v>
      </c>
      <c r="AU385" s="76">
        <v>1436.3423786680619</v>
      </c>
      <c r="AV385" s="76">
        <v>1436.3747304698609</v>
      </c>
      <c r="AW385" s="76">
        <v>1436.3580911983317</v>
      </c>
      <c r="AX385" s="76">
        <v>1436.5741044016227</v>
      </c>
      <c r="AY385" s="76">
        <v>1436.6006812859259</v>
      </c>
      <c r="AZ385" s="76">
        <v>1436.5989169670884</v>
      </c>
    </row>
    <row r="386" spans="1:52">
      <c r="A386" s="35" t="s">
        <v>51</v>
      </c>
      <c r="B386" s="73">
        <v>172909.51392984574</v>
      </c>
      <c r="C386" s="73">
        <v>160737.19625901946</v>
      </c>
      <c r="D386" s="73">
        <v>158716.79878468724</v>
      </c>
      <c r="E386" s="73">
        <v>168685.77612021903</v>
      </c>
      <c r="F386" s="73">
        <v>162401.60956387167</v>
      </c>
      <c r="G386" s="73">
        <v>162643.96836608878</v>
      </c>
      <c r="H386" s="73">
        <v>159570.14803916792</v>
      </c>
      <c r="I386" s="73">
        <v>161462.09998074922</v>
      </c>
      <c r="J386" s="73">
        <v>153859.68328416932</v>
      </c>
      <c r="K386" s="73">
        <v>153046.21198529331</v>
      </c>
      <c r="L386" s="73">
        <v>151011.13852138794</v>
      </c>
      <c r="M386" s="73">
        <v>147907.71483739081</v>
      </c>
      <c r="N386" s="73">
        <v>148695.7143455336</v>
      </c>
      <c r="O386" s="73">
        <v>145496.06090072359</v>
      </c>
      <c r="P386" s="73">
        <v>145424.94999958837</v>
      </c>
      <c r="Q386" s="73">
        <v>154207.99807767532</v>
      </c>
      <c r="R386" s="73">
        <v>154236.81647142509</v>
      </c>
      <c r="S386" s="73">
        <v>153814.58179810381</v>
      </c>
      <c r="T386" s="73">
        <v>153526.74946840439</v>
      </c>
      <c r="U386" s="73">
        <v>153326.1219438095</v>
      </c>
      <c r="V386" s="73">
        <v>153194.5770683772</v>
      </c>
      <c r="W386" s="73">
        <v>153151.08938866245</v>
      </c>
      <c r="X386" s="73">
        <v>153196.87314981557</v>
      </c>
      <c r="Y386" s="73">
        <v>153202.1474479812</v>
      </c>
      <c r="Z386" s="73">
        <v>153238.20104933114</v>
      </c>
      <c r="AA386" s="73">
        <v>153301.4152283711</v>
      </c>
      <c r="AB386" s="73">
        <v>153424.09850605967</v>
      </c>
      <c r="AC386" s="73">
        <v>153563.7932160887</v>
      </c>
      <c r="AD386" s="73">
        <v>153731.79931368766</v>
      </c>
      <c r="AE386" s="73">
        <v>153874.08852808818</v>
      </c>
      <c r="AF386" s="73">
        <v>154062.10168258505</v>
      </c>
      <c r="AG386" s="73">
        <v>154243.61311044139</v>
      </c>
      <c r="AH386" s="73">
        <v>154447.4799090052</v>
      </c>
      <c r="AI386" s="73">
        <v>154627.17115518838</v>
      </c>
      <c r="AJ386" s="73">
        <v>154807.14017432704</v>
      </c>
      <c r="AK386" s="73">
        <v>154989.60126626346</v>
      </c>
      <c r="AL386" s="73">
        <v>155174.9438221821</v>
      </c>
      <c r="AM386" s="73">
        <v>155351.93499586548</v>
      </c>
      <c r="AN386" s="73">
        <v>155647.20988530919</v>
      </c>
      <c r="AO386" s="73">
        <v>155803.80175663045</v>
      </c>
      <c r="AP386" s="73">
        <v>155974.3752172298</v>
      </c>
      <c r="AQ386" s="73">
        <v>156177.91683249339</v>
      </c>
      <c r="AR386" s="73">
        <v>156369.17822077524</v>
      </c>
      <c r="AS386" s="73">
        <v>156560.86456516897</v>
      </c>
      <c r="AT386" s="73">
        <v>156709.44290571028</v>
      </c>
      <c r="AU386" s="73">
        <v>156885.8268288493</v>
      </c>
      <c r="AV386" s="73">
        <v>157027.18214997035</v>
      </c>
      <c r="AW386" s="73">
        <v>157151.18019395447</v>
      </c>
      <c r="AX386" s="73">
        <v>157256.44826311141</v>
      </c>
      <c r="AY386" s="73">
        <v>157352.67216426137</v>
      </c>
      <c r="AZ386" s="73">
        <v>157420.71041905569</v>
      </c>
    </row>
    <row r="387" spans="1:52">
      <c r="A387" s="39" t="s">
        <v>33</v>
      </c>
      <c r="B387" s="75">
        <v>156078.77056919978</v>
      </c>
      <c r="C387" s="75">
        <v>142850.07842961751</v>
      </c>
      <c r="D387" s="75">
        <v>142914.42437555309</v>
      </c>
      <c r="E387" s="75">
        <v>164080.69172413161</v>
      </c>
      <c r="F387" s="75">
        <v>162755.77811685283</v>
      </c>
      <c r="G387" s="75">
        <v>161542.8738935345</v>
      </c>
      <c r="H387" s="75">
        <v>163752.23913327823</v>
      </c>
      <c r="I387" s="75">
        <v>158276.77353074914</v>
      </c>
      <c r="J387" s="75">
        <v>150754.10118426834</v>
      </c>
      <c r="K387" s="75">
        <v>148018.03914820525</v>
      </c>
      <c r="L387" s="75">
        <v>143351.11475886442</v>
      </c>
      <c r="M387" s="75">
        <v>132067.66367079882</v>
      </c>
      <c r="N387" s="75">
        <v>131797.19086946148</v>
      </c>
      <c r="O387" s="75">
        <v>122060.10735058752</v>
      </c>
      <c r="P387" s="75">
        <v>115448.9776133079</v>
      </c>
      <c r="Q387" s="75">
        <v>125075.68829392195</v>
      </c>
      <c r="R387" s="75">
        <v>124948.33958286818</v>
      </c>
      <c r="S387" s="75">
        <v>124470.08504835689</v>
      </c>
      <c r="T387" s="75">
        <v>124076.94635451044</v>
      </c>
      <c r="U387" s="75">
        <v>123782.03883548136</v>
      </c>
      <c r="V387" s="75">
        <v>123541.04480479016</v>
      </c>
      <c r="W387" s="75">
        <v>123361.68191071805</v>
      </c>
      <c r="X387" s="75">
        <v>123282.4507396077</v>
      </c>
      <c r="Y387" s="75">
        <v>123149.72961287214</v>
      </c>
      <c r="Z387" s="75">
        <v>123072.06303148704</v>
      </c>
      <c r="AA387" s="75">
        <v>123052.01844451681</v>
      </c>
      <c r="AB387" s="75">
        <v>123095.7321726693</v>
      </c>
      <c r="AC387" s="75">
        <v>123166.30579431647</v>
      </c>
      <c r="AD387" s="75">
        <v>123263.96237799847</v>
      </c>
      <c r="AE387" s="75">
        <v>123329.91949772574</v>
      </c>
      <c r="AF387" s="75">
        <v>123452.31806872404</v>
      </c>
      <c r="AG387" s="75">
        <v>123556.14362880291</v>
      </c>
      <c r="AH387" s="75">
        <v>123689.72908127365</v>
      </c>
      <c r="AI387" s="75">
        <v>123876.32412192776</v>
      </c>
      <c r="AJ387" s="75">
        <v>124056.22202767753</v>
      </c>
      <c r="AK387" s="75">
        <v>124243.42139266574</v>
      </c>
      <c r="AL387" s="75">
        <v>124434.33054802602</v>
      </c>
      <c r="AM387" s="75">
        <v>124616.7920344153</v>
      </c>
      <c r="AN387" s="75">
        <v>124904.30044814289</v>
      </c>
      <c r="AO387" s="75">
        <v>125080.79560016657</v>
      </c>
      <c r="AP387" s="75">
        <v>125285.20898490198</v>
      </c>
      <c r="AQ387" s="75">
        <v>125509.601826087</v>
      </c>
      <c r="AR387" s="75">
        <v>125706.33513218351</v>
      </c>
      <c r="AS387" s="75">
        <v>125908.51090052378</v>
      </c>
      <c r="AT387" s="75">
        <v>126071.16578546146</v>
      </c>
      <c r="AU387" s="75">
        <v>126261.90041767407</v>
      </c>
      <c r="AV387" s="75">
        <v>126427.11380886799</v>
      </c>
      <c r="AW387" s="75">
        <v>126576.83068879455</v>
      </c>
      <c r="AX387" s="75">
        <v>126697.00865239218</v>
      </c>
      <c r="AY387" s="75">
        <v>126796.95992510673</v>
      </c>
      <c r="AZ387" s="75">
        <v>126877.60829669221</v>
      </c>
    </row>
    <row r="388" spans="1:52">
      <c r="A388" s="41" t="s">
        <v>34</v>
      </c>
      <c r="B388" s="76">
        <v>196608.57669807322</v>
      </c>
      <c r="C388" s="76">
        <v>186559.35029919073</v>
      </c>
      <c r="D388" s="76">
        <v>181354.48707580598</v>
      </c>
      <c r="E388" s="76">
        <v>175108.5942065967</v>
      </c>
      <c r="F388" s="76">
        <v>161894.84676236828</v>
      </c>
      <c r="G388" s="76">
        <v>164176.31216569591</v>
      </c>
      <c r="H388" s="76">
        <v>152984.79409523128</v>
      </c>
      <c r="I388" s="76">
        <v>166212.6608399454</v>
      </c>
      <c r="J388" s="76">
        <v>157837.13093984852</v>
      </c>
      <c r="K388" s="76">
        <v>159521.10569420437</v>
      </c>
      <c r="L388" s="76">
        <v>160533.15214041164</v>
      </c>
      <c r="M388" s="76">
        <v>166666.16737929053</v>
      </c>
      <c r="N388" s="76">
        <v>168200.01148053072</v>
      </c>
      <c r="O388" s="76">
        <v>170480.1333224265</v>
      </c>
      <c r="P388" s="76">
        <v>176088.16441774418</v>
      </c>
      <c r="Q388" s="76">
        <v>182151.81063447811</v>
      </c>
      <c r="R388" s="76">
        <v>182113.73374173205</v>
      </c>
      <c r="S388" s="76">
        <v>181424.56915703314</v>
      </c>
      <c r="T388" s="76">
        <v>180952.52766739161</v>
      </c>
      <c r="U388" s="76">
        <v>180563.2187651874</v>
      </c>
      <c r="V388" s="76">
        <v>180243.82503269473</v>
      </c>
      <c r="W388" s="76">
        <v>180045.29993245797</v>
      </c>
      <c r="X388" s="76">
        <v>179942.03272594433</v>
      </c>
      <c r="Y388" s="76">
        <v>179798.62478314096</v>
      </c>
      <c r="Z388" s="76">
        <v>179680.12612740361</v>
      </c>
      <c r="AA388" s="76">
        <v>179593.91480961305</v>
      </c>
      <c r="AB388" s="76">
        <v>179578.67021859903</v>
      </c>
      <c r="AC388" s="76">
        <v>179575.54091949086</v>
      </c>
      <c r="AD388" s="76">
        <v>179603.72771109946</v>
      </c>
      <c r="AE388" s="76">
        <v>179611.10574508604</v>
      </c>
      <c r="AF388" s="76">
        <v>179665.80466288896</v>
      </c>
      <c r="AG388" s="76">
        <v>179730.89214171033</v>
      </c>
      <c r="AH388" s="76">
        <v>179829.32601506871</v>
      </c>
      <c r="AI388" s="76">
        <v>179874.7901518564</v>
      </c>
      <c r="AJ388" s="76">
        <v>179924.75000974766</v>
      </c>
      <c r="AK388" s="76">
        <v>179975.87824712391</v>
      </c>
      <c r="AL388" s="76">
        <v>180032.13609515553</v>
      </c>
      <c r="AM388" s="76">
        <v>180079.0795861526</v>
      </c>
      <c r="AN388" s="76">
        <v>180262.85909716733</v>
      </c>
      <c r="AO388" s="76">
        <v>180277.76313614531</v>
      </c>
      <c r="AP388" s="76">
        <v>180297.3071302032</v>
      </c>
      <c r="AQ388" s="76">
        <v>180368.98587596769</v>
      </c>
      <c r="AR388" s="76">
        <v>180439.83502022704</v>
      </c>
      <c r="AS388" s="76">
        <v>180516.54090303532</v>
      </c>
      <c r="AT388" s="76">
        <v>180557.30839104179</v>
      </c>
      <c r="AU388" s="76">
        <v>180643.08821523344</v>
      </c>
      <c r="AV388" s="76">
        <v>180690.56968457351</v>
      </c>
      <c r="AW388" s="76">
        <v>180724.42976918005</v>
      </c>
      <c r="AX388" s="76">
        <v>180759.43874694276</v>
      </c>
      <c r="AY388" s="76">
        <v>180802.12940395175</v>
      </c>
      <c r="AZ388" s="76">
        <v>180820.33234787171</v>
      </c>
    </row>
    <row r="389" spans="1:52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C7F8-448C-44AB-8236-0E2CC6DDE60B}">
  <sheetPr>
    <tabColor theme="6" tint="0.59999389629810485"/>
  </sheetPr>
  <dimension ref="A1:AZ389"/>
  <sheetViews>
    <sheetView topLeftCell="A47" workbookViewId="0">
      <selection activeCell="B83" sqref="B83"/>
    </sheetView>
  </sheetViews>
  <sheetFormatPr defaultColWidth="9.08984375" defaultRowHeight="10.5"/>
  <cols>
    <col min="1" max="1" width="24.26953125" style="167" customWidth="1"/>
    <col min="2" max="11" width="9.6328125" style="166" customWidth="1"/>
    <col min="12" max="37" width="9.6328125" style="167" customWidth="1"/>
    <col min="38" max="52" width="9.7265625" style="167" customWidth="1"/>
    <col min="53" max="16384" width="9.08984375" style="167"/>
  </cols>
  <sheetData>
    <row r="1" spans="1:52" ht="13.5" thickBot="1">
      <c r="A1" s="235" t="s">
        <v>176</v>
      </c>
      <c r="B1" s="234">
        <v>2000</v>
      </c>
      <c r="C1" s="234">
        <v>2001</v>
      </c>
      <c r="D1" s="234">
        <v>2002</v>
      </c>
      <c r="E1" s="234">
        <v>2003</v>
      </c>
      <c r="F1" s="234">
        <v>2004</v>
      </c>
      <c r="G1" s="234">
        <v>2005</v>
      </c>
      <c r="H1" s="234">
        <v>2006</v>
      </c>
      <c r="I1" s="234">
        <v>2007</v>
      </c>
      <c r="J1" s="234">
        <v>2008</v>
      </c>
      <c r="K1" s="234">
        <v>2009</v>
      </c>
      <c r="L1" s="234">
        <v>2010</v>
      </c>
      <c r="M1" s="234">
        <v>2011</v>
      </c>
      <c r="N1" s="234">
        <v>2012</v>
      </c>
      <c r="O1" s="234">
        <v>2013</v>
      </c>
      <c r="P1" s="234">
        <v>2014</v>
      </c>
      <c r="Q1" s="234">
        <v>2015</v>
      </c>
      <c r="R1" s="234">
        <v>2016</v>
      </c>
      <c r="S1" s="234">
        <v>2017</v>
      </c>
      <c r="T1" s="234">
        <v>2018</v>
      </c>
      <c r="U1" s="234">
        <v>2019</v>
      </c>
      <c r="V1" s="234">
        <v>2020</v>
      </c>
      <c r="W1" s="234">
        <v>2021</v>
      </c>
      <c r="X1" s="234">
        <v>2022</v>
      </c>
      <c r="Y1" s="234">
        <v>2023</v>
      </c>
      <c r="Z1" s="234">
        <v>2024</v>
      </c>
      <c r="AA1" s="234">
        <v>2025</v>
      </c>
      <c r="AB1" s="234">
        <v>2026</v>
      </c>
      <c r="AC1" s="234">
        <v>2027</v>
      </c>
      <c r="AD1" s="234">
        <v>2028</v>
      </c>
      <c r="AE1" s="234">
        <v>2029</v>
      </c>
      <c r="AF1" s="234">
        <v>2030</v>
      </c>
      <c r="AG1" s="234">
        <v>2031</v>
      </c>
      <c r="AH1" s="234">
        <v>2032</v>
      </c>
      <c r="AI1" s="234">
        <v>2033</v>
      </c>
      <c r="AJ1" s="234">
        <v>2034</v>
      </c>
      <c r="AK1" s="234">
        <v>2035</v>
      </c>
      <c r="AL1" s="234">
        <v>2036</v>
      </c>
      <c r="AM1" s="234">
        <v>2037</v>
      </c>
      <c r="AN1" s="234">
        <v>2038</v>
      </c>
      <c r="AO1" s="234">
        <v>2039</v>
      </c>
      <c r="AP1" s="234">
        <v>2040</v>
      </c>
      <c r="AQ1" s="234">
        <v>2041</v>
      </c>
      <c r="AR1" s="234">
        <v>2042</v>
      </c>
      <c r="AS1" s="234">
        <v>2043</v>
      </c>
      <c r="AT1" s="234">
        <v>2044</v>
      </c>
      <c r="AU1" s="234">
        <v>2045</v>
      </c>
      <c r="AV1" s="234">
        <v>2046</v>
      </c>
      <c r="AW1" s="234">
        <v>2047</v>
      </c>
      <c r="AX1" s="234">
        <v>2048</v>
      </c>
      <c r="AY1" s="234">
        <v>2049</v>
      </c>
      <c r="AZ1" s="234">
        <v>2050</v>
      </c>
    </row>
    <row r="2" spans="1:52" ht="14.5">
      <c r="A2" s="269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</row>
    <row r="3" spans="1:52">
      <c r="A3" s="281" t="s">
        <v>37</v>
      </c>
      <c r="B3" s="282">
        <v>58785246</v>
      </c>
      <c r="C3" s="282">
        <v>58999781</v>
      </c>
      <c r="D3" s="282">
        <v>59239564</v>
      </c>
      <c r="E3" s="282">
        <v>59501394</v>
      </c>
      <c r="F3" s="282">
        <v>59793759</v>
      </c>
      <c r="G3" s="282">
        <v>60182050</v>
      </c>
      <c r="H3" s="282">
        <v>60620361</v>
      </c>
      <c r="I3" s="282">
        <v>61073279</v>
      </c>
      <c r="J3" s="282">
        <v>61571647</v>
      </c>
      <c r="K3" s="282">
        <v>62042343</v>
      </c>
      <c r="L3" s="282">
        <v>62510197</v>
      </c>
      <c r="M3" s="282">
        <v>63022532</v>
      </c>
      <c r="N3" s="282">
        <v>63495303</v>
      </c>
      <c r="O3" s="282">
        <v>63905297</v>
      </c>
      <c r="P3" s="282">
        <v>64351155</v>
      </c>
      <c r="Q3" s="282">
        <v>64875165</v>
      </c>
      <c r="R3" s="282">
        <v>65382556</v>
      </c>
      <c r="S3" s="282">
        <v>65830647</v>
      </c>
      <c r="T3" s="282">
        <v>66302235</v>
      </c>
      <c r="U3" s="282">
        <v>66771507</v>
      </c>
      <c r="V3" s="282">
        <v>67236507</v>
      </c>
      <c r="W3" s="282">
        <v>67695005</v>
      </c>
      <c r="X3" s="282">
        <v>68149852</v>
      </c>
      <c r="Y3" s="282">
        <v>68600390</v>
      </c>
      <c r="Z3" s="282">
        <v>69045828</v>
      </c>
      <c r="AA3" s="282">
        <v>69485303</v>
      </c>
      <c r="AB3" s="282">
        <v>69917905</v>
      </c>
      <c r="AC3" s="282">
        <v>70342801</v>
      </c>
      <c r="AD3" s="282">
        <v>70759186</v>
      </c>
      <c r="AE3" s="282">
        <v>71166410</v>
      </c>
      <c r="AF3" s="282">
        <v>71563991</v>
      </c>
      <c r="AG3" s="282">
        <v>71951609</v>
      </c>
      <c r="AH3" s="282">
        <v>72329050</v>
      </c>
      <c r="AI3" s="282">
        <v>72696263</v>
      </c>
      <c r="AJ3" s="282">
        <v>73053360</v>
      </c>
      <c r="AK3" s="282">
        <v>73400632</v>
      </c>
      <c r="AL3" s="282">
        <v>73738492</v>
      </c>
      <c r="AM3" s="282">
        <v>74067436</v>
      </c>
      <c r="AN3" s="282">
        <v>74387862</v>
      </c>
      <c r="AO3" s="282">
        <v>74700115</v>
      </c>
      <c r="AP3" s="282">
        <v>75004352</v>
      </c>
      <c r="AQ3" s="282">
        <v>75300584</v>
      </c>
      <c r="AR3" s="282">
        <v>75588697</v>
      </c>
      <c r="AS3" s="282">
        <v>75868481</v>
      </c>
      <c r="AT3" s="282">
        <v>76139708</v>
      </c>
      <c r="AU3" s="282">
        <v>76402102</v>
      </c>
      <c r="AV3" s="282">
        <v>76655269</v>
      </c>
      <c r="AW3" s="282">
        <v>76898788</v>
      </c>
      <c r="AX3" s="282">
        <v>77132338</v>
      </c>
      <c r="AY3" s="282">
        <v>77355680</v>
      </c>
      <c r="AZ3" s="282">
        <v>77568588</v>
      </c>
    </row>
    <row r="4" spans="1:52">
      <c r="A4" s="283" t="s">
        <v>38</v>
      </c>
      <c r="B4" s="285">
        <v>25006451</v>
      </c>
      <c r="C4" s="285">
        <v>25195895</v>
      </c>
      <c r="D4" s="285">
        <v>25397652</v>
      </c>
      <c r="E4" s="285">
        <v>25610489</v>
      </c>
      <c r="F4" s="285">
        <v>25838206</v>
      </c>
      <c r="G4" s="285">
        <v>26109349</v>
      </c>
      <c r="H4" s="285">
        <v>25961611</v>
      </c>
      <c r="I4" s="285">
        <v>25988629</v>
      </c>
      <c r="J4" s="285">
        <v>26122888</v>
      </c>
      <c r="K4" s="285">
        <v>26412236</v>
      </c>
      <c r="L4" s="285">
        <v>26725180</v>
      </c>
      <c r="M4" s="285">
        <v>27036693</v>
      </c>
      <c r="N4" s="285">
        <v>27309808</v>
      </c>
      <c r="O4" s="285">
        <v>27521661</v>
      </c>
      <c r="P4" s="285">
        <v>27725616</v>
      </c>
      <c r="Q4" s="285">
        <v>27891301</v>
      </c>
      <c r="R4" s="285">
        <v>28145740.999999996</v>
      </c>
      <c r="S4" s="285">
        <v>28393926.999999996</v>
      </c>
      <c r="T4" s="285">
        <v>28635711.999999996</v>
      </c>
      <c r="U4" s="285">
        <v>28870996.999999996</v>
      </c>
      <c r="V4" s="285">
        <v>29098762.999999996</v>
      </c>
      <c r="W4" s="285">
        <v>29321549.000000004</v>
      </c>
      <c r="X4" s="285">
        <v>29544447.999999996</v>
      </c>
      <c r="Y4" s="285">
        <v>29771176.999999996</v>
      </c>
      <c r="Z4" s="285">
        <v>30006419.999999996</v>
      </c>
      <c r="AA4" s="285">
        <v>30249978.999999996</v>
      </c>
      <c r="AB4" s="285">
        <v>30506580.000000004</v>
      </c>
      <c r="AC4" s="285">
        <v>30770328.999999996</v>
      </c>
      <c r="AD4" s="285">
        <v>31035829.999999996</v>
      </c>
      <c r="AE4" s="285">
        <v>31300643.999999996</v>
      </c>
      <c r="AF4" s="285">
        <v>31563084.999999996</v>
      </c>
      <c r="AG4" s="285">
        <v>31822483.000000004</v>
      </c>
      <c r="AH4" s="285">
        <v>32078591.999999993</v>
      </c>
      <c r="AI4" s="285">
        <v>32332079.999999993</v>
      </c>
      <c r="AJ4" s="285">
        <v>32583207.999999993</v>
      </c>
      <c r="AK4" s="285">
        <v>32831695.999999993</v>
      </c>
      <c r="AL4" s="285">
        <v>33077718</v>
      </c>
      <c r="AM4" s="285">
        <v>33322274.999999993</v>
      </c>
      <c r="AN4" s="285">
        <v>33565178.999999993</v>
      </c>
      <c r="AO4" s="285">
        <v>33806937.999999993</v>
      </c>
      <c r="AP4" s="285">
        <v>34047539.999999993</v>
      </c>
      <c r="AQ4" s="285">
        <v>34287337</v>
      </c>
      <c r="AR4" s="285">
        <v>34525996.999999993</v>
      </c>
      <c r="AS4" s="285">
        <v>34762968.999999993</v>
      </c>
      <c r="AT4" s="285">
        <v>34997653.999999993</v>
      </c>
      <c r="AU4" s="285">
        <v>35236894.999999993</v>
      </c>
      <c r="AV4" s="285">
        <v>35480179</v>
      </c>
      <c r="AW4" s="285">
        <v>35718580.999999993</v>
      </c>
      <c r="AX4" s="285">
        <v>35951380.999999993</v>
      </c>
      <c r="AY4" s="285">
        <v>36178466.999999993</v>
      </c>
      <c r="AZ4" s="285">
        <v>36399922.999999993</v>
      </c>
    </row>
    <row r="5" spans="1:52">
      <c r="A5" s="283" t="s">
        <v>39</v>
      </c>
      <c r="B5" s="285">
        <v>1005669.1370071588</v>
      </c>
      <c r="C5" s="285">
        <v>1042633.2358124176</v>
      </c>
      <c r="D5" s="285">
        <v>1082740.831211725</v>
      </c>
      <c r="E5" s="285">
        <v>1120463.4937854798</v>
      </c>
      <c r="F5" s="285">
        <v>1157237.9334646452</v>
      </c>
      <c r="G5" s="285">
        <v>1192230.8838088783</v>
      </c>
      <c r="H5" s="285">
        <v>1211980.0198936125</v>
      </c>
      <c r="I5" s="285">
        <v>1243495.1199986374</v>
      </c>
      <c r="J5" s="285">
        <v>1237244.9086559995</v>
      </c>
      <c r="K5" s="285">
        <v>1199801.7521055911</v>
      </c>
      <c r="L5" s="285">
        <v>1207556.2</v>
      </c>
      <c r="M5" s="285">
        <v>1198897.8274436384</v>
      </c>
      <c r="N5" s="285">
        <v>1218125.183976023</v>
      </c>
      <c r="O5" s="285">
        <v>1239225.8058628116</v>
      </c>
      <c r="P5" s="285">
        <v>1265550.353079139</v>
      </c>
      <c r="Q5" s="285">
        <v>1297931.7820494289</v>
      </c>
      <c r="R5" s="285">
        <v>1334075.4234200648</v>
      </c>
      <c r="S5" s="285">
        <v>1356122.4476633817</v>
      </c>
      <c r="T5" s="285">
        <v>1372647.8225027125</v>
      </c>
      <c r="U5" s="285">
        <v>1389021.8873878871</v>
      </c>
      <c r="V5" s="285">
        <v>1404301.1281491537</v>
      </c>
      <c r="W5" s="285">
        <v>1419346.4581312975</v>
      </c>
      <c r="X5" s="285">
        <v>1434919.0338099692</v>
      </c>
      <c r="Y5" s="285">
        <v>1451913.136375</v>
      </c>
      <c r="Z5" s="285">
        <v>1471505.0746069343</v>
      </c>
      <c r="AA5" s="285">
        <v>1493363.8282583475</v>
      </c>
      <c r="AB5" s="285">
        <v>1519087.8117644712</v>
      </c>
      <c r="AC5" s="285">
        <v>1546721.9443827008</v>
      </c>
      <c r="AD5" s="285">
        <v>1575236.8016938602</v>
      </c>
      <c r="AE5" s="285">
        <v>1604249.5165646998</v>
      </c>
      <c r="AF5" s="285">
        <v>1633445.1488218263</v>
      </c>
      <c r="AG5" s="285">
        <v>1662994.4101999779</v>
      </c>
      <c r="AH5" s="285">
        <v>1693077.3064176841</v>
      </c>
      <c r="AI5" s="285">
        <v>1723838.0507765347</v>
      </c>
      <c r="AJ5" s="285">
        <v>1755179.4090072336</v>
      </c>
      <c r="AK5" s="285">
        <v>1786891.9732146326</v>
      </c>
      <c r="AL5" s="285">
        <v>1819036.7590619952</v>
      </c>
      <c r="AM5" s="285">
        <v>1851904.9036135853</v>
      </c>
      <c r="AN5" s="285">
        <v>1885335.5712669094</v>
      </c>
      <c r="AO5" s="285">
        <v>1919514.1787158176</v>
      </c>
      <c r="AP5" s="285">
        <v>1954410.3324329776</v>
      </c>
      <c r="AQ5" s="285">
        <v>1990179.9961627251</v>
      </c>
      <c r="AR5" s="285">
        <v>2026715.9484398589</v>
      </c>
      <c r="AS5" s="285">
        <v>2063896.3864862311</v>
      </c>
      <c r="AT5" s="285">
        <v>2101595.0510150325</v>
      </c>
      <c r="AU5" s="285">
        <v>2142477.6542614852</v>
      </c>
      <c r="AV5" s="285">
        <v>2185846.5172642628</v>
      </c>
      <c r="AW5" s="285">
        <v>2228451.5641115322</v>
      </c>
      <c r="AX5" s="285">
        <v>2270886.154523707</v>
      </c>
      <c r="AY5" s="285">
        <v>2313191.5349188992</v>
      </c>
      <c r="AZ5" s="285">
        <v>2355431.8333886797</v>
      </c>
    </row>
    <row r="6" spans="1:52">
      <c r="A6" s="286" t="s">
        <v>40</v>
      </c>
      <c r="B6" s="284">
        <v>1580688.3618897665</v>
      </c>
      <c r="C6" s="284">
        <v>1620892.6749825508</v>
      </c>
      <c r="D6" s="284">
        <v>1660733.3976509324</v>
      </c>
      <c r="E6" s="284">
        <v>1715971.8100890208</v>
      </c>
      <c r="F6" s="284">
        <v>1756545.6150248414</v>
      </c>
      <c r="G6" s="284">
        <v>1810922.7567480663</v>
      </c>
      <c r="H6" s="284">
        <v>1855405.931009447</v>
      </c>
      <c r="I6" s="284">
        <v>1899131.3467930879</v>
      </c>
      <c r="J6" s="284">
        <v>1890162.7167962021</v>
      </c>
      <c r="K6" s="284">
        <v>1811011.6460610151</v>
      </c>
      <c r="L6" s="284">
        <v>1841691.9</v>
      </c>
      <c r="M6" s="284">
        <v>1868445.6169233667</v>
      </c>
      <c r="N6" s="284">
        <v>1896131.1777532457</v>
      </c>
      <c r="O6" s="284">
        <v>1935041.3052651321</v>
      </c>
      <c r="P6" s="284">
        <v>1994131.9565978299</v>
      </c>
      <c r="Q6" s="284">
        <v>2040925.8184442108</v>
      </c>
      <c r="R6" s="284">
        <v>2077535.1372937122</v>
      </c>
      <c r="S6" s="284">
        <v>2114664.0168958711</v>
      </c>
      <c r="T6" s="284">
        <v>2147252.917490398</v>
      </c>
      <c r="U6" s="284">
        <v>2174081.8652311396</v>
      </c>
      <c r="V6" s="284">
        <v>2197561.9493756359</v>
      </c>
      <c r="W6" s="284">
        <v>2220720.4566464713</v>
      </c>
      <c r="X6" s="284">
        <v>2244725.9752064836</v>
      </c>
      <c r="Y6" s="284">
        <v>2270957.5776061895</v>
      </c>
      <c r="Z6" s="284">
        <v>2301234.8937118645</v>
      </c>
      <c r="AA6" s="284">
        <v>2335050.6425212831</v>
      </c>
      <c r="AB6" s="284">
        <v>2374882.8048057803</v>
      </c>
      <c r="AC6" s="284">
        <v>2417707.4355452992</v>
      </c>
      <c r="AD6" s="284">
        <v>2461928.8203731505</v>
      </c>
      <c r="AE6" s="284">
        <v>2506951.4322729511</v>
      </c>
      <c r="AF6" s="284">
        <v>2552284.3105332782</v>
      </c>
      <c r="AG6" s="284">
        <v>2598190.4096863917</v>
      </c>
      <c r="AH6" s="284">
        <v>2644947.6822762731</v>
      </c>
      <c r="AI6" s="284">
        <v>2692778.9115939657</v>
      </c>
      <c r="AJ6" s="284">
        <v>2741531.649763199</v>
      </c>
      <c r="AK6" s="284">
        <v>2790878.8339433088</v>
      </c>
      <c r="AL6" s="284">
        <v>2840914.1401639138</v>
      </c>
      <c r="AM6" s="284">
        <v>2892089.7266459232</v>
      </c>
      <c r="AN6" s="284">
        <v>2944154.2668784815</v>
      </c>
      <c r="AO6" s="284">
        <v>2997395.7053398481</v>
      </c>
      <c r="AP6" s="284">
        <v>3051765.9743488976</v>
      </c>
      <c r="AQ6" s="284">
        <v>3107507.4397397037</v>
      </c>
      <c r="AR6" s="284">
        <v>3164452.4262852306</v>
      </c>
      <c r="AS6" s="284">
        <v>3222410.4951839335</v>
      </c>
      <c r="AT6" s="284">
        <v>3281184.2294606473</v>
      </c>
      <c r="AU6" s="284">
        <v>3344929.5094154836</v>
      </c>
      <c r="AV6" s="284">
        <v>3412558.6434243489</v>
      </c>
      <c r="AW6" s="284">
        <v>3479003.0023077396</v>
      </c>
      <c r="AX6" s="284">
        <v>3545187.239396851</v>
      </c>
      <c r="AY6" s="284">
        <v>3611175.1036875127</v>
      </c>
      <c r="AZ6" s="284">
        <v>3677066.1068234858</v>
      </c>
    </row>
    <row r="7" spans="1:52" hidden="1">
      <c r="A7" s="271"/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</row>
    <row r="8" spans="1:52" ht="13" hidden="1">
      <c r="A8" s="236" t="s">
        <v>41</v>
      </c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7"/>
      <c r="AZ8" s="287"/>
    </row>
    <row r="9" spans="1:52" ht="11.25" hidden="1" customHeight="1">
      <c r="A9" s="288" t="s">
        <v>42</v>
      </c>
      <c r="B9" s="298">
        <v>0</v>
      </c>
      <c r="C9" s="298">
        <v>0</v>
      </c>
      <c r="D9" s="298">
        <v>0</v>
      </c>
      <c r="E9" s="298">
        <v>0</v>
      </c>
      <c r="F9" s="298">
        <v>0</v>
      </c>
      <c r="G9" s="298">
        <v>0</v>
      </c>
      <c r="H9" s="298">
        <v>0</v>
      </c>
      <c r="I9" s="298">
        <v>0</v>
      </c>
      <c r="J9" s="298">
        <v>0</v>
      </c>
      <c r="K9" s="298">
        <v>0</v>
      </c>
      <c r="L9" s="298">
        <v>0</v>
      </c>
      <c r="M9" s="298">
        <v>0</v>
      </c>
      <c r="N9" s="298">
        <v>0</v>
      </c>
      <c r="O9" s="298">
        <v>0</v>
      </c>
      <c r="P9" s="298">
        <v>0</v>
      </c>
      <c r="Q9" s="298">
        <v>0</v>
      </c>
      <c r="R9" s="298">
        <v>0</v>
      </c>
      <c r="S9" s="298">
        <v>0</v>
      </c>
      <c r="T9" s="298">
        <v>0</v>
      </c>
      <c r="U9" s="298">
        <v>0</v>
      </c>
      <c r="V9" s="298">
        <v>0</v>
      </c>
      <c r="W9" s="298">
        <v>0</v>
      </c>
      <c r="X9" s="298">
        <v>0</v>
      </c>
      <c r="Y9" s="298">
        <v>0</v>
      </c>
      <c r="Z9" s="298">
        <v>0</v>
      </c>
      <c r="AA9" s="298">
        <v>0</v>
      </c>
      <c r="AB9" s="298">
        <v>0</v>
      </c>
      <c r="AC9" s="298">
        <v>0</v>
      </c>
      <c r="AD9" s="298">
        <v>0</v>
      </c>
      <c r="AE9" s="298">
        <v>0</v>
      </c>
      <c r="AF9" s="298">
        <v>0</v>
      </c>
      <c r="AG9" s="298">
        <v>0</v>
      </c>
      <c r="AH9" s="298">
        <v>0</v>
      </c>
      <c r="AI9" s="298">
        <v>0</v>
      </c>
      <c r="AJ9" s="298">
        <v>0</v>
      </c>
      <c r="AK9" s="298">
        <v>0</v>
      </c>
      <c r="AL9" s="298">
        <v>0</v>
      </c>
      <c r="AM9" s="298">
        <v>0</v>
      </c>
      <c r="AN9" s="298">
        <v>0</v>
      </c>
      <c r="AO9" s="298">
        <v>0</v>
      </c>
      <c r="AP9" s="298">
        <v>0</v>
      </c>
      <c r="AQ9" s="298">
        <v>0</v>
      </c>
      <c r="AR9" s="298">
        <v>0</v>
      </c>
      <c r="AS9" s="298">
        <v>0</v>
      </c>
      <c r="AT9" s="298">
        <v>0</v>
      </c>
      <c r="AU9" s="298">
        <v>0</v>
      </c>
      <c r="AV9" s="298">
        <v>0</v>
      </c>
      <c r="AW9" s="298">
        <v>0</v>
      </c>
      <c r="AX9" s="298">
        <v>0</v>
      </c>
      <c r="AY9" s="298">
        <v>0</v>
      </c>
      <c r="AZ9" s="298">
        <v>0</v>
      </c>
    </row>
    <row r="10" spans="1:52" hidden="1">
      <c r="A10" s="289" t="s">
        <v>43</v>
      </c>
      <c r="B10" s="299">
        <v>0</v>
      </c>
      <c r="C10" s="299">
        <v>0</v>
      </c>
      <c r="D10" s="299">
        <v>0</v>
      </c>
      <c r="E10" s="299">
        <v>0</v>
      </c>
      <c r="F10" s="299">
        <v>0</v>
      </c>
      <c r="G10" s="299">
        <v>0</v>
      </c>
      <c r="H10" s="299">
        <v>0</v>
      </c>
      <c r="I10" s="299">
        <v>0</v>
      </c>
      <c r="J10" s="299">
        <v>0</v>
      </c>
      <c r="K10" s="299">
        <v>0</v>
      </c>
      <c r="L10" s="299">
        <v>0</v>
      </c>
      <c r="M10" s="299">
        <v>0</v>
      </c>
      <c r="N10" s="299">
        <v>0</v>
      </c>
      <c r="O10" s="299">
        <v>0</v>
      </c>
      <c r="P10" s="299">
        <v>0</v>
      </c>
      <c r="Q10" s="299">
        <v>0</v>
      </c>
      <c r="R10" s="299">
        <v>0</v>
      </c>
      <c r="S10" s="299">
        <v>1.0000000000000002E-4</v>
      </c>
      <c r="T10" s="299">
        <v>4.5000000000000033E-2</v>
      </c>
      <c r="U10" s="299">
        <v>9.0000000000000052E-2</v>
      </c>
      <c r="V10" s="299">
        <v>0.10000000000000005</v>
      </c>
      <c r="W10" s="299">
        <v>0</v>
      </c>
      <c r="X10" s="299">
        <v>0</v>
      </c>
      <c r="Y10" s="299">
        <v>0</v>
      </c>
      <c r="Z10" s="299">
        <v>0</v>
      </c>
      <c r="AA10" s="299">
        <v>0</v>
      </c>
      <c r="AB10" s="299">
        <v>0</v>
      </c>
      <c r="AC10" s="299">
        <v>0</v>
      </c>
      <c r="AD10" s="299">
        <v>0</v>
      </c>
      <c r="AE10" s="299">
        <v>0</v>
      </c>
      <c r="AF10" s="299">
        <v>0</v>
      </c>
      <c r="AG10" s="299">
        <v>0</v>
      </c>
      <c r="AH10" s="299">
        <v>0</v>
      </c>
      <c r="AI10" s="299">
        <v>0</v>
      </c>
      <c r="AJ10" s="299">
        <v>0</v>
      </c>
      <c r="AK10" s="299">
        <v>0</v>
      </c>
      <c r="AL10" s="299">
        <v>0</v>
      </c>
      <c r="AM10" s="299">
        <v>0</v>
      </c>
      <c r="AN10" s="299">
        <v>0</v>
      </c>
      <c r="AO10" s="299">
        <v>0</v>
      </c>
      <c r="AP10" s="299">
        <v>0</v>
      </c>
      <c r="AQ10" s="299">
        <v>0</v>
      </c>
      <c r="AR10" s="299">
        <v>0</v>
      </c>
      <c r="AS10" s="299">
        <v>0</v>
      </c>
      <c r="AT10" s="299">
        <v>0</v>
      </c>
      <c r="AU10" s="299">
        <v>0</v>
      </c>
      <c r="AV10" s="299">
        <v>0</v>
      </c>
      <c r="AW10" s="299">
        <v>0</v>
      </c>
      <c r="AX10" s="299">
        <v>0</v>
      </c>
      <c r="AY10" s="299">
        <v>0</v>
      </c>
      <c r="AZ10" s="299">
        <v>0</v>
      </c>
    </row>
    <row r="11" spans="1:52" hidden="1">
      <c r="A11" s="290" t="s">
        <v>44</v>
      </c>
      <c r="B11" s="300">
        <v>0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J11" s="300">
        <v>0</v>
      </c>
      <c r="K11" s="300">
        <v>0</v>
      </c>
      <c r="L11" s="300">
        <v>0</v>
      </c>
      <c r="M11" s="300">
        <v>0</v>
      </c>
      <c r="N11" s="300">
        <v>0</v>
      </c>
      <c r="O11" s="300">
        <v>0</v>
      </c>
      <c r="P11" s="300">
        <v>0</v>
      </c>
      <c r="Q11" s="300">
        <v>0</v>
      </c>
      <c r="R11" s="300">
        <v>0</v>
      </c>
      <c r="S11" s="300">
        <v>0</v>
      </c>
      <c r="T11" s="300">
        <v>0</v>
      </c>
      <c r="U11" s="300">
        <v>0</v>
      </c>
      <c r="V11" s="300">
        <v>0</v>
      </c>
      <c r="W11" s="300">
        <v>0</v>
      </c>
      <c r="X11" s="300">
        <v>0</v>
      </c>
      <c r="Y11" s="300">
        <v>0</v>
      </c>
      <c r="Z11" s="300">
        <v>0</v>
      </c>
      <c r="AA11" s="300">
        <v>0</v>
      </c>
      <c r="AB11" s="300">
        <v>0</v>
      </c>
      <c r="AC11" s="300">
        <v>0</v>
      </c>
      <c r="AD11" s="300">
        <v>0</v>
      </c>
      <c r="AE11" s="300">
        <v>0</v>
      </c>
      <c r="AF11" s="300">
        <v>0</v>
      </c>
      <c r="AG11" s="300">
        <v>0</v>
      </c>
      <c r="AH11" s="300">
        <v>0</v>
      </c>
      <c r="AI11" s="300">
        <v>0</v>
      </c>
      <c r="AJ11" s="300">
        <v>0</v>
      </c>
      <c r="AK11" s="300">
        <v>0</v>
      </c>
      <c r="AL11" s="300">
        <v>0</v>
      </c>
      <c r="AM11" s="300">
        <v>0</v>
      </c>
      <c r="AN11" s="300">
        <v>0</v>
      </c>
      <c r="AO11" s="300">
        <v>0</v>
      </c>
      <c r="AP11" s="300">
        <v>0</v>
      </c>
      <c r="AQ11" s="300">
        <v>0</v>
      </c>
      <c r="AR11" s="300">
        <v>0</v>
      </c>
      <c r="AS11" s="300">
        <v>0</v>
      </c>
      <c r="AT11" s="300">
        <v>0</v>
      </c>
      <c r="AU11" s="300">
        <v>0</v>
      </c>
      <c r="AV11" s="300">
        <v>0</v>
      </c>
      <c r="AW11" s="300">
        <v>0</v>
      </c>
      <c r="AX11" s="300">
        <v>0</v>
      </c>
      <c r="AY11" s="300">
        <v>0</v>
      </c>
      <c r="AZ11" s="300">
        <v>0</v>
      </c>
    </row>
    <row r="12" spans="1:52">
      <c r="A12" s="271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</row>
    <row r="13" spans="1:52">
      <c r="A13" s="236" t="s">
        <v>14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</row>
    <row r="14" spans="1:52">
      <c r="A14" s="245" t="s">
        <v>15</v>
      </c>
      <c r="B14" s="247">
        <v>1019825.5310414233</v>
      </c>
      <c r="C14" s="247">
        <v>1024333.4448781953</v>
      </c>
      <c r="D14" s="247">
        <v>1042730.3684693391</v>
      </c>
      <c r="E14" s="247">
        <v>1051815.4260774949</v>
      </c>
      <c r="F14" s="247">
        <v>1084037.8159079561</v>
      </c>
      <c r="G14" s="247">
        <v>1102422.9347394677</v>
      </c>
      <c r="H14" s="247">
        <v>1116866.0901303713</v>
      </c>
      <c r="I14" s="247">
        <v>1152733.6163272755</v>
      </c>
      <c r="J14" s="247">
        <v>1130395.2836503182</v>
      </c>
      <c r="K14" s="247">
        <v>1111080.1087626151</v>
      </c>
      <c r="L14" s="247">
        <v>1070083.7194953379</v>
      </c>
      <c r="M14" s="247">
        <v>1089075.8531410913</v>
      </c>
      <c r="N14" s="247">
        <v>1094135.9352963485</v>
      </c>
      <c r="O14" s="247">
        <v>1100733.5585432379</v>
      </c>
      <c r="P14" s="247">
        <v>1135926.5883035611</v>
      </c>
      <c r="Q14" s="247">
        <v>1160676.133285125</v>
      </c>
      <c r="R14" s="247">
        <v>1175313.392407761</v>
      </c>
      <c r="S14" s="247">
        <v>1218710.0062393968</v>
      </c>
      <c r="T14" s="247">
        <v>1244630.5464924313</v>
      </c>
      <c r="U14" s="247">
        <v>1265982.5671863877</v>
      </c>
      <c r="V14" s="247">
        <v>1284678.1218233877</v>
      </c>
      <c r="W14" s="247">
        <v>1301630.6140158426</v>
      </c>
      <c r="X14" s="247">
        <v>1316821.6756020363</v>
      </c>
      <c r="Y14" s="247">
        <v>1331639.0097628701</v>
      </c>
      <c r="Z14" s="247">
        <v>1347591.002789156</v>
      </c>
      <c r="AA14" s="247">
        <v>1364093.2187996297</v>
      </c>
      <c r="AB14" s="247">
        <v>1381393.0409582076</v>
      </c>
      <c r="AC14" s="247">
        <v>1397787.6501737041</v>
      </c>
      <c r="AD14" s="247">
        <v>1412800.8006389409</v>
      </c>
      <c r="AE14" s="247">
        <v>1427710.1949393549</v>
      </c>
      <c r="AF14" s="247">
        <v>1440464.6286952326</v>
      </c>
      <c r="AG14" s="247">
        <v>1452428.195463059</v>
      </c>
      <c r="AH14" s="247">
        <v>1464277.3397453064</v>
      </c>
      <c r="AI14" s="247">
        <v>1474385.9542132099</v>
      </c>
      <c r="AJ14" s="247">
        <v>1484603.8714001342</v>
      </c>
      <c r="AK14" s="247">
        <v>1494179.3242721988</v>
      </c>
      <c r="AL14" s="247">
        <v>1504020.3333182184</v>
      </c>
      <c r="AM14" s="247">
        <v>1514934.5363663328</v>
      </c>
      <c r="AN14" s="247">
        <v>1524823.7237998778</v>
      </c>
      <c r="AO14" s="247">
        <v>1534899.265524274</v>
      </c>
      <c r="AP14" s="247">
        <v>1545412.9273134116</v>
      </c>
      <c r="AQ14" s="247">
        <v>1555851.9874070778</v>
      </c>
      <c r="AR14" s="247">
        <v>1566817.8546066657</v>
      </c>
      <c r="AS14" s="247">
        <v>1577153.8694987693</v>
      </c>
      <c r="AT14" s="247">
        <v>1587293.7047300823</v>
      </c>
      <c r="AU14" s="247">
        <v>1597085.0054630791</v>
      </c>
      <c r="AV14" s="247">
        <v>1608072.7458968791</v>
      </c>
      <c r="AW14" s="247">
        <v>1618163.6043012924</v>
      </c>
      <c r="AX14" s="247">
        <v>1626501.3395773317</v>
      </c>
      <c r="AY14" s="247">
        <v>1637094.9165497385</v>
      </c>
      <c r="AZ14" s="247">
        <v>1645853.6844577705</v>
      </c>
    </row>
    <row r="15" spans="1:52">
      <c r="A15" s="252" t="s">
        <v>45</v>
      </c>
      <c r="B15" s="254">
        <v>691847.64634992264</v>
      </c>
      <c r="C15" s="254">
        <v>704998.31906232389</v>
      </c>
      <c r="D15" s="254">
        <v>720685.46930247464</v>
      </c>
      <c r="E15" s="254">
        <v>721102.67796824093</v>
      </c>
      <c r="F15" s="254">
        <v>721298.83405107516</v>
      </c>
      <c r="G15" s="254">
        <v>717427.51190756133</v>
      </c>
      <c r="H15" s="254">
        <v>720444.83906467073</v>
      </c>
      <c r="I15" s="254">
        <v>722522.65581581788</v>
      </c>
      <c r="J15" s="254">
        <v>716673.98002874525</v>
      </c>
      <c r="K15" s="254">
        <v>712888.09511531179</v>
      </c>
      <c r="L15" s="254">
        <v>695601.90323897032</v>
      </c>
      <c r="M15" s="254">
        <v>691079.85283794324</v>
      </c>
      <c r="N15" s="254">
        <v>694015.39436342346</v>
      </c>
      <c r="O15" s="254">
        <v>687445.94431138248</v>
      </c>
      <c r="P15" s="254">
        <v>700602.51805631421</v>
      </c>
      <c r="Q15" s="254">
        <v>703591.6530207874</v>
      </c>
      <c r="R15" s="254">
        <v>711437.88696055452</v>
      </c>
      <c r="S15" s="254">
        <v>723908.81560152536</v>
      </c>
      <c r="T15" s="254">
        <v>732018.39224059368</v>
      </c>
      <c r="U15" s="254">
        <v>738788.98268136394</v>
      </c>
      <c r="V15" s="254">
        <v>744954.4201521175</v>
      </c>
      <c r="W15" s="254">
        <v>750754.75973619241</v>
      </c>
      <c r="X15" s="254">
        <v>755608.96870260371</v>
      </c>
      <c r="Y15" s="254">
        <v>760158.16618922807</v>
      </c>
      <c r="Z15" s="254">
        <v>764680.9355587943</v>
      </c>
      <c r="AA15" s="254">
        <v>769433.83633613295</v>
      </c>
      <c r="AB15" s="254">
        <v>773994.07998747961</v>
      </c>
      <c r="AC15" s="254">
        <v>778555.7780143416</v>
      </c>
      <c r="AD15" s="254">
        <v>783129.97198359936</v>
      </c>
      <c r="AE15" s="254">
        <v>787778.50080370891</v>
      </c>
      <c r="AF15" s="254">
        <v>792521.25100926717</v>
      </c>
      <c r="AG15" s="254">
        <v>797334.35269320384</v>
      </c>
      <c r="AH15" s="254">
        <v>802127.75423952902</v>
      </c>
      <c r="AI15" s="254">
        <v>806936.22043626313</v>
      </c>
      <c r="AJ15" s="254">
        <v>811577.35188881087</v>
      </c>
      <c r="AK15" s="254">
        <v>816128.72907725477</v>
      </c>
      <c r="AL15" s="254">
        <v>820346.17215706711</v>
      </c>
      <c r="AM15" s="254">
        <v>824486.09449595737</v>
      </c>
      <c r="AN15" s="254">
        <v>828585.76696366502</v>
      </c>
      <c r="AO15" s="254">
        <v>832586.64795141167</v>
      </c>
      <c r="AP15" s="254">
        <v>836523.70272182045</v>
      </c>
      <c r="AQ15" s="254">
        <v>840512.94741044217</v>
      </c>
      <c r="AR15" s="254">
        <v>844348.72183774074</v>
      </c>
      <c r="AS15" s="254">
        <v>848120.73813820211</v>
      </c>
      <c r="AT15" s="254">
        <v>851844.62404792872</v>
      </c>
      <c r="AU15" s="254">
        <v>855581.68115100719</v>
      </c>
      <c r="AV15" s="254">
        <v>859299.07101720583</v>
      </c>
      <c r="AW15" s="254">
        <v>862886.11011152505</v>
      </c>
      <c r="AX15" s="254">
        <v>866470.9462829195</v>
      </c>
      <c r="AY15" s="254">
        <v>869963.64269108826</v>
      </c>
      <c r="AZ15" s="254">
        <v>873372.36811700719</v>
      </c>
    </row>
    <row r="16" spans="1:52">
      <c r="A16" s="259" t="s">
        <v>29</v>
      </c>
      <c r="B16" s="243">
        <v>5281.5738592019406</v>
      </c>
      <c r="C16" s="243">
        <v>5562.1193607028663</v>
      </c>
      <c r="D16" s="243">
        <v>5866.0001196691492</v>
      </c>
      <c r="E16" s="243">
        <v>6477.259005360027</v>
      </c>
      <c r="F16" s="243">
        <v>5955.901861531459</v>
      </c>
      <c r="G16" s="243">
        <v>6270.2546847055928</v>
      </c>
      <c r="H16" s="243">
        <v>6000.6633720762566</v>
      </c>
      <c r="I16" s="243">
        <v>6462.4836625870375</v>
      </c>
      <c r="J16" s="243">
        <v>5949.8173208466596</v>
      </c>
      <c r="K16" s="243">
        <v>5994.0009401889374</v>
      </c>
      <c r="L16" s="243">
        <v>5378.4682988729301</v>
      </c>
      <c r="M16" s="243">
        <v>5359.9124252233523</v>
      </c>
      <c r="N16" s="243">
        <v>5192.7067181631055</v>
      </c>
      <c r="O16" s="243">
        <v>4985.6667518035492</v>
      </c>
      <c r="P16" s="243">
        <v>5138.4428463586428</v>
      </c>
      <c r="Q16" s="243">
        <v>5194.594560260115</v>
      </c>
      <c r="R16" s="243">
        <v>5596.8582125524035</v>
      </c>
      <c r="S16" s="243">
        <v>5867.51899895116</v>
      </c>
      <c r="T16" s="243">
        <v>6063.6047708795604</v>
      </c>
      <c r="U16" s="243">
        <v>6249.2330862724075</v>
      </c>
      <c r="V16" s="243">
        <v>6417.8910188806694</v>
      </c>
      <c r="W16" s="243">
        <v>6586.417986921695</v>
      </c>
      <c r="X16" s="243">
        <v>6771.3076907140839</v>
      </c>
      <c r="Y16" s="243">
        <v>6974.8757884874012</v>
      </c>
      <c r="Z16" s="243">
        <v>7209.1804198492082</v>
      </c>
      <c r="AA16" s="243">
        <v>7468.2145723458407</v>
      </c>
      <c r="AB16" s="243">
        <v>7736.7866498895783</v>
      </c>
      <c r="AC16" s="243">
        <v>7990.3805258118846</v>
      </c>
      <c r="AD16" s="243">
        <v>8226.5692546054124</v>
      </c>
      <c r="AE16" s="243">
        <v>8460.6659737946502</v>
      </c>
      <c r="AF16" s="243">
        <v>8714.4943746352947</v>
      </c>
      <c r="AG16" s="243">
        <v>8996.713165793486</v>
      </c>
      <c r="AH16" s="243">
        <v>9294.3000201899158</v>
      </c>
      <c r="AI16" s="243">
        <v>9602.7240302741338</v>
      </c>
      <c r="AJ16" s="243">
        <v>9906.9565023783889</v>
      </c>
      <c r="AK16" s="243">
        <v>10195.610752846531</v>
      </c>
      <c r="AL16" s="243">
        <v>10469.241616158852</v>
      </c>
      <c r="AM16" s="243">
        <v>10737.604031078748</v>
      </c>
      <c r="AN16" s="243">
        <v>10997.897065853389</v>
      </c>
      <c r="AO16" s="243">
        <v>11247.069489839436</v>
      </c>
      <c r="AP16" s="243">
        <v>11480.939993812384</v>
      </c>
      <c r="AQ16" s="243">
        <v>11698.620042576727</v>
      </c>
      <c r="AR16" s="243">
        <v>11900.071311674332</v>
      </c>
      <c r="AS16" s="243">
        <v>12089.873315220064</v>
      </c>
      <c r="AT16" s="243">
        <v>12270.875167840102</v>
      </c>
      <c r="AU16" s="243">
        <v>12473.6405246785</v>
      </c>
      <c r="AV16" s="243">
        <v>12689.838968506054</v>
      </c>
      <c r="AW16" s="243">
        <v>12889.514681460714</v>
      </c>
      <c r="AX16" s="243">
        <v>13080.235413639173</v>
      </c>
      <c r="AY16" s="243">
        <v>13260.350578683669</v>
      </c>
      <c r="AZ16" s="243">
        <v>13434.156187920624</v>
      </c>
    </row>
    <row r="17" spans="1:52">
      <c r="A17" s="239" t="s">
        <v>30</v>
      </c>
      <c r="B17" s="246">
        <v>638566.07249072066</v>
      </c>
      <c r="C17" s="246">
        <v>651396.19970162108</v>
      </c>
      <c r="D17" s="246">
        <v>672719.46918280551</v>
      </c>
      <c r="E17" s="246">
        <v>668525.41896288085</v>
      </c>
      <c r="F17" s="246">
        <v>672842.93218954373</v>
      </c>
      <c r="G17" s="246">
        <v>667157.2572228557</v>
      </c>
      <c r="H17" s="246">
        <v>672444.17569259449</v>
      </c>
      <c r="I17" s="246">
        <v>673860.17215323087</v>
      </c>
      <c r="J17" s="246">
        <v>666024.16270789865</v>
      </c>
      <c r="K17" s="246">
        <v>661194.09417512291</v>
      </c>
      <c r="L17" s="246">
        <v>644023.43494009739</v>
      </c>
      <c r="M17" s="246">
        <v>641619.94041271985</v>
      </c>
      <c r="N17" s="246">
        <v>645122.68764526036</v>
      </c>
      <c r="O17" s="246">
        <v>640560.27755957888</v>
      </c>
      <c r="P17" s="246">
        <v>654364.07520995557</v>
      </c>
      <c r="Q17" s="246">
        <v>657597.05846052733</v>
      </c>
      <c r="R17" s="246">
        <v>670008.74278480781</v>
      </c>
      <c r="S17" s="246">
        <v>681309.0529844407</v>
      </c>
      <c r="T17" s="246">
        <v>688904.64401521138</v>
      </c>
      <c r="U17" s="246">
        <v>695166.62112365302</v>
      </c>
      <c r="V17" s="246">
        <v>700871.54207121814</v>
      </c>
      <c r="W17" s="246">
        <v>706229.29843034607</v>
      </c>
      <c r="X17" s="246">
        <v>710676.20043380081</v>
      </c>
      <c r="Y17" s="246">
        <v>714760.73439769493</v>
      </c>
      <c r="Z17" s="246">
        <v>718785.93201502389</v>
      </c>
      <c r="AA17" s="246">
        <v>722974.84065519937</v>
      </c>
      <c r="AB17" s="246">
        <v>727015.8309847106</v>
      </c>
      <c r="AC17" s="246">
        <v>731093.4938455486</v>
      </c>
      <c r="AD17" s="246">
        <v>735193.3286636332</v>
      </c>
      <c r="AE17" s="246">
        <v>739374.74147259886</v>
      </c>
      <c r="AF17" s="246">
        <v>743617.6234177571</v>
      </c>
      <c r="AG17" s="246">
        <v>747903.64021810575</v>
      </c>
      <c r="AH17" s="246">
        <v>752164.3797678462</v>
      </c>
      <c r="AI17" s="246">
        <v>756418.51040593605</v>
      </c>
      <c r="AJ17" s="246">
        <v>760519.31269358599</v>
      </c>
      <c r="AK17" s="246">
        <v>764551.87652530835</v>
      </c>
      <c r="AL17" s="246">
        <v>768272.74520223378</v>
      </c>
      <c r="AM17" s="246">
        <v>771933.57573973411</v>
      </c>
      <c r="AN17" s="246">
        <v>775561.40946217242</v>
      </c>
      <c r="AO17" s="246">
        <v>779093.8164220507</v>
      </c>
      <c r="AP17" s="246">
        <v>782579.42629785556</v>
      </c>
      <c r="AQ17" s="246">
        <v>786138.82016698807</v>
      </c>
      <c r="AR17" s="246">
        <v>789563.93077472574</v>
      </c>
      <c r="AS17" s="246">
        <v>792932.74321273481</v>
      </c>
      <c r="AT17" s="246">
        <v>796257.61579310929</v>
      </c>
      <c r="AU17" s="246">
        <v>799563.33934183151</v>
      </c>
      <c r="AV17" s="246">
        <v>802829.74756865203</v>
      </c>
      <c r="AW17" s="246">
        <v>805969.09079234791</v>
      </c>
      <c r="AX17" s="246">
        <v>809100.64548465423</v>
      </c>
      <c r="AY17" s="246">
        <v>812155.86392020714</v>
      </c>
      <c r="AZ17" s="246">
        <v>815124.23890605359</v>
      </c>
    </row>
    <row r="18" spans="1:52">
      <c r="A18" s="239" t="s">
        <v>31</v>
      </c>
      <c r="B18" s="246">
        <v>48000</v>
      </c>
      <c r="C18" s="246">
        <v>48040.000000000007</v>
      </c>
      <c r="D18" s="246">
        <v>42100</v>
      </c>
      <c r="E18" s="246">
        <v>46100.000000000007</v>
      </c>
      <c r="F18" s="246">
        <v>42499.999999999993</v>
      </c>
      <c r="G18" s="246">
        <v>43999.999999999993</v>
      </c>
      <c r="H18" s="246">
        <v>41999.999999999993</v>
      </c>
      <c r="I18" s="246">
        <v>42199.999999999993</v>
      </c>
      <c r="J18" s="246">
        <v>44700</v>
      </c>
      <c r="K18" s="246">
        <v>45699.999999999993</v>
      </c>
      <c r="L18" s="246">
        <v>46200</v>
      </c>
      <c r="M18" s="246">
        <v>44100</v>
      </c>
      <c r="N18" s="246">
        <v>43699.999999999993</v>
      </c>
      <c r="O18" s="246">
        <v>41899.999999999993</v>
      </c>
      <c r="P18" s="246">
        <v>41100</v>
      </c>
      <c r="Q18" s="246">
        <v>40799.999999999993</v>
      </c>
      <c r="R18" s="246">
        <v>35832.285963194372</v>
      </c>
      <c r="S18" s="246">
        <v>36732.243618133507</v>
      </c>
      <c r="T18" s="246">
        <v>37050.143454502744</v>
      </c>
      <c r="U18" s="246">
        <v>37373.128471438569</v>
      </c>
      <c r="V18" s="246">
        <v>37664.987062018699</v>
      </c>
      <c r="W18" s="246">
        <v>37939.043318924567</v>
      </c>
      <c r="X18" s="246">
        <v>38161.460578088743</v>
      </c>
      <c r="Y18" s="246">
        <v>38422.556003045807</v>
      </c>
      <c r="Z18" s="246">
        <v>38685.823123921182</v>
      </c>
      <c r="AA18" s="246">
        <v>38990.781108587711</v>
      </c>
      <c r="AB18" s="246">
        <v>39241.462352879505</v>
      </c>
      <c r="AC18" s="246">
        <v>39471.903642981029</v>
      </c>
      <c r="AD18" s="246">
        <v>39710.074065360706</v>
      </c>
      <c r="AE18" s="246">
        <v>39943.093357315367</v>
      </c>
      <c r="AF18" s="246">
        <v>40189.133216874747</v>
      </c>
      <c r="AG18" s="246">
        <v>40433.999309304585</v>
      </c>
      <c r="AH18" s="246">
        <v>40669.07445149291</v>
      </c>
      <c r="AI18" s="246">
        <v>40914.986000053002</v>
      </c>
      <c r="AJ18" s="246">
        <v>41151.082692846583</v>
      </c>
      <c r="AK18" s="246">
        <v>41381.241799099836</v>
      </c>
      <c r="AL18" s="246">
        <v>41604.185338674499</v>
      </c>
      <c r="AM18" s="246">
        <v>41814.914725144467</v>
      </c>
      <c r="AN18" s="246">
        <v>42026.460435639281</v>
      </c>
      <c r="AO18" s="246">
        <v>42245.76203952152</v>
      </c>
      <c r="AP18" s="246">
        <v>42463.336430152565</v>
      </c>
      <c r="AQ18" s="246">
        <v>42675.507200877408</v>
      </c>
      <c r="AR18" s="246">
        <v>42884.719751340694</v>
      </c>
      <c r="AS18" s="246">
        <v>43098.121610247152</v>
      </c>
      <c r="AT18" s="246">
        <v>43316.133086979411</v>
      </c>
      <c r="AU18" s="246">
        <v>43544.701284497169</v>
      </c>
      <c r="AV18" s="246">
        <v>43779.484480047744</v>
      </c>
      <c r="AW18" s="246">
        <v>44027.504637716491</v>
      </c>
      <c r="AX18" s="246">
        <v>44290.06538462609</v>
      </c>
      <c r="AY18" s="246">
        <v>44547.428192197476</v>
      </c>
      <c r="AZ18" s="246">
        <v>44813.973023032951</v>
      </c>
    </row>
    <row r="19" spans="1:52">
      <c r="A19" s="252" t="s">
        <v>46</v>
      </c>
      <c r="B19" s="254">
        <v>46745.1</v>
      </c>
      <c r="C19" s="254">
        <v>47726.7</v>
      </c>
      <c r="D19" s="254">
        <v>48251.299999999996</v>
      </c>
      <c r="E19" s="254">
        <v>49464</v>
      </c>
      <c r="F19" s="254">
        <v>52158.999999999993</v>
      </c>
      <c r="G19" s="254">
        <v>53328</v>
      </c>
      <c r="H19" s="254">
        <v>56421</v>
      </c>
      <c r="I19" s="254">
        <v>59950.400000000001</v>
      </c>
      <c r="J19" s="254">
        <v>62898.999999999985</v>
      </c>
      <c r="K19" s="254">
        <v>62492.999999999993</v>
      </c>
      <c r="L19" s="254">
        <v>66016</v>
      </c>
      <c r="M19" s="254">
        <v>69349.744565999979</v>
      </c>
      <c r="N19" s="254">
        <v>72341.659799999994</v>
      </c>
      <c r="O19" s="254">
        <v>73897.099999999991</v>
      </c>
      <c r="P19" s="254">
        <v>77204.099999999991</v>
      </c>
      <c r="Q19" s="254">
        <v>79619.980883199984</v>
      </c>
      <c r="R19" s="254">
        <v>81619.846471427329</v>
      </c>
      <c r="S19" s="254">
        <v>83401.829503564004</v>
      </c>
      <c r="T19" s="254">
        <v>85059.384265746994</v>
      </c>
      <c r="U19" s="254">
        <v>86696.850100836076</v>
      </c>
      <c r="V19" s="254">
        <v>88001.007083340824</v>
      </c>
      <c r="W19" s="254">
        <v>89137.632597503136</v>
      </c>
      <c r="X19" s="254">
        <v>90143.562148615543</v>
      </c>
      <c r="Y19" s="254">
        <v>91444.21143558975</v>
      </c>
      <c r="Z19" s="254">
        <v>92926.286982647871</v>
      </c>
      <c r="AA19" s="254">
        <v>94774.307971353264</v>
      </c>
      <c r="AB19" s="254">
        <v>96948.37471345927</v>
      </c>
      <c r="AC19" s="254">
        <v>99302.623931919865</v>
      </c>
      <c r="AD19" s="254">
        <v>101325.59676644074</v>
      </c>
      <c r="AE19" s="254">
        <v>103318.09039044415</v>
      </c>
      <c r="AF19" s="254">
        <v>105141.18401813002</v>
      </c>
      <c r="AG19" s="254">
        <v>106826.82171044343</v>
      </c>
      <c r="AH19" s="254">
        <v>108299.73886938559</v>
      </c>
      <c r="AI19" s="254">
        <v>110050.99469552726</v>
      </c>
      <c r="AJ19" s="254">
        <v>111683.19706761351</v>
      </c>
      <c r="AK19" s="254">
        <v>113418.46758127701</v>
      </c>
      <c r="AL19" s="254">
        <v>115067.00580730689</v>
      </c>
      <c r="AM19" s="254">
        <v>116578.29254805784</v>
      </c>
      <c r="AN19" s="254">
        <v>118241.00354629975</v>
      </c>
      <c r="AO19" s="254">
        <v>119861.65704780351</v>
      </c>
      <c r="AP19" s="254">
        <v>121274.49472851833</v>
      </c>
      <c r="AQ19" s="254">
        <v>122625.94959166771</v>
      </c>
      <c r="AR19" s="254">
        <v>123847.56334829704</v>
      </c>
      <c r="AS19" s="254">
        <v>125118.68792662556</v>
      </c>
      <c r="AT19" s="254">
        <v>126276.97930293519</v>
      </c>
      <c r="AU19" s="254">
        <v>127480.0658753785</v>
      </c>
      <c r="AV19" s="254">
        <v>128412.74392563534</v>
      </c>
      <c r="AW19" s="254">
        <v>129403.63952236109</v>
      </c>
      <c r="AX19" s="254">
        <v>130400.02483665079</v>
      </c>
      <c r="AY19" s="254">
        <v>131285.45580445559</v>
      </c>
      <c r="AZ19" s="254">
        <v>132562.703044211</v>
      </c>
    </row>
    <row r="20" spans="1:52">
      <c r="A20" s="259" t="s">
        <v>24</v>
      </c>
      <c r="B20" s="243">
        <v>38406.1</v>
      </c>
      <c r="C20" s="243">
        <v>39380.699999999997</v>
      </c>
      <c r="D20" s="243">
        <v>39923.299999999996</v>
      </c>
      <c r="E20" s="243">
        <v>41164</v>
      </c>
      <c r="F20" s="243">
        <v>43033.999999999993</v>
      </c>
      <c r="G20" s="243">
        <v>44192</v>
      </c>
      <c r="H20" s="243">
        <v>46393</v>
      </c>
      <c r="I20" s="243">
        <v>49082</v>
      </c>
      <c r="J20" s="243">
        <v>52008.999999999985</v>
      </c>
      <c r="K20" s="243">
        <v>51750.999999999993</v>
      </c>
      <c r="L20" s="243">
        <v>54817</v>
      </c>
      <c r="M20" s="243">
        <v>54097.999999999985</v>
      </c>
      <c r="N20" s="243">
        <v>56419</v>
      </c>
      <c r="O20" s="243">
        <v>57585.999999999993</v>
      </c>
      <c r="P20" s="243">
        <v>60351</v>
      </c>
      <c r="Q20" s="243">
        <v>62038.999999999985</v>
      </c>
      <c r="R20" s="243">
        <v>63559.479033032752</v>
      </c>
      <c r="S20" s="243">
        <v>64530.783585150944</v>
      </c>
      <c r="T20" s="243">
        <v>65669.738612916</v>
      </c>
      <c r="U20" s="243">
        <v>66808.42806280966</v>
      </c>
      <c r="V20" s="243">
        <v>67635.239535219414</v>
      </c>
      <c r="W20" s="243">
        <v>68323.96719346178</v>
      </c>
      <c r="X20" s="243">
        <v>68884.250936572847</v>
      </c>
      <c r="Y20" s="243">
        <v>69667.730925416035</v>
      </c>
      <c r="Z20" s="243">
        <v>70435.154638663807</v>
      </c>
      <c r="AA20" s="243">
        <v>71392.458055576659</v>
      </c>
      <c r="AB20" s="243">
        <v>72445.182252656086</v>
      </c>
      <c r="AC20" s="243">
        <v>73497.054207312292</v>
      </c>
      <c r="AD20" s="243">
        <v>74195.534118614698</v>
      </c>
      <c r="AE20" s="243">
        <v>74941.736849422639</v>
      </c>
      <c r="AF20" s="243">
        <v>75746.779176761382</v>
      </c>
      <c r="AG20" s="243">
        <v>76445.947780430128</v>
      </c>
      <c r="AH20" s="243">
        <v>76912.788266941119</v>
      </c>
      <c r="AI20" s="243">
        <v>77791.026110887484</v>
      </c>
      <c r="AJ20" s="243">
        <v>78591.76735425755</v>
      </c>
      <c r="AK20" s="243">
        <v>79433.909427932551</v>
      </c>
      <c r="AL20" s="243">
        <v>80197.422367466337</v>
      </c>
      <c r="AM20" s="243">
        <v>80794.824856919542</v>
      </c>
      <c r="AN20" s="243">
        <v>81533.565149877904</v>
      </c>
      <c r="AO20" s="243">
        <v>82244.346593317125</v>
      </c>
      <c r="AP20" s="243">
        <v>82793.72696837908</v>
      </c>
      <c r="AQ20" s="243">
        <v>83335.068202845199</v>
      </c>
      <c r="AR20" s="243">
        <v>83776.507339195145</v>
      </c>
      <c r="AS20" s="243">
        <v>84283.121454402804</v>
      </c>
      <c r="AT20" s="243">
        <v>84689.086509553454</v>
      </c>
      <c r="AU20" s="243">
        <v>85078.153618224052</v>
      </c>
      <c r="AV20" s="243">
        <v>85168.04018860143</v>
      </c>
      <c r="AW20" s="243">
        <v>85335.397372108971</v>
      </c>
      <c r="AX20" s="243">
        <v>85525.019768640705</v>
      </c>
      <c r="AY20" s="243">
        <v>85590.804166319111</v>
      </c>
      <c r="AZ20" s="243">
        <v>86005.55417390255</v>
      </c>
    </row>
    <row r="21" spans="1:52">
      <c r="A21" s="239" t="s">
        <v>25</v>
      </c>
      <c r="B21" s="246">
        <v>0</v>
      </c>
      <c r="C21" s="246">
        <v>0</v>
      </c>
      <c r="D21" s="246">
        <v>0</v>
      </c>
      <c r="E21" s="246">
        <v>0</v>
      </c>
      <c r="F21" s="246">
        <v>440</v>
      </c>
      <c r="G21" s="246">
        <v>450</v>
      </c>
      <c r="H21" s="246">
        <v>904</v>
      </c>
      <c r="I21" s="246">
        <v>1391.9999999999998</v>
      </c>
      <c r="J21" s="246">
        <v>992.99999999999989</v>
      </c>
      <c r="K21" s="246">
        <v>1014</v>
      </c>
      <c r="L21" s="246">
        <v>1013.9999999999999</v>
      </c>
      <c r="M21" s="246">
        <v>4364.0000000000009</v>
      </c>
      <c r="N21" s="246">
        <v>4363.9999999999991</v>
      </c>
      <c r="O21" s="246">
        <v>4364.0000000000009</v>
      </c>
      <c r="P21" s="246">
        <v>4360</v>
      </c>
      <c r="Q21" s="246">
        <v>4360</v>
      </c>
      <c r="R21" s="246">
        <v>4377.4399999999978</v>
      </c>
      <c r="S21" s="246">
        <v>4721.2112971117886</v>
      </c>
      <c r="T21" s="246">
        <v>4935.0866400296673</v>
      </c>
      <c r="U21" s="246">
        <v>5147.9388241862889</v>
      </c>
      <c r="V21" s="246">
        <v>5356.2387678359855</v>
      </c>
      <c r="W21" s="246">
        <v>5566.5042681846598</v>
      </c>
      <c r="X21" s="246">
        <v>5806.6406305741057</v>
      </c>
      <c r="Y21" s="246">
        <v>6099.5088412846244</v>
      </c>
      <c r="Z21" s="246">
        <v>6459.5780834236693</v>
      </c>
      <c r="AA21" s="246">
        <v>6994.8655969800566</v>
      </c>
      <c r="AB21" s="246">
        <v>7771.3408159994387</v>
      </c>
      <c r="AC21" s="246">
        <v>8781.474791775534</v>
      </c>
      <c r="AD21" s="246">
        <v>9782.2032204514635</v>
      </c>
      <c r="AE21" s="246">
        <v>10718.927785896794</v>
      </c>
      <c r="AF21" s="246">
        <v>11487.701592337649</v>
      </c>
      <c r="AG21" s="246">
        <v>12235.816890863549</v>
      </c>
      <c r="AH21" s="246">
        <v>13022.665219398552</v>
      </c>
      <c r="AI21" s="246">
        <v>13668.359322447193</v>
      </c>
      <c r="AJ21" s="246">
        <v>14285.707282135829</v>
      </c>
      <c r="AK21" s="246">
        <v>14969.26741361556</v>
      </c>
      <c r="AL21" s="246">
        <v>15650.373000293643</v>
      </c>
      <c r="AM21" s="246">
        <v>16368.554984553455</v>
      </c>
      <c r="AN21" s="246">
        <v>17096.187715981381</v>
      </c>
      <c r="AO21" s="246">
        <v>17811.367312240156</v>
      </c>
      <c r="AP21" s="246">
        <v>18480.532943922892</v>
      </c>
      <c r="AQ21" s="246">
        <v>19095.603400578719</v>
      </c>
      <c r="AR21" s="246">
        <v>19675.592664727039</v>
      </c>
      <c r="AS21" s="246">
        <v>20228.598785081565</v>
      </c>
      <c r="AT21" s="246">
        <v>20760.697342618198</v>
      </c>
      <c r="AU21" s="246">
        <v>21335.309147786469</v>
      </c>
      <c r="AV21" s="246">
        <v>21922.617108106333</v>
      </c>
      <c r="AW21" s="246">
        <v>22456.411050837774</v>
      </c>
      <c r="AX21" s="246">
        <v>22969.295331665984</v>
      </c>
      <c r="AY21" s="246">
        <v>23475.644818664423</v>
      </c>
      <c r="AZ21" s="246">
        <v>23998.993846296966</v>
      </c>
    </row>
    <row r="22" spans="1:52">
      <c r="A22" s="239" t="s">
        <v>23</v>
      </c>
      <c r="B22" s="246">
        <v>8339</v>
      </c>
      <c r="C22" s="246">
        <v>8346</v>
      </c>
      <c r="D22" s="246">
        <v>8327.9999999999982</v>
      </c>
      <c r="E22" s="246">
        <v>8300</v>
      </c>
      <c r="F22" s="246">
        <v>8685</v>
      </c>
      <c r="G22" s="246">
        <v>8686</v>
      </c>
      <c r="H22" s="246">
        <v>9124</v>
      </c>
      <c r="I22" s="246">
        <v>9476.4</v>
      </c>
      <c r="J22" s="246">
        <v>9897.0000000000018</v>
      </c>
      <c r="K22" s="246">
        <v>9728.0000000000018</v>
      </c>
      <c r="L22" s="246">
        <v>10185.000000000002</v>
      </c>
      <c r="M22" s="246">
        <v>10887.744565999999</v>
      </c>
      <c r="N22" s="246">
        <v>11558.659800000001</v>
      </c>
      <c r="O22" s="246">
        <v>11947.1</v>
      </c>
      <c r="P22" s="246">
        <v>12493.099999999997</v>
      </c>
      <c r="Q22" s="246">
        <v>13220.980883199998</v>
      </c>
      <c r="R22" s="246">
        <v>13682.92743839457</v>
      </c>
      <c r="S22" s="246">
        <v>14149.83462130127</v>
      </c>
      <c r="T22" s="246">
        <v>14454.559012801323</v>
      </c>
      <c r="U22" s="246">
        <v>14740.483213840125</v>
      </c>
      <c r="V22" s="246">
        <v>15009.528780285429</v>
      </c>
      <c r="W22" s="246">
        <v>15247.161135856706</v>
      </c>
      <c r="X22" s="246">
        <v>15452.670581468588</v>
      </c>
      <c r="Y22" s="246">
        <v>15676.971668889097</v>
      </c>
      <c r="Z22" s="246">
        <v>16031.554260560401</v>
      </c>
      <c r="AA22" s="246">
        <v>16386.984318796545</v>
      </c>
      <c r="AB22" s="246">
        <v>16731.851644803744</v>
      </c>
      <c r="AC22" s="246">
        <v>17024.094932832049</v>
      </c>
      <c r="AD22" s="246">
        <v>17347.859427374566</v>
      </c>
      <c r="AE22" s="246">
        <v>17657.425755124721</v>
      </c>
      <c r="AF22" s="246">
        <v>17906.703249030998</v>
      </c>
      <c r="AG22" s="246">
        <v>18145.057039149757</v>
      </c>
      <c r="AH22" s="246">
        <v>18364.285383045928</v>
      </c>
      <c r="AI22" s="246">
        <v>18591.609262192578</v>
      </c>
      <c r="AJ22" s="246">
        <v>18805.722431220129</v>
      </c>
      <c r="AK22" s="246">
        <v>19015.290739728909</v>
      </c>
      <c r="AL22" s="246">
        <v>19219.210439546921</v>
      </c>
      <c r="AM22" s="246">
        <v>19414.912706584841</v>
      </c>
      <c r="AN22" s="246">
        <v>19611.250680440473</v>
      </c>
      <c r="AO22" s="246">
        <v>19805.943142246233</v>
      </c>
      <c r="AP22" s="246">
        <v>20000.234816216351</v>
      </c>
      <c r="AQ22" s="246">
        <v>20195.277988243783</v>
      </c>
      <c r="AR22" s="246">
        <v>20395.463344374864</v>
      </c>
      <c r="AS22" s="246">
        <v>20606.96768714119</v>
      </c>
      <c r="AT22" s="246">
        <v>20827.195450763531</v>
      </c>
      <c r="AU22" s="246">
        <v>21066.603109367978</v>
      </c>
      <c r="AV22" s="246">
        <v>21322.086628927576</v>
      </c>
      <c r="AW22" s="246">
        <v>21611.831099414343</v>
      </c>
      <c r="AX22" s="246">
        <v>21905.709736344106</v>
      </c>
      <c r="AY22" s="246">
        <v>22219.006819472055</v>
      </c>
      <c r="AZ22" s="246">
        <v>22558.155024011485</v>
      </c>
    </row>
    <row r="23" spans="1:52">
      <c r="A23" s="252" t="s">
        <v>47</v>
      </c>
      <c r="B23" s="254">
        <v>281232.78469150065</v>
      </c>
      <c r="C23" s="254">
        <v>271608.42581587145</v>
      </c>
      <c r="D23" s="254">
        <v>273793.59916686441</v>
      </c>
      <c r="E23" s="254">
        <v>281248.74810925382</v>
      </c>
      <c r="F23" s="254">
        <v>310579.98185688094</v>
      </c>
      <c r="G23" s="254">
        <v>331667.42283190635</v>
      </c>
      <c r="H23" s="254">
        <v>340000.25106570055</v>
      </c>
      <c r="I23" s="254">
        <v>370260.56051145762</v>
      </c>
      <c r="J23" s="254">
        <v>350822.30362157302</v>
      </c>
      <c r="K23" s="254">
        <v>335699.01364730328</v>
      </c>
      <c r="L23" s="254">
        <v>308465.81625636749</v>
      </c>
      <c r="M23" s="254">
        <v>328646.25573714799</v>
      </c>
      <c r="N23" s="254">
        <v>327778.88113292505</v>
      </c>
      <c r="O23" s="254">
        <v>339390.51423185528</v>
      </c>
      <c r="P23" s="254">
        <v>358119.97024724697</v>
      </c>
      <c r="Q23" s="254">
        <v>377464.49938113772</v>
      </c>
      <c r="R23" s="254">
        <v>382255.65897577896</v>
      </c>
      <c r="S23" s="254">
        <v>411399.36113430734</v>
      </c>
      <c r="T23" s="254">
        <v>427552.76998609048</v>
      </c>
      <c r="U23" s="254">
        <v>440496.73440418765</v>
      </c>
      <c r="V23" s="254">
        <v>451722.69458792929</v>
      </c>
      <c r="W23" s="254">
        <v>461738.22168214701</v>
      </c>
      <c r="X23" s="254">
        <v>471069.14475081692</v>
      </c>
      <c r="Y23" s="254">
        <v>480036.63213805226</v>
      </c>
      <c r="Z23" s="254">
        <v>489983.7802477139</v>
      </c>
      <c r="AA23" s="254">
        <v>499885.07449214335</v>
      </c>
      <c r="AB23" s="254">
        <v>510450.58625726879</v>
      </c>
      <c r="AC23" s="254">
        <v>519929.24822744273</v>
      </c>
      <c r="AD23" s="254">
        <v>528345.23188890074</v>
      </c>
      <c r="AE23" s="254">
        <v>536613.60374520172</v>
      </c>
      <c r="AF23" s="254">
        <v>542802.19366783532</v>
      </c>
      <c r="AG23" s="254">
        <v>548267.02105941181</v>
      </c>
      <c r="AH23" s="254">
        <v>553849.84663639194</v>
      </c>
      <c r="AI23" s="254">
        <v>557398.73908141966</v>
      </c>
      <c r="AJ23" s="254">
        <v>561343.32244370983</v>
      </c>
      <c r="AK23" s="254">
        <v>564632.12761366705</v>
      </c>
      <c r="AL23" s="254">
        <v>568607.1553538444</v>
      </c>
      <c r="AM23" s="254">
        <v>573870.14932231768</v>
      </c>
      <c r="AN23" s="254">
        <v>577996.95328991313</v>
      </c>
      <c r="AO23" s="254">
        <v>582450.96052505879</v>
      </c>
      <c r="AP23" s="254">
        <v>587614.72986307298</v>
      </c>
      <c r="AQ23" s="254">
        <v>592713.09040496789</v>
      </c>
      <c r="AR23" s="254">
        <v>598621.5694206279</v>
      </c>
      <c r="AS23" s="254">
        <v>603914.44343394157</v>
      </c>
      <c r="AT23" s="254">
        <v>609172.10137921851</v>
      </c>
      <c r="AU23" s="254">
        <v>614023.25843669334</v>
      </c>
      <c r="AV23" s="254">
        <v>620360.93095403793</v>
      </c>
      <c r="AW23" s="254">
        <v>625873.8546674063</v>
      </c>
      <c r="AX23" s="254">
        <v>629630.36845776124</v>
      </c>
      <c r="AY23" s="254">
        <v>635845.81805419456</v>
      </c>
      <c r="AZ23" s="254">
        <v>639918.61329655244</v>
      </c>
    </row>
    <row r="24" spans="1:52">
      <c r="A24" s="259" t="s">
        <v>16</v>
      </c>
      <c r="B24" s="243">
        <v>9630.6367751229154</v>
      </c>
      <c r="C24" s="243">
        <v>10248.225169633222</v>
      </c>
      <c r="D24" s="243">
        <v>11090.201353717161</v>
      </c>
      <c r="E24" s="243">
        <v>11867.392180428265</v>
      </c>
      <c r="F24" s="243">
        <v>12513.734311568398</v>
      </c>
      <c r="G24" s="243">
        <v>12875.635005202632</v>
      </c>
      <c r="H24" s="243">
        <v>12912.833309621205</v>
      </c>
      <c r="I24" s="243">
        <v>12725.174115541271</v>
      </c>
      <c r="J24" s="243">
        <v>12084.152198602891</v>
      </c>
      <c r="K24" s="243">
        <v>11105.172484337045</v>
      </c>
      <c r="L24" s="243">
        <v>10220.884435400003</v>
      </c>
      <c r="M24" s="243">
        <v>10182.702011269121</v>
      </c>
      <c r="N24" s="243">
        <v>10014.800141724771</v>
      </c>
      <c r="O24" s="243">
        <v>10223.242555836601</v>
      </c>
      <c r="P24" s="243">
        <v>10442.041381718944</v>
      </c>
      <c r="Q24" s="243">
        <v>10913.602076370022</v>
      </c>
      <c r="R24" s="243">
        <v>10911.075503012731</v>
      </c>
      <c r="S24" s="243">
        <v>11398.651880856376</v>
      </c>
      <c r="T24" s="243">
        <v>11727.848833266982</v>
      </c>
      <c r="U24" s="243">
        <v>11996.123093632246</v>
      </c>
      <c r="V24" s="243">
        <v>12230.287817420614</v>
      </c>
      <c r="W24" s="243">
        <v>12458.101350607452</v>
      </c>
      <c r="X24" s="243">
        <v>12667.798961001947</v>
      </c>
      <c r="Y24" s="243">
        <v>12865.79317923668</v>
      </c>
      <c r="Z24" s="243">
        <v>13144.358651923174</v>
      </c>
      <c r="AA24" s="243">
        <v>13488.722645415739</v>
      </c>
      <c r="AB24" s="243">
        <v>13862.965251803616</v>
      </c>
      <c r="AC24" s="243">
        <v>14209.738509848081</v>
      </c>
      <c r="AD24" s="243">
        <v>14505.236712890599</v>
      </c>
      <c r="AE24" s="243">
        <v>14732.695044372136</v>
      </c>
      <c r="AF24" s="243">
        <v>14920.535593715291</v>
      </c>
      <c r="AG24" s="243">
        <v>15076.044132153023</v>
      </c>
      <c r="AH24" s="243">
        <v>15201.491853829089</v>
      </c>
      <c r="AI24" s="243">
        <v>15331.175015604256</v>
      </c>
      <c r="AJ24" s="243">
        <v>15451.444863614026</v>
      </c>
      <c r="AK24" s="243">
        <v>15580.617874143216</v>
      </c>
      <c r="AL24" s="243">
        <v>15697.849132853315</v>
      </c>
      <c r="AM24" s="243">
        <v>15814.559511165451</v>
      </c>
      <c r="AN24" s="243">
        <v>15951.254182983821</v>
      </c>
      <c r="AO24" s="243">
        <v>16093.213567913424</v>
      </c>
      <c r="AP24" s="243">
        <v>16243.665926432695</v>
      </c>
      <c r="AQ24" s="243">
        <v>16383.316566804917</v>
      </c>
      <c r="AR24" s="243">
        <v>16512.903790970151</v>
      </c>
      <c r="AS24" s="243">
        <v>16647.783697710249</v>
      </c>
      <c r="AT24" s="243">
        <v>16778.874575002788</v>
      </c>
      <c r="AU24" s="243">
        <v>16925.628339190782</v>
      </c>
      <c r="AV24" s="243">
        <v>17079.933027863855</v>
      </c>
      <c r="AW24" s="243">
        <v>17248.424822343015</v>
      </c>
      <c r="AX24" s="243">
        <v>17413.466832647577</v>
      </c>
      <c r="AY24" s="243">
        <v>17596.618495553619</v>
      </c>
      <c r="AZ24" s="243">
        <v>17781.01609441228</v>
      </c>
    </row>
    <row r="25" spans="1:52">
      <c r="A25" s="239" t="s">
        <v>17</v>
      </c>
      <c r="B25" s="246">
        <v>68142.677670683042</v>
      </c>
      <c r="C25" s="246">
        <v>70758.891919937843</v>
      </c>
      <c r="D25" s="246">
        <v>71198.270154728831</v>
      </c>
      <c r="E25" s="246">
        <v>75737.551893982105</v>
      </c>
      <c r="F25" s="246">
        <v>80188.262451006216</v>
      </c>
      <c r="G25" s="246">
        <v>84144.279269943523</v>
      </c>
      <c r="H25" s="246">
        <v>81914.001502019208</v>
      </c>
      <c r="I25" s="246">
        <v>85942.683135056839</v>
      </c>
      <c r="J25" s="246">
        <v>80787.52829064081</v>
      </c>
      <c r="K25" s="246">
        <v>74986.03793478648</v>
      </c>
      <c r="L25" s="246">
        <v>73598.247501429098</v>
      </c>
      <c r="M25" s="246">
        <v>78573.844858913813</v>
      </c>
      <c r="N25" s="246">
        <v>78980.94992548578</v>
      </c>
      <c r="O25" s="246">
        <v>82626.835556882375</v>
      </c>
      <c r="P25" s="246">
        <v>86839.045174655825</v>
      </c>
      <c r="Q25" s="246">
        <v>92736.437017180753</v>
      </c>
      <c r="R25" s="246">
        <v>97116.966571556593</v>
      </c>
      <c r="S25" s="246">
        <v>105027.56403796632</v>
      </c>
      <c r="T25" s="246">
        <v>108911.11585342351</v>
      </c>
      <c r="U25" s="246">
        <v>111585.21235095851</v>
      </c>
      <c r="V25" s="246">
        <v>113605.55392871446</v>
      </c>
      <c r="W25" s="246">
        <v>115596.0096777841</v>
      </c>
      <c r="X25" s="246">
        <v>117569.81604054607</v>
      </c>
      <c r="Y25" s="246">
        <v>119154.7331569916</v>
      </c>
      <c r="Z25" s="246">
        <v>121258.34250989299</v>
      </c>
      <c r="AA25" s="246">
        <v>124212.55725089854</v>
      </c>
      <c r="AB25" s="246">
        <v>127375.60447047098</v>
      </c>
      <c r="AC25" s="246">
        <v>130027.30879776826</v>
      </c>
      <c r="AD25" s="246">
        <v>132122.17137992478</v>
      </c>
      <c r="AE25" s="246">
        <v>133905.09462092095</v>
      </c>
      <c r="AF25" s="246">
        <v>135277.62770758881</v>
      </c>
      <c r="AG25" s="246">
        <v>136480.23013294264</v>
      </c>
      <c r="AH25" s="246">
        <v>137658.39288587301</v>
      </c>
      <c r="AI25" s="246">
        <v>138501.39807618927</v>
      </c>
      <c r="AJ25" s="246">
        <v>139362.19713306247</v>
      </c>
      <c r="AK25" s="246">
        <v>140103.40984165014</v>
      </c>
      <c r="AL25" s="246">
        <v>140929.68858915276</v>
      </c>
      <c r="AM25" s="246">
        <v>141981.78520096713</v>
      </c>
      <c r="AN25" s="246">
        <v>142891.18512455715</v>
      </c>
      <c r="AO25" s="246">
        <v>143909.43231985834</v>
      </c>
      <c r="AP25" s="246">
        <v>145109.37199196647</v>
      </c>
      <c r="AQ25" s="246">
        <v>146345.89667034845</v>
      </c>
      <c r="AR25" s="246">
        <v>147751.88855172391</v>
      </c>
      <c r="AS25" s="246">
        <v>149125.5228182936</v>
      </c>
      <c r="AT25" s="246">
        <v>150543.68760415373</v>
      </c>
      <c r="AU25" s="246">
        <v>152022.94816854809</v>
      </c>
      <c r="AV25" s="246">
        <v>153901.43176410583</v>
      </c>
      <c r="AW25" s="246">
        <v>155738.76511853086</v>
      </c>
      <c r="AX25" s="246">
        <v>157312.00411180448</v>
      </c>
      <c r="AY25" s="246">
        <v>159413.91806188147</v>
      </c>
      <c r="AZ25" s="246">
        <v>161203.944981498</v>
      </c>
    </row>
    <row r="26" spans="1:52">
      <c r="A26" s="239" t="s">
        <v>18</v>
      </c>
      <c r="B26" s="246">
        <v>203459.47024569471</v>
      </c>
      <c r="C26" s="246">
        <v>190601.30872630037</v>
      </c>
      <c r="D26" s="246">
        <v>191505.12765841841</v>
      </c>
      <c r="E26" s="246">
        <v>193643.80403484346</v>
      </c>
      <c r="F26" s="246">
        <v>217877.98509430629</v>
      </c>
      <c r="G26" s="246">
        <v>234647.50855676018</v>
      </c>
      <c r="H26" s="246">
        <v>245173.41625406011</v>
      </c>
      <c r="I26" s="246">
        <v>271592.70326085947</v>
      </c>
      <c r="J26" s="246">
        <v>257950.62313232935</v>
      </c>
      <c r="K26" s="246">
        <v>249607.80322817975</v>
      </c>
      <c r="L26" s="246">
        <v>224646.68431953841</v>
      </c>
      <c r="M26" s="246">
        <v>239889.70886696508</v>
      </c>
      <c r="N26" s="246">
        <v>238783.13106571449</v>
      </c>
      <c r="O26" s="246">
        <v>246540.43611913634</v>
      </c>
      <c r="P26" s="246">
        <v>260838.8836908722</v>
      </c>
      <c r="Q26" s="246">
        <v>273814.46028758696</v>
      </c>
      <c r="R26" s="246">
        <v>274227.61690120964</v>
      </c>
      <c r="S26" s="246">
        <v>294973.14521548466</v>
      </c>
      <c r="T26" s="246">
        <v>306913.8052994</v>
      </c>
      <c r="U26" s="246">
        <v>316915.39895959687</v>
      </c>
      <c r="V26" s="246">
        <v>325886.8528417942</v>
      </c>
      <c r="W26" s="246">
        <v>333684.11065375549</v>
      </c>
      <c r="X26" s="246">
        <v>340831.5297492689</v>
      </c>
      <c r="Y26" s="246">
        <v>348016.10580182396</v>
      </c>
      <c r="Z26" s="246">
        <v>355581.07908589777</v>
      </c>
      <c r="AA26" s="246">
        <v>362183.79459582904</v>
      </c>
      <c r="AB26" s="246">
        <v>369212.01653499418</v>
      </c>
      <c r="AC26" s="246">
        <v>375692.2009198264</v>
      </c>
      <c r="AD26" s="246">
        <v>381717.82379608543</v>
      </c>
      <c r="AE26" s="246">
        <v>387975.81407990865</v>
      </c>
      <c r="AF26" s="246">
        <v>392604.03036653122</v>
      </c>
      <c r="AG26" s="246">
        <v>396710.7467943161</v>
      </c>
      <c r="AH26" s="246">
        <v>400989.9618966899</v>
      </c>
      <c r="AI26" s="246">
        <v>403566.16598962608</v>
      </c>
      <c r="AJ26" s="246">
        <v>406529.68044703332</v>
      </c>
      <c r="AK26" s="246">
        <v>408948.0998978737</v>
      </c>
      <c r="AL26" s="246">
        <v>411979.61763183831</v>
      </c>
      <c r="AM26" s="246">
        <v>416073.80461018515</v>
      </c>
      <c r="AN26" s="246">
        <v>419154.51398237218</v>
      </c>
      <c r="AO26" s="246">
        <v>422448.314637287</v>
      </c>
      <c r="AP26" s="246">
        <v>426261.69194467383</v>
      </c>
      <c r="AQ26" s="246">
        <v>429983.87716781453</v>
      </c>
      <c r="AR26" s="246">
        <v>434356.77707793383</v>
      </c>
      <c r="AS26" s="246">
        <v>438141.13691793772</v>
      </c>
      <c r="AT26" s="246">
        <v>441849.53920006205</v>
      </c>
      <c r="AU26" s="246">
        <v>445074.68192895449</v>
      </c>
      <c r="AV26" s="246">
        <v>449379.56616206828</v>
      </c>
      <c r="AW26" s="246">
        <v>452886.66472653236</v>
      </c>
      <c r="AX26" s="246">
        <v>454904.8975133092</v>
      </c>
      <c r="AY26" s="246">
        <v>458835.2814967595</v>
      </c>
      <c r="AZ26" s="246">
        <v>460933.65222064219</v>
      </c>
    </row>
    <row r="27" spans="1:52">
      <c r="A27" s="245" t="s">
        <v>19</v>
      </c>
      <c r="B27" s="247">
        <v>260198.94274807797</v>
      </c>
      <c r="C27" s="247">
        <v>263050.33062056487</v>
      </c>
      <c r="D27" s="247">
        <v>273702.71682928526</v>
      </c>
      <c r="E27" s="247">
        <v>267092.34998283413</v>
      </c>
      <c r="F27" s="247">
        <v>273359.81468925049</v>
      </c>
      <c r="G27" s="247">
        <v>278313.02260481112</v>
      </c>
      <c r="H27" s="247">
        <v>314080.30250547675</v>
      </c>
      <c r="I27" s="247">
        <v>309051.07823343505</v>
      </c>
      <c r="J27" s="247">
        <v>270541.4207493625</v>
      </c>
      <c r="K27" s="247">
        <v>248052.14111831956</v>
      </c>
      <c r="L27" s="247">
        <v>246187.7059523775</v>
      </c>
      <c r="M27" s="247">
        <v>255532.36815995173</v>
      </c>
      <c r="N27" s="247">
        <v>260556.66002191004</v>
      </c>
      <c r="O27" s="247">
        <v>251028.61257483531</v>
      </c>
      <c r="P27" s="247">
        <v>249156.99082950602</v>
      </c>
      <c r="Q27" s="247">
        <v>265981.01589271979</v>
      </c>
      <c r="R27" s="247">
        <v>284640.80390343559</v>
      </c>
      <c r="S27" s="247">
        <v>293197.36604220053</v>
      </c>
      <c r="T27" s="247">
        <v>299073.82754072559</v>
      </c>
      <c r="U27" s="247">
        <v>303038.36676350137</v>
      </c>
      <c r="V27" s="247">
        <v>305536.68076378928</v>
      </c>
      <c r="W27" s="247">
        <v>309284.53378364869</v>
      </c>
      <c r="X27" s="247">
        <v>313105.97666148184</v>
      </c>
      <c r="Y27" s="247">
        <v>315319.86107775761</v>
      </c>
      <c r="Z27" s="247">
        <v>317421.84516119107</v>
      </c>
      <c r="AA27" s="247">
        <v>319907.56238316628</v>
      </c>
      <c r="AB27" s="247">
        <v>323115.39201556676</v>
      </c>
      <c r="AC27" s="247">
        <v>326819.08133829152</v>
      </c>
      <c r="AD27" s="247">
        <v>330694.19804801064</v>
      </c>
      <c r="AE27" s="247">
        <v>334581.16290786449</v>
      </c>
      <c r="AF27" s="247">
        <v>338477.96084290405</v>
      </c>
      <c r="AG27" s="247">
        <v>342434.8099014262</v>
      </c>
      <c r="AH27" s="247">
        <v>347505.0421849243</v>
      </c>
      <c r="AI27" s="247">
        <v>352676.70364512183</v>
      </c>
      <c r="AJ27" s="247">
        <v>357885.50862168329</v>
      </c>
      <c r="AK27" s="247">
        <v>363099.75606385543</v>
      </c>
      <c r="AL27" s="247">
        <v>368355.06166059303</v>
      </c>
      <c r="AM27" s="247">
        <v>373723.49858968169</v>
      </c>
      <c r="AN27" s="247">
        <v>379134.87527489173</v>
      </c>
      <c r="AO27" s="247">
        <v>384524.24709142186</v>
      </c>
      <c r="AP27" s="247">
        <v>390027.27769864787</v>
      </c>
      <c r="AQ27" s="247">
        <v>395767.97745979083</v>
      </c>
      <c r="AR27" s="247">
        <v>401677.78747685306</v>
      </c>
      <c r="AS27" s="247">
        <v>407643.02464842855</v>
      </c>
      <c r="AT27" s="247">
        <v>413789.48111087532</v>
      </c>
      <c r="AU27" s="247">
        <v>420420.50906258367</v>
      </c>
      <c r="AV27" s="247">
        <v>427391.88515022013</v>
      </c>
      <c r="AW27" s="247">
        <v>434131.25857227109</v>
      </c>
      <c r="AX27" s="247">
        <v>440751.79376254033</v>
      </c>
      <c r="AY27" s="247">
        <v>447383.21649516094</v>
      </c>
      <c r="AZ27" s="247">
        <v>453865.23711188097</v>
      </c>
    </row>
    <row r="28" spans="1:52">
      <c r="A28" s="252" t="s">
        <v>45</v>
      </c>
      <c r="B28" s="254">
        <v>177454.35128333035</v>
      </c>
      <c r="C28" s="254">
        <v>177963.64486610974</v>
      </c>
      <c r="D28" s="254">
        <v>180304.21050626019</v>
      </c>
      <c r="E28" s="254">
        <v>184247.95835213776</v>
      </c>
      <c r="F28" s="254">
        <v>184447.41738501465</v>
      </c>
      <c r="G28" s="254">
        <v>185758.78204587242</v>
      </c>
      <c r="H28" s="254">
        <v>190617.73852565218</v>
      </c>
      <c r="I28" s="254">
        <v>198151.59690986233</v>
      </c>
      <c r="J28" s="254">
        <v>187093.2180604375</v>
      </c>
      <c r="K28" s="254">
        <v>164446.53983945647</v>
      </c>
      <c r="L28" s="254">
        <v>171387.90876648916</v>
      </c>
      <c r="M28" s="254">
        <v>177694.674340336</v>
      </c>
      <c r="N28" s="254">
        <v>183845.81750063092</v>
      </c>
      <c r="O28" s="254">
        <v>173096.48616474049</v>
      </c>
      <c r="P28" s="254">
        <v>171536.65889812994</v>
      </c>
      <c r="Q28" s="254">
        <v>189072.55787882462</v>
      </c>
      <c r="R28" s="254">
        <v>209269.48416825166</v>
      </c>
      <c r="S28" s="254">
        <v>216468.65493032805</v>
      </c>
      <c r="T28" s="254">
        <v>221168.81481769768</v>
      </c>
      <c r="U28" s="254">
        <v>224144.85263354421</v>
      </c>
      <c r="V28" s="254">
        <v>225986.43671327864</v>
      </c>
      <c r="W28" s="254">
        <v>228785.66362659101</v>
      </c>
      <c r="X28" s="254">
        <v>231638.34100432409</v>
      </c>
      <c r="Y28" s="254">
        <v>233014.9742630109</v>
      </c>
      <c r="Z28" s="254">
        <v>234156.16224499006</v>
      </c>
      <c r="AA28" s="254">
        <v>235561.60250694747</v>
      </c>
      <c r="AB28" s="254">
        <v>237395.7282348086</v>
      </c>
      <c r="AC28" s="254">
        <v>239608.92006378391</v>
      </c>
      <c r="AD28" s="254">
        <v>241990.94743729202</v>
      </c>
      <c r="AE28" s="254">
        <v>244315.74548365423</v>
      </c>
      <c r="AF28" s="254">
        <v>246644.7420961922</v>
      </c>
      <c r="AG28" s="254">
        <v>249008.69842135851</v>
      </c>
      <c r="AH28" s="254">
        <v>252429.64912834181</v>
      </c>
      <c r="AI28" s="254">
        <v>255924.02648351839</v>
      </c>
      <c r="AJ28" s="254">
        <v>259444.81489099149</v>
      </c>
      <c r="AK28" s="254">
        <v>262968.0153989814</v>
      </c>
      <c r="AL28" s="254">
        <v>266500.6318215534</v>
      </c>
      <c r="AM28" s="254">
        <v>270070.37412820978</v>
      </c>
      <c r="AN28" s="254">
        <v>273689.26241256262</v>
      </c>
      <c r="AO28" s="254">
        <v>277213.89996655995</v>
      </c>
      <c r="AP28" s="254">
        <v>280794.43905680947</v>
      </c>
      <c r="AQ28" s="254">
        <v>284591.47184546362</v>
      </c>
      <c r="AR28" s="254">
        <v>288487.31589478452</v>
      </c>
      <c r="AS28" s="254">
        <v>292422.98694647942</v>
      </c>
      <c r="AT28" s="254">
        <v>296540.35643685528</v>
      </c>
      <c r="AU28" s="254">
        <v>301001.99016280501</v>
      </c>
      <c r="AV28" s="254">
        <v>305596.29703108681</v>
      </c>
      <c r="AW28" s="254">
        <v>310040.60947017506</v>
      </c>
      <c r="AX28" s="254">
        <v>314438.66849973431</v>
      </c>
      <c r="AY28" s="254">
        <v>318786.27131456556</v>
      </c>
      <c r="AZ28" s="254">
        <v>323080.41957354697</v>
      </c>
    </row>
    <row r="29" spans="1:52">
      <c r="A29" s="239" t="s">
        <v>48</v>
      </c>
      <c r="B29" s="246">
        <v>15254.29906091659</v>
      </c>
      <c r="C29" s="246">
        <v>15584.452688180076</v>
      </c>
      <c r="D29" s="246">
        <v>16058.347823176533</v>
      </c>
      <c r="E29" s="246">
        <v>16782.148996278236</v>
      </c>
      <c r="F29" s="246">
        <v>17676.509826374808</v>
      </c>
      <c r="G29" s="246">
        <v>18460.658076713022</v>
      </c>
      <c r="H29" s="246">
        <v>19119.969640807838</v>
      </c>
      <c r="I29" s="246">
        <v>20016.993970866122</v>
      </c>
      <c r="J29" s="246">
        <v>19435.001774290544</v>
      </c>
      <c r="K29" s="246">
        <v>19442.129867584572</v>
      </c>
      <c r="L29" s="246">
        <v>19878.639949662251</v>
      </c>
      <c r="M29" s="246">
        <v>20140.284417648822</v>
      </c>
      <c r="N29" s="246">
        <v>20456.150161623347</v>
      </c>
      <c r="O29" s="246">
        <v>20883.353619635782</v>
      </c>
      <c r="P29" s="246">
        <v>21947.909386197567</v>
      </c>
      <c r="Q29" s="246">
        <v>23025.81043839869</v>
      </c>
      <c r="R29" s="246">
        <v>23505.664338927101</v>
      </c>
      <c r="S29" s="246">
        <v>24086.160127038809</v>
      </c>
      <c r="T29" s="246">
        <v>24629.573186731432</v>
      </c>
      <c r="U29" s="246">
        <v>25121.406005876732</v>
      </c>
      <c r="V29" s="246">
        <v>25583.873186016091</v>
      </c>
      <c r="W29" s="246">
        <v>25868.391572909346</v>
      </c>
      <c r="X29" s="246">
        <v>26130.653857752641</v>
      </c>
      <c r="Y29" s="246">
        <v>26477.689726582601</v>
      </c>
      <c r="Z29" s="246">
        <v>26872.288870904045</v>
      </c>
      <c r="AA29" s="246">
        <v>27237.992028546039</v>
      </c>
      <c r="AB29" s="246">
        <v>27683.005752977275</v>
      </c>
      <c r="AC29" s="246">
        <v>28304.804296013572</v>
      </c>
      <c r="AD29" s="246">
        <v>28915.996531510595</v>
      </c>
      <c r="AE29" s="246">
        <v>29533.656325190503</v>
      </c>
      <c r="AF29" s="246">
        <v>30157.602400755288</v>
      </c>
      <c r="AG29" s="246">
        <v>30791.60412420582</v>
      </c>
      <c r="AH29" s="246">
        <v>31439.505868787179</v>
      </c>
      <c r="AI29" s="246">
        <v>32092.033684054863</v>
      </c>
      <c r="AJ29" s="246">
        <v>32763.56329549809</v>
      </c>
      <c r="AK29" s="246">
        <v>33446.838675913728</v>
      </c>
      <c r="AL29" s="246">
        <v>34141.13402786955</v>
      </c>
      <c r="AM29" s="246">
        <v>34853.279028536796</v>
      </c>
      <c r="AN29" s="246">
        <v>35575.810237815538</v>
      </c>
      <c r="AO29" s="246">
        <v>36315.595406612178</v>
      </c>
      <c r="AP29" s="246">
        <v>37073.038650043956</v>
      </c>
      <c r="AQ29" s="246">
        <v>37848.853405490721</v>
      </c>
      <c r="AR29" s="246">
        <v>38644.980528595552</v>
      </c>
      <c r="AS29" s="246">
        <v>39455.365057811272</v>
      </c>
      <c r="AT29" s="246">
        <v>40281.882846243549</v>
      </c>
      <c r="AU29" s="246">
        <v>41164.264985571419</v>
      </c>
      <c r="AV29" s="246">
        <v>42095.323377865527</v>
      </c>
      <c r="AW29" s="246">
        <v>43015.822330529838</v>
      </c>
      <c r="AX29" s="246">
        <v>43935.760900239962</v>
      </c>
      <c r="AY29" s="246">
        <v>44866.233288874224</v>
      </c>
      <c r="AZ29" s="246">
        <v>45792.735920269755</v>
      </c>
    </row>
    <row r="30" spans="1:52">
      <c r="A30" s="260" t="s">
        <v>49</v>
      </c>
      <c r="B30" s="244">
        <v>162200.05222241377</v>
      </c>
      <c r="C30" s="244">
        <v>162379.19217792965</v>
      </c>
      <c r="D30" s="244">
        <v>164245.86268308366</v>
      </c>
      <c r="E30" s="244">
        <v>167465.80935585953</v>
      </c>
      <c r="F30" s="244">
        <v>166770.90755863985</v>
      </c>
      <c r="G30" s="244">
        <v>167298.12396915941</v>
      </c>
      <c r="H30" s="244">
        <v>171497.76888484435</v>
      </c>
      <c r="I30" s="244">
        <v>178134.60293899622</v>
      </c>
      <c r="J30" s="244">
        <v>167658.21628614696</v>
      </c>
      <c r="K30" s="244">
        <v>145004.40997187191</v>
      </c>
      <c r="L30" s="244">
        <v>151509.26881682689</v>
      </c>
      <c r="M30" s="244">
        <v>157554.38992268717</v>
      </c>
      <c r="N30" s="244">
        <v>163389.66733900757</v>
      </c>
      <c r="O30" s="244">
        <v>152213.13254510472</v>
      </c>
      <c r="P30" s="244">
        <v>149588.74951193237</v>
      </c>
      <c r="Q30" s="244">
        <v>166046.74744042594</v>
      </c>
      <c r="R30" s="244">
        <v>185763.81982932455</v>
      </c>
      <c r="S30" s="244">
        <v>192382.49480328924</v>
      </c>
      <c r="T30" s="244">
        <v>196539.24163096625</v>
      </c>
      <c r="U30" s="244">
        <v>199023.44662766749</v>
      </c>
      <c r="V30" s="244">
        <v>200402.56352726254</v>
      </c>
      <c r="W30" s="244">
        <v>202917.27205368166</v>
      </c>
      <c r="X30" s="244">
        <v>205507.68714657144</v>
      </c>
      <c r="Y30" s="244">
        <v>206537.28453642828</v>
      </c>
      <c r="Z30" s="244">
        <v>207283.87337408602</v>
      </c>
      <c r="AA30" s="244">
        <v>208323.61047840142</v>
      </c>
      <c r="AB30" s="244">
        <v>209712.72248183133</v>
      </c>
      <c r="AC30" s="244">
        <v>211304.11576777033</v>
      </c>
      <c r="AD30" s="244">
        <v>213074.95090578144</v>
      </c>
      <c r="AE30" s="244">
        <v>214782.08915846373</v>
      </c>
      <c r="AF30" s="244">
        <v>216487.13969543693</v>
      </c>
      <c r="AG30" s="244">
        <v>218217.09429715268</v>
      </c>
      <c r="AH30" s="244">
        <v>220990.14325955464</v>
      </c>
      <c r="AI30" s="244">
        <v>223831.99279946354</v>
      </c>
      <c r="AJ30" s="244">
        <v>226681.25159549341</v>
      </c>
      <c r="AK30" s="244">
        <v>229521.17672306768</v>
      </c>
      <c r="AL30" s="244">
        <v>232359.49779368384</v>
      </c>
      <c r="AM30" s="244">
        <v>235217.095099673</v>
      </c>
      <c r="AN30" s="244">
        <v>238113.45217474707</v>
      </c>
      <c r="AO30" s="244">
        <v>240898.30455994775</v>
      </c>
      <c r="AP30" s="244">
        <v>243721.40040676549</v>
      </c>
      <c r="AQ30" s="244">
        <v>246742.61843997287</v>
      </c>
      <c r="AR30" s="244">
        <v>249842.33536618899</v>
      </c>
      <c r="AS30" s="244">
        <v>252967.62188866813</v>
      </c>
      <c r="AT30" s="244">
        <v>256258.47359061171</v>
      </c>
      <c r="AU30" s="244">
        <v>259837.72517723357</v>
      </c>
      <c r="AV30" s="244">
        <v>263500.97365322127</v>
      </c>
      <c r="AW30" s="244">
        <v>267024.7871396452</v>
      </c>
      <c r="AX30" s="244">
        <v>270502.90759949433</v>
      </c>
      <c r="AY30" s="244">
        <v>273920.03802569135</v>
      </c>
      <c r="AZ30" s="244">
        <v>277287.68365327723</v>
      </c>
    </row>
    <row r="31" spans="1:52">
      <c r="A31" s="252" t="s">
        <v>50</v>
      </c>
      <c r="B31" s="244">
        <v>18100</v>
      </c>
      <c r="C31" s="244">
        <v>19400</v>
      </c>
      <c r="D31" s="244">
        <v>18499.999999999996</v>
      </c>
      <c r="E31" s="244">
        <v>18734</v>
      </c>
      <c r="F31" s="244">
        <v>22552</v>
      </c>
      <c r="G31" s="244">
        <v>21426.999999999996</v>
      </c>
      <c r="H31" s="244">
        <v>21919</v>
      </c>
      <c r="I31" s="244">
        <v>21265</v>
      </c>
      <c r="J31" s="244">
        <v>21076.999999999996</v>
      </c>
      <c r="K31" s="244">
        <v>19171</v>
      </c>
      <c r="L31" s="244">
        <v>18576</v>
      </c>
      <c r="M31" s="244">
        <v>20974</v>
      </c>
      <c r="N31" s="244">
        <v>21444</v>
      </c>
      <c r="O31" s="244">
        <v>22401</v>
      </c>
      <c r="P31" s="244">
        <v>22143</v>
      </c>
      <c r="Q31" s="244">
        <v>21990</v>
      </c>
      <c r="R31" s="244">
        <v>19483.367875647662</v>
      </c>
      <c r="S31" s="244">
        <v>19848.975873696236</v>
      </c>
      <c r="T31" s="244">
        <v>20207.806250068337</v>
      </c>
      <c r="U31" s="244">
        <v>20521.802035948269</v>
      </c>
      <c r="V31" s="244">
        <v>20810.189359905173</v>
      </c>
      <c r="W31" s="244">
        <v>20933.071322981574</v>
      </c>
      <c r="X31" s="244">
        <v>21062.00423823181</v>
      </c>
      <c r="Y31" s="244">
        <v>21206.442183517138</v>
      </c>
      <c r="Z31" s="244">
        <v>21392.54357263125</v>
      </c>
      <c r="AA31" s="244">
        <v>21750.076668836431</v>
      </c>
      <c r="AB31" s="244">
        <v>22082.466238985817</v>
      </c>
      <c r="AC31" s="244">
        <v>22413.651885955391</v>
      </c>
      <c r="AD31" s="244">
        <v>22726.434780366388</v>
      </c>
      <c r="AE31" s="244">
        <v>23078.670009566544</v>
      </c>
      <c r="AF31" s="244">
        <v>23431.000195913897</v>
      </c>
      <c r="AG31" s="244">
        <v>23786.788706608761</v>
      </c>
      <c r="AH31" s="244">
        <v>24141.897655538702</v>
      </c>
      <c r="AI31" s="244">
        <v>24524.379018627886</v>
      </c>
      <c r="AJ31" s="244">
        <v>24894.006196930095</v>
      </c>
      <c r="AK31" s="244">
        <v>25264.964366729575</v>
      </c>
      <c r="AL31" s="244">
        <v>25642.984963349816</v>
      </c>
      <c r="AM31" s="244">
        <v>26026.920760937173</v>
      </c>
      <c r="AN31" s="244">
        <v>26416.579311029542</v>
      </c>
      <c r="AO31" s="244">
        <v>26832.923221427031</v>
      </c>
      <c r="AP31" s="244">
        <v>27254.694093342863</v>
      </c>
      <c r="AQ31" s="244">
        <v>27661.125497744557</v>
      </c>
      <c r="AR31" s="244">
        <v>28070.043036819035</v>
      </c>
      <c r="AS31" s="244">
        <v>28481.842508697475</v>
      </c>
      <c r="AT31" s="244">
        <v>28878.480614902866</v>
      </c>
      <c r="AU31" s="244">
        <v>29309.900174011564</v>
      </c>
      <c r="AV31" s="244">
        <v>29780.644059151433</v>
      </c>
      <c r="AW31" s="244">
        <v>30243.452772745091</v>
      </c>
      <c r="AX31" s="244">
        <v>30700.044185521554</v>
      </c>
      <c r="AY31" s="244">
        <v>31147.049933734816</v>
      </c>
      <c r="AZ31" s="244">
        <v>31591.442024557065</v>
      </c>
    </row>
    <row r="32" spans="1:52">
      <c r="A32" s="252" t="s">
        <v>47</v>
      </c>
      <c r="B32" s="254">
        <v>5964.2663651808962</v>
      </c>
      <c r="C32" s="254">
        <v>5918.5581474875598</v>
      </c>
      <c r="D32" s="254">
        <v>5919.5583149838185</v>
      </c>
      <c r="E32" s="254">
        <v>5991.5524264423757</v>
      </c>
      <c r="F32" s="254">
        <v>6460.486221243701</v>
      </c>
      <c r="G32" s="254">
        <v>6412.918212999999</v>
      </c>
      <c r="H32" s="254">
        <v>6404.7767649999996</v>
      </c>
      <c r="I32" s="254">
        <v>6598.409344499999</v>
      </c>
      <c r="J32" s="254">
        <v>6606.9619105000038</v>
      </c>
      <c r="K32" s="254">
        <v>5843.8854320000028</v>
      </c>
      <c r="L32" s="254">
        <v>6653.7699725000002</v>
      </c>
      <c r="M32" s="254">
        <v>6644.1173456232909</v>
      </c>
      <c r="N32" s="254">
        <v>6645.8563033971423</v>
      </c>
      <c r="O32" s="254">
        <v>6649.6498937309061</v>
      </c>
      <c r="P32" s="254">
        <v>6651.1709463397656</v>
      </c>
      <c r="Q32" s="254">
        <v>6658.1409445442396</v>
      </c>
      <c r="R32" s="254">
        <v>6906.2886599175317</v>
      </c>
      <c r="S32" s="254">
        <v>7171.2845613373329</v>
      </c>
      <c r="T32" s="254">
        <v>7396.6039164782869</v>
      </c>
      <c r="U32" s="254">
        <v>7555.7781133584394</v>
      </c>
      <c r="V32" s="254">
        <v>7690.0766366247108</v>
      </c>
      <c r="W32" s="254">
        <v>7884.5919818638386</v>
      </c>
      <c r="X32" s="254">
        <v>8076.9818356837686</v>
      </c>
      <c r="Y32" s="254">
        <v>8268.352868144495</v>
      </c>
      <c r="Z32" s="254">
        <v>8490.5493846733916</v>
      </c>
      <c r="AA32" s="254">
        <v>8795.1424778038854</v>
      </c>
      <c r="AB32" s="254">
        <v>9090.4422116416154</v>
      </c>
      <c r="AC32" s="254">
        <v>9416.6955610877085</v>
      </c>
      <c r="AD32" s="254">
        <v>9760.3070151340671</v>
      </c>
      <c r="AE32" s="254">
        <v>10136.11903118904</v>
      </c>
      <c r="AF32" s="254">
        <v>10519.963472091891</v>
      </c>
      <c r="AG32" s="254">
        <v>10920.857876317892</v>
      </c>
      <c r="AH32" s="254">
        <v>11360.264366758152</v>
      </c>
      <c r="AI32" s="254">
        <v>11780.050550256179</v>
      </c>
      <c r="AJ32" s="254">
        <v>12212.716189289962</v>
      </c>
      <c r="AK32" s="254">
        <v>12640.440158264162</v>
      </c>
      <c r="AL32" s="254">
        <v>13083.423514494991</v>
      </c>
      <c r="AM32" s="254">
        <v>13581.548413855524</v>
      </c>
      <c r="AN32" s="254">
        <v>14056.390153869852</v>
      </c>
      <c r="AO32" s="254">
        <v>14558.401665676045</v>
      </c>
      <c r="AP32" s="254">
        <v>15095.712326006576</v>
      </c>
      <c r="AQ32" s="254">
        <v>15648.951680558015</v>
      </c>
      <c r="AR32" s="254">
        <v>16256.470256842214</v>
      </c>
      <c r="AS32" s="254">
        <v>16857.111925362202</v>
      </c>
      <c r="AT32" s="254">
        <v>17458.03896975884</v>
      </c>
      <c r="AU32" s="254">
        <v>18074.18325786999</v>
      </c>
      <c r="AV32" s="254">
        <v>18768.700616545455</v>
      </c>
      <c r="AW32" s="254">
        <v>19400.715538035474</v>
      </c>
      <c r="AX32" s="254">
        <v>19968.509914783444</v>
      </c>
      <c r="AY32" s="254">
        <v>20610.032418136419</v>
      </c>
      <c r="AZ32" s="254">
        <v>21167.407560467855</v>
      </c>
    </row>
    <row r="33" spans="1:52">
      <c r="A33" s="259" t="s">
        <v>20</v>
      </c>
      <c r="B33" s="243">
        <v>261.65351014583513</v>
      </c>
      <c r="C33" s="243">
        <v>218.36207771482236</v>
      </c>
      <c r="D33" s="243">
        <v>215.02019262861825</v>
      </c>
      <c r="E33" s="243">
        <v>243.41613331029865</v>
      </c>
      <c r="F33" s="243">
        <v>257.60276413871122</v>
      </c>
      <c r="G33" s="243">
        <v>270.39646091433531</v>
      </c>
      <c r="H33" s="243">
        <v>261.45363873671278</v>
      </c>
      <c r="I33" s="243">
        <v>282.28527290799008</v>
      </c>
      <c r="J33" s="243">
        <v>266.39806463232685</v>
      </c>
      <c r="K33" s="243">
        <v>239.73482286108876</v>
      </c>
      <c r="L33" s="243">
        <v>242.24095147492159</v>
      </c>
      <c r="M33" s="243">
        <v>227.26590958332983</v>
      </c>
      <c r="N33" s="243">
        <v>225.98449748652567</v>
      </c>
      <c r="O33" s="243">
        <v>213.57028232727998</v>
      </c>
      <c r="P33" s="243">
        <v>213.0238106111492</v>
      </c>
      <c r="Q33" s="243">
        <v>215.38927813957596</v>
      </c>
      <c r="R33" s="243">
        <v>227.62112590189747</v>
      </c>
      <c r="S33" s="243">
        <v>241.85780284272184</v>
      </c>
      <c r="T33" s="243">
        <v>254.56453757161842</v>
      </c>
      <c r="U33" s="243">
        <v>264.90456284340252</v>
      </c>
      <c r="V33" s="243">
        <v>273.85364418475729</v>
      </c>
      <c r="W33" s="243">
        <v>283.17599074790434</v>
      </c>
      <c r="X33" s="243">
        <v>293.70119481790516</v>
      </c>
      <c r="Y33" s="243">
        <v>306.56686836587608</v>
      </c>
      <c r="Z33" s="243">
        <v>323.62325558744368</v>
      </c>
      <c r="AA33" s="243">
        <v>347.6938019936776</v>
      </c>
      <c r="AB33" s="243">
        <v>379.08886290145904</v>
      </c>
      <c r="AC33" s="243">
        <v>415.26044359369564</v>
      </c>
      <c r="AD33" s="243">
        <v>454.74264747878613</v>
      </c>
      <c r="AE33" s="243">
        <v>496.16680744096158</v>
      </c>
      <c r="AF33" s="243">
        <v>537.52687646514585</v>
      </c>
      <c r="AG33" s="243">
        <v>581.7734970310936</v>
      </c>
      <c r="AH33" s="243">
        <v>630.11554883869087</v>
      </c>
      <c r="AI33" s="243">
        <v>679.98165482139939</v>
      </c>
      <c r="AJ33" s="243">
        <v>731.59703413173077</v>
      </c>
      <c r="AK33" s="243">
        <v>783.05453469166139</v>
      </c>
      <c r="AL33" s="243">
        <v>836.1030876283013</v>
      </c>
      <c r="AM33" s="243">
        <v>893.31377413822713</v>
      </c>
      <c r="AN33" s="243">
        <v>949.41029470090621</v>
      </c>
      <c r="AO33" s="243">
        <v>1007.3711238844959</v>
      </c>
      <c r="AP33" s="243">
        <v>1067.7012512551084</v>
      </c>
      <c r="AQ33" s="243">
        <v>1128.0110929667101</v>
      </c>
      <c r="AR33" s="243">
        <v>1190.6971161166337</v>
      </c>
      <c r="AS33" s="243">
        <v>1251.8808814877661</v>
      </c>
      <c r="AT33" s="243">
        <v>1312.075393366707</v>
      </c>
      <c r="AU33" s="243">
        <v>1376.3112296493755</v>
      </c>
      <c r="AV33" s="243">
        <v>1447.4451082746323</v>
      </c>
      <c r="AW33" s="243">
        <v>1510.720930633096</v>
      </c>
      <c r="AX33" s="243">
        <v>1566.0227835816222</v>
      </c>
      <c r="AY33" s="243">
        <v>1625.1984334357201</v>
      </c>
      <c r="AZ33" s="243">
        <v>1675.5592873214568</v>
      </c>
    </row>
    <row r="34" spans="1:52">
      <c r="A34" s="260" t="s">
        <v>18</v>
      </c>
      <c r="B34" s="244">
        <v>5702.6128550350613</v>
      </c>
      <c r="C34" s="244">
        <v>5700.1960697727372</v>
      </c>
      <c r="D34" s="244">
        <v>5704.5381223552004</v>
      </c>
      <c r="E34" s="244">
        <v>5748.1362931320773</v>
      </c>
      <c r="F34" s="244">
        <v>6202.8834571049902</v>
      </c>
      <c r="G34" s="244">
        <v>6142.521752085664</v>
      </c>
      <c r="H34" s="244">
        <v>6143.3231262632871</v>
      </c>
      <c r="I34" s="244">
        <v>6316.1240715920085</v>
      </c>
      <c r="J34" s="244">
        <v>6340.5638458676767</v>
      </c>
      <c r="K34" s="244">
        <v>5604.1506091389138</v>
      </c>
      <c r="L34" s="244">
        <v>6411.5290210250787</v>
      </c>
      <c r="M34" s="244">
        <v>6416.8514360399613</v>
      </c>
      <c r="N34" s="244">
        <v>6419.8718059106168</v>
      </c>
      <c r="O34" s="244">
        <v>6436.0796114036266</v>
      </c>
      <c r="P34" s="244">
        <v>6438.1471357286164</v>
      </c>
      <c r="Q34" s="244">
        <v>6442.7516664046634</v>
      </c>
      <c r="R34" s="244">
        <v>6678.6675340156344</v>
      </c>
      <c r="S34" s="244">
        <v>6929.426758494611</v>
      </c>
      <c r="T34" s="244">
        <v>7142.0393789066684</v>
      </c>
      <c r="U34" s="244">
        <v>7290.8735505150371</v>
      </c>
      <c r="V34" s="244">
        <v>7416.2229924399535</v>
      </c>
      <c r="W34" s="244">
        <v>7601.415991115934</v>
      </c>
      <c r="X34" s="244">
        <v>7783.2806408658635</v>
      </c>
      <c r="Y34" s="244">
        <v>7961.785999778619</v>
      </c>
      <c r="Z34" s="244">
        <v>8166.9261290859477</v>
      </c>
      <c r="AA34" s="244">
        <v>8447.4486758102084</v>
      </c>
      <c r="AB34" s="244">
        <v>8711.3533487401564</v>
      </c>
      <c r="AC34" s="244">
        <v>9001.435117494013</v>
      </c>
      <c r="AD34" s="244">
        <v>9305.5643676552809</v>
      </c>
      <c r="AE34" s="244">
        <v>9639.9522237480796</v>
      </c>
      <c r="AF34" s="244">
        <v>9982.4365956267447</v>
      </c>
      <c r="AG34" s="244">
        <v>10339.084379286798</v>
      </c>
      <c r="AH34" s="244">
        <v>10730.148817919462</v>
      </c>
      <c r="AI34" s="244">
        <v>11100.068895434781</v>
      </c>
      <c r="AJ34" s="244">
        <v>11481.119155158231</v>
      </c>
      <c r="AK34" s="244">
        <v>11857.385623572502</v>
      </c>
      <c r="AL34" s="244">
        <v>12247.320426866689</v>
      </c>
      <c r="AM34" s="244">
        <v>12688.234639717297</v>
      </c>
      <c r="AN34" s="244">
        <v>13106.979859168945</v>
      </c>
      <c r="AO34" s="244">
        <v>13551.03054179155</v>
      </c>
      <c r="AP34" s="244">
        <v>14028.011074751468</v>
      </c>
      <c r="AQ34" s="244">
        <v>14520.940587591305</v>
      </c>
      <c r="AR34" s="244">
        <v>15065.773140725581</v>
      </c>
      <c r="AS34" s="244">
        <v>15605.231043874435</v>
      </c>
      <c r="AT34" s="244">
        <v>16145.963576392134</v>
      </c>
      <c r="AU34" s="244">
        <v>16697.872028220616</v>
      </c>
      <c r="AV34" s="244">
        <v>17321.255508270824</v>
      </c>
      <c r="AW34" s="244">
        <v>17889.994607402379</v>
      </c>
      <c r="AX34" s="244">
        <v>18402.487131201822</v>
      </c>
      <c r="AY34" s="244">
        <v>18984.833984700701</v>
      </c>
      <c r="AZ34" s="244">
        <v>19491.848273146399</v>
      </c>
    </row>
    <row r="35" spans="1:52">
      <c r="A35" s="252" t="s">
        <v>51</v>
      </c>
      <c r="B35" s="254">
        <v>58680.325099566704</v>
      </c>
      <c r="C35" s="254">
        <v>59768.127606967566</v>
      </c>
      <c r="D35" s="254">
        <v>68978.948008041232</v>
      </c>
      <c r="E35" s="254">
        <v>58118.839204254</v>
      </c>
      <c r="F35" s="254">
        <v>59899.911082992134</v>
      </c>
      <c r="G35" s="254">
        <v>64714.322345938737</v>
      </c>
      <c r="H35" s="254">
        <v>95138.787214824551</v>
      </c>
      <c r="I35" s="254">
        <v>83036.071979072702</v>
      </c>
      <c r="J35" s="254">
        <v>55764.240778424981</v>
      </c>
      <c r="K35" s="254">
        <v>58590.715846863088</v>
      </c>
      <c r="L35" s="254">
        <v>49570.027213388326</v>
      </c>
      <c r="M35" s="254">
        <v>50219.576473992434</v>
      </c>
      <c r="N35" s="254">
        <v>48620.986217881997</v>
      </c>
      <c r="O35" s="254">
        <v>48881.476516363895</v>
      </c>
      <c r="P35" s="254">
        <v>48826.160985036324</v>
      </c>
      <c r="Q35" s="254">
        <v>48260.317069350946</v>
      </c>
      <c r="R35" s="254">
        <v>48981.663199618728</v>
      </c>
      <c r="S35" s="254">
        <v>49708.450676838947</v>
      </c>
      <c r="T35" s="254">
        <v>50300.602556481303</v>
      </c>
      <c r="U35" s="254">
        <v>50815.933980650421</v>
      </c>
      <c r="V35" s="254">
        <v>51049.978053980769</v>
      </c>
      <c r="W35" s="254">
        <v>51681.206852212235</v>
      </c>
      <c r="X35" s="254">
        <v>52328.649583242172</v>
      </c>
      <c r="Y35" s="254">
        <v>52830.091763085024</v>
      </c>
      <c r="Z35" s="254">
        <v>53382.589958896322</v>
      </c>
      <c r="AA35" s="254">
        <v>53800.740729578501</v>
      </c>
      <c r="AB35" s="254">
        <v>54546.755330130698</v>
      </c>
      <c r="AC35" s="254">
        <v>55379.813827464532</v>
      </c>
      <c r="AD35" s="254">
        <v>56216.508815218149</v>
      </c>
      <c r="AE35" s="254">
        <v>57050.628383454648</v>
      </c>
      <c r="AF35" s="254">
        <v>57882.255078706105</v>
      </c>
      <c r="AG35" s="254">
        <v>58718.464897141028</v>
      </c>
      <c r="AH35" s="254">
        <v>59573.231034285644</v>
      </c>
      <c r="AI35" s="254">
        <v>60448.247592719366</v>
      </c>
      <c r="AJ35" s="254">
        <v>61333.971344471734</v>
      </c>
      <c r="AK35" s="254">
        <v>62226.336139880252</v>
      </c>
      <c r="AL35" s="254">
        <v>63128.021361194835</v>
      </c>
      <c r="AM35" s="254">
        <v>64044.65528667919</v>
      </c>
      <c r="AN35" s="254">
        <v>64972.643397429696</v>
      </c>
      <c r="AO35" s="254">
        <v>65919.022237758822</v>
      </c>
      <c r="AP35" s="254">
        <v>66882.432222488991</v>
      </c>
      <c r="AQ35" s="254">
        <v>67866.428436024653</v>
      </c>
      <c r="AR35" s="254">
        <v>68863.958288407317</v>
      </c>
      <c r="AS35" s="254">
        <v>69881.083267889437</v>
      </c>
      <c r="AT35" s="254">
        <v>70912.605089358345</v>
      </c>
      <c r="AU35" s="254">
        <v>72034.435467897143</v>
      </c>
      <c r="AV35" s="254">
        <v>73246.243443436484</v>
      </c>
      <c r="AW35" s="254">
        <v>74446.480791315451</v>
      </c>
      <c r="AX35" s="254">
        <v>75644.571162501015</v>
      </c>
      <c r="AY35" s="254">
        <v>76839.86282872413</v>
      </c>
      <c r="AZ35" s="254">
        <v>78025.96795330914</v>
      </c>
    </row>
    <row r="36" spans="1:52">
      <c r="A36" s="239" t="s">
        <v>33</v>
      </c>
      <c r="B36" s="246">
        <v>58470.325099566704</v>
      </c>
      <c r="C36" s="246">
        <v>59578.127606967566</v>
      </c>
      <c r="D36" s="246">
        <v>68798.948008041232</v>
      </c>
      <c r="E36" s="246">
        <v>57938.839204254</v>
      </c>
      <c r="F36" s="246">
        <v>59749.911082992134</v>
      </c>
      <c r="G36" s="246">
        <v>64544.322345938737</v>
      </c>
      <c r="H36" s="246">
        <v>94978.787214824551</v>
      </c>
      <c r="I36" s="246">
        <v>82874.071979072702</v>
      </c>
      <c r="J36" s="246">
        <v>55600.240778424981</v>
      </c>
      <c r="K36" s="246">
        <v>58457.715846863088</v>
      </c>
      <c r="L36" s="246">
        <v>49414.027213388326</v>
      </c>
      <c r="M36" s="246">
        <v>50075.576473992434</v>
      </c>
      <c r="N36" s="246">
        <v>48455.986217881997</v>
      </c>
      <c r="O36" s="246">
        <v>48670.476516363895</v>
      </c>
      <c r="P36" s="246">
        <v>48657.160985036324</v>
      </c>
      <c r="Q36" s="246">
        <v>48094.317069350946</v>
      </c>
      <c r="R36" s="246">
        <v>48812.502070093484</v>
      </c>
      <c r="S36" s="246">
        <v>49535.917874948864</v>
      </c>
      <c r="T36" s="246">
        <v>50124.787041712989</v>
      </c>
      <c r="U36" s="246">
        <v>50636.805718193486</v>
      </c>
      <c r="V36" s="246">
        <v>50867.613312028254</v>
      </c>
      <c r="W36" s="246">
        <v>51496.982837849726</v>
      </c>
      <c r="X36" s="246">
        <v>52142.491776079405</v>
      </c>
      <c r="Y36" s="246">
        <v>52641.518226469969</v>
      </c>
      <c r="Z36" s="246">
        <v>53190.515621994396</v>
      </c>
      <c r="AA36" s="246">
        <v>53603.889703842695</v>
      </c>
      <c r="AB36" s="246">
        <v>54344.570213648643</v>
      </c>
      <c r="AC36" s="246">
        <v>55171.693151326515</v>
      </c>
      <c r="AD36" s="246">
        <v>56002.073338206712</v>
      </c>
      <c r="AE36" s="246">
        <v>56829.283054528307</v>
      </c>
      <c r="AF36" s="246">
        <v>57653.726229857166</v>
      </c>
      <c r="AG36" s="246">
        <v>58482.395995353756</v>
      </c>
      <c r="AH36" s="246">
        <v>59329.182298700653</v>
      </c>
      <c r="AI36" s="246">
        <v>60195.693097202464</v>
      </c>
      <c r="AJ36" s="246">
        <v>61072.622552698842</v>
      </c>
      <c r="AK36" s="246">
        <v>61955.802432378499</v>
      </c>
      <c r="AL36" s="246">
        <v>62847.864992604496</v>
      </c>
      <c r="AM36" s="246">
        <v>63754.387096045961</v>
      </c>
      <c r="AN36" s="246">
        <v>64671.777963542765</v>
      </c>
      <c r="AO36" s="246">
        <v>65607.377250831181</v>
      </c>
      <c r="AP36" s="246">
        <v>66559.040888219024</v>
      </c>
      <c r="AQ36" s="246">
        <v>67530.796814464935</v>
      </c>
      <c r="AR36" s="246">
        <v>68515.529987094982</v>
      </c>
      <c r="AS36" s="246">
        <v>69519.266548478263</v>
      </c>
      <c r="AT36" s="246">
        <v>70536.935420111375</v>
      </c>
      <c r="AU36" s="246">
        <v>71643.940701631698</v>
      </c>
      <c r="AV36" s="246">
        <v>72839.921573481159</v>
      </c>
      <c r="AW36" s="246">
        <v>74023.778145453922</v>
      </c>
      <c r="AX36" s="246">
        <v>75204.980459310565</v>
      </c>
      <c r="AY36" s="246">
        <v>76383.005517200203</v>
      </c>
      <c r="AZ36" s="246">
        <v>77551.51280982513</v>
      </c>
    </row>
    <row r="37" spans="1:52">
      <c r="A37" s="260" t="s">
        <v>34</v>
      </c>
      <c r="B37" s="244">
        <v>209.99999999999997</v>
      </c>
      <c r="C37" s="244">
        <v>190</v>
      </c>
      <c r="D37" s="244">
        <v>180</v>
      </c>
      <c r="E37" s="244">
        <v>180.00000000000006</v>
      </c>
      <c r="F37" s="244">
        <v>150</v>
      </c>
      <c r="G37" s="244">
        <v>170.00000000000003</v>
      </c>
      <c r="H37" s="244">
        <v>159.99999999999997</v>
      </c>
      <c r="I37" s="244">
        <v>162</v>
      </c>
      <c r="J37" s="244">
        <v>164</v>
      </c>
      <c r="K37" s="244">
        <v>133</v>
      </c>
      <c r="L37" s="244">
        <v>156</v>
      </c>
      <c r="M37" s="244">
        <v>144</v>
      </c>
      <c r="N37" s="244">
        <v>165</v>
      </c>
      <c r="O37" s="244">
        <v>211</v>
      </c>
      <c r="P37" s="244">
        <v>169</v>
      </c>
      <c r="Q37" s="244">
        <v>166</v>
      </c>
      <c r="R37" s="244">
        <v>169.16112952524625</v>
      </c>
      <c r="S37" s="244">
        <v>172.5328018900862</v>
      </c>
      <c r="T37" s="244">
        <v>175.81551476831115</v>
      </c>
      <c r="U37" s="244">
        <v>179.12826245693813</v>
      </c>
      <c r="V37" s="244">
        <v>182.36474195251256</v>
      </c>
      <c r="W37" s="244">
        <v>184.22401436251198</v>
      </c>
      <c r="X37" s="244">
        <v>186.15780716276322</v>
      </c>
      <c r="Y37" s="244">
        <v>188.57353661505667</v>
      </c>
      <c r="Z37" s="244">
        <v>192.07433690192428</v>
      </c>
      <c r="AA37" s="244">
        <v>196.85102573580664</v>
      </c>
      <c r="AB37" s="244">
        <v>202.18511648205626</v>
      </c>
      <c r="AC37" s="244">
        <v>208.12067613801972</v>
      </c>
      <c r="AD37" s="244">
        <v>214.43547701143851</v>
      </c>
      <c r="AE37" s="244">
        <v>221.34532892634147</v>
      </c>
      <c r="AF37" s="244">
        <v>228.52884884894215</v>
      </c>
      <c r="AG37" s="244">
        <v>236.0689017872717</v>
      </c>
      <c r="AH37" s="244">
        <v>244.04873558499429</v>
      </c>
      <c r="AI37" s="244">
        <v>252.55449551690083</v>
      </c>
      <c r="AJ37" s="244">
        <v>261.34879177289145</v>
      </c>
      <c r="AK37" s="244">
        <v>270.53370750175173</v>
      </c>
      <c r="AL37" s="244">
        <v>280.15636859034117</v>
      </c>
      <c r="AM37" s="244">
        <v>290.26819063323012</v>
      </c>
      <c r="AN37" s="244">
        <v>300.8654338869307</v>
      </c>
      <c r="AO37" s="244">
        <v>311.6449869276438</v>
      </c>
      <c r="AP37" s="244">
        <v>323.39133426996466</v>
      </c>
      <c r="AQ37" s="244">
        <v>335.6316215597127</v>
      </c>
      <c r="AR37" s="244">
        <v>348.42830131233882</v>
      </c>
      <c r="AS37" s="244">
        <v>361.81671941117719</v>
      </c>
      <c r="AT37" s="244">
        <v>375.66966924697056</v>
      </c>
      <c r="AU37" s="244">
        <v>390.49476626545135</v>
      </c>
      <c r="AV37" s="244">
        <v>406.32186995531885</v>
      </c>
      <c r="AW37" s="244">
        <v>422.70264586152547</v>
      </c>
      <c r="AX37" s="244">
        <v>439.5907031904527</v>
      </c>
      <c r="AY37" s="244">
        <v>456.8573115239335</v>
      </c>
      <c r="AZ37" s="244">
        <v>474.45514348401605</v>
      </c>
    </row>
    <row r="38" spans="1:52">
      <c r="A38" s="271"/>
      <c r="B38" s="272"/>
      <c r="C38" s="272"/>
      <c r="D38" s="272"/>
      <c r="E38" s="272"/>
      <c r="F38" s="272"/>
      <c r="G38" s="272"/>
      <c r="H38" s="272"/>
      <c r="I38" s="272"/>
      <c r="J38" s="272"/>
      <c r="K38" s="272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3"/>
      <c r="AT38" s="273"/>
      <c r="AU38" s="273"/>
      <c r="AV38" s="273"/>
      <c r="AW38" s="273"/>
      <c r="AX38" s="273"/>
      <c r="AY38" s="273"/>
      <c r="AZ38" s="273"/>
    </row>
    <row r="39" spans="1:52">
      <c r="A39" s="236" t="s">
        <v>52</v>
      </c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</row>
    <row r="40" spans="1:52">
      <c r="A40" s="245" t="s">
        <v>53</v>
      </c>
      <c r="B40" s="247">
        <v>164.61115867077132</v>
      </c>
      <c r="C40" s="247">
        <v>162.2873214745058</v>
      </c>
      <c r="D40" s="247">
        <v>164.80834143302664</v>
      </c>
      <c r="E40" s="247">
        <v>155.65077958301541</v>
      </c>
      <c r="F40" s="247">
        <v>155.62352172982685</v>
      </c>
      <c r="G40" s="247">
        <v>153.68575029924909</v>
      </c>
      <c r="H40" s="247">
        <v>169.27848362250256</v>
      </c>
      <c r="I40" s="247">
        <v>162.73286139755683</v>
      </c>
      <c r="J40" s="247">
        <v>143.1312861825601</v>
      </c>
      <c r="K40" s="247">
        <v>136.9688271512984</v>
      </c>
      <c r="L40" s="247">
        <v>133.67475089203438</v>
      </c>
      <c r="M40" s="247">
        <v>136.76200465535533</v>
      </c>
      <c r="N40" s="247">
        <v>137.41489147952703</v>
      </c>
      <c r="O40" s="247">
        <v>129.7277799144656</v>
      </c>
      <c r="P40" s="247">
        <v>124.94508701148867</v>
      </c>
      <c r="Q40" s="247">
        <v>130.32370578538519</v>
      </c>
      <c r="R40" s="247">
        <v>137.0089000151502</v>
      </c>
      <c r="S40" s="247">
        <v>138.64962173640558</v>
      </c>
      <c r="T40" s="247">
        <v>139.28206831371693</v>
      </c>
      <c r="U40" s="247">
        <v>139.38682420833473</v>
      </c>
      <c r="V40" s="247">
        <v>139.03438801832064</v>
      </c>
      <c r="W40" s="247">
        <v>139.27215956334362</v>
      </c>
      <c r="X40" s="247">
        <v>139.48516661713262</v>
      </c>
      <c r="Y40" s="247">
        <v>138.84885573694223</v>
      </c>
      <c r="Z40" s="247">
        <v>137.93543893695849</v>
      </c>
      <c r="AA40" s="247">
        <v>137.00240866628246</v>
      </c>
      <c r="AB40" s="247">
        <v>136.05529980751677</v>
      </c>
      <c r="AC40" s="247">
        <v>135.17726608826823</v>
      </c>
      <c r="AD40" s="247">
        <v>134.32321654120278</v>
      </c>
      <c r="AE40" s="247">
        <v>133.46136610413444</v>
      </c>
      <c r="AF40" s="247">
        <v>132.61765526904875</v>
      </c>
      <c r="AG40" s="247">
        <v>131.79742663385434</v>
      </c>
      <c r="AH40" s="247">
        <v>131.38446726698857</v>
      </c>
      <c r="AI40" s="247">
        <v>130.97128105342969</v>
      </c>
      <c r="AJ40" s="247">
        <v>130.5421765430269</v>
      </c>
      <c r="AK40" s="247">
        <v>130.10230026748309</v>
      </c>
      <c r="AL40" s="247">
        <v>129.66075125358765</v>
      </c>
      <c r="AM40" s="247">
        <v>129.22265002583595</v>
      </c>
      <c r="AN40" s="247">
        <v>128.77547876486335</v>
      </c>
      <c r="AO40" s="247">
        <v>128.28611397767517</v>
      </c>
      <c r="AP40" s="247">
        <v>127.80379654827931</v>
      </c>
      <c r="AQ40" s="247">
        <v>127.35865806742584</v>
      </c>
      <c r="AR40" s="247">
        <v>126.93437390316056</v>
      </c>
      <c r="AS40" s="247">
        <v>126.50251271762957</v>
      </c>
      <c r="AT40" s="247">
        <v>126.10979822333627</v>
      </c>
      <c r="AU40" s="247">
        <v>125.68889953559916</v>
      </c>
      <c r="AV40" s="247">
        <v>125.24089101699704</v>
      </c>
      <c r="AW40" s="247">
        <v>124.78611207989681</v>
      </c>
      <c r="AX40" s="247">
        <v>124.32398178143229</v>
      </c>
      <c r="AY40" s="247">
        <v>123.88854144411894</v>
      </c>
      <c r="AZ40" s="247">
        <v>123.43135095386207</v>
      </c>
    </row>
    <row r="41" spans="1:52">
      <c r="A41" s="252" t="s">
        <v>45</v>
      </c>
      <c r="B41" s="254">
        <v>112.26397028138909</v>
      </c>
      <c r="C41" s="254">
        <v>109.79360176825128</v>
      </c>
      <c r="D41" s="254">
        <v>108.56902785317389</v>
      </c>
      <c r="E41" s="254">
        <v>107.37236897998891</v>
      </c>
      <c r="F41" s="254">
        <v>105.00576575257692</v>
      </c>
      <c r="G41" s="254">
        <v>102.57686660222085</v>
      </c>
      <c r="H41" s="254">
        <v>102.7364068098808</v>
      </c>
      <c r="I41" s="254">
        <v>104.33801603267999</v>
      </c>
      <c r="J41" s="254">
        <v>98.982598904266681</v>
      </c>
      <c r="K41" s="254">
        <v>90.803689858721143</v>
      </c>
      <c r="L41" s="254">
        <v>93.060032878729146</v>
      </c>
      <c r="M41" s="254">
        <v>95.10294157393399</v>
      </c>
      <c r="N41" s="254">
        <v>96.958385399512593</v>
      </c>
      <c r="O41" s="254">
        <v>89.453638893265619</v>
      </c>
      <c r="P41" s="254">
        <v>86.020716096835955</v>
      </c>
      <c r="Q41" s="254">
        <v>92.640583097211163</v>
      </c>
      <c r="R41" s="254">
        <v>100.72969665430314</v>
      </c>
      <c r="S41" s="254">
        <v>102.36550733391859</v>
      </c>
      <c r="T41" s="254">
        <v>103.00082166202793</v>
      </c>
      <c r="U41" s="254">
        <v>103.09862577769768</v>
      </c>
      <c r="V41" s="254">
        <v>102.83506991804494</v>
      </c>
      <c r="W41" s="254">
        <v>103.02317112532127</v>
      </c>
      <c r="X41" s="254">
        <v>103.19225756855091</v>
      </c>
      <c r="Y41" s="254">
        <v>102.60648484179585</v>
      </c>
      <c r="Z41" s="254">
        <v>101.75239515306451</v>
      </c>
      <c r="AA41" s="254">
        <v>100.88072533304828</v>
      </c>
      <c r="AB41" s="254">
        <v>99.961028710308511</v>
      </c>
      <c r="AC41" s="254">
        <v>99.10583743137704</v>
      </c>
      <c r="AD41" s="254">
        <v>98.293234733169029</v>
      </c>
      <c r="AE41" s="254">
        <v>97.455316580322844</v>
      </c>
      <c r="AF41" s="254">
        <v>96.636860195507722</v>
      </c>
      <c r="AG41" s="254">
        <v>95.839280097802572</v>
      </c>
      <c r="AH41" s="254">
        <v>95.438428071703058</v>
      </c>
      <c r="AI41" s="254">
        <v>95.040861090235779</v>
      </c>
      <c r="AJ41" s="254">
        <v>94.634988041593886</v>
      </c>
      <c r="AK41" s="254">
        <v>94.224088914468098</v>
      </c>
      <c r="AL41" s="254">
        <v>93.808055672593113</v>
      </c>
      <c r="AM41" s="254">
        <v>93.382432654128479</v>
      </c>
      <c r="AN41" s="254">
        <v>92.960231565154942</v>
      </c>
      <c r="AO41" s="254">
        <v>92.484919316026421</v>
      </c>
      <c r="AP41" s="254">
        <v>92.010475710450805</v>
      </c>
      <c r="AQ41" s="254">
        <v>91.581911665286981</v>
      </c>
      <c r="AR41" s="254">
        <v>91.165003303096412</v>
      </c>
      <c r="AS41" s="254">
        <v>90.74665918061072</v>
      </c>
      <c r="AT41" s="254">
        <v>90.376015395392713</v>
      </c>
      <c r="AU41" s="254">
        <v>89.9875436285066</v>
      </c>
      <c r="AV41" s="254">
        <v>89.550489519041548</v>
      </c>
      <c r="AW41" s="254">
        <v>89.117660796646248</v>
      </c>
      <c r="AX41" s="254">
        <v>88.694516612676935</v>
      </c>
      <c r="AY41" s="254">
        <v>88.277710762084169</v>
      </c>
      <c r="AZ41" s="254">
        <v>87.863641878510322</v>
      </c>
    </row>
    <row r="42" spans="1:52">
      <c r="A42" s="239" t="s">
        <v>48</v>
      </c>
      <c r="B42" s="246">
        <v>9.6504152423059271</v>
      </c>
      <c r="C42" s="246">
        <v>9.6147344785476587</v>
      </c>
      <c r="D42" s="246">
        <v>9.6694314968860624</v>
      </c>
      <c r="E42" s="246">
        <v>9.7799677696381373</v>
      </c>
      <c r="F42" s="246">
        <v>10.06322276812881</v>
      </c>
      <c r="G42" s="246">
        <v>10.194061567740986</v>
      </c>
      <c r="H42" s="246">
        <v>10.30500620983004</v>
      </c>
      <c r="I42" s="246">
        <v>10.540078760043231</v>
      </c>
      <c r="J42" s="246">
        <v>10.282184492154508</v>
      </c>
      <c r="K42" s="246">
        <v>10.735507918942197</v>
      </c>
      <c r="L42" s="246">
        <v>10.793683758755876</v>
      </c>
      <c r="M42" s="246">
        <v>10.779165438495536</v>
      </c>
      <c r="N42" s="246">
        <v>10.788362325154184</v>
      </c>
      <c r="O42" s="246">
        <v>10.792200436659115</v>
      </c>
      <c r="P42" s="246">
        <v>11.006247261411271</v>
      </c>
      <c r="Q42" s="246">
        <v>11.28204182156467</v>
      </c>
      <c r="R42" s="246">
        <v>11.314207840328805</v>
      </c>
      <c r="S42" s="246">
        <v>11.390064773691586</v>
      </c>
      <c r="T42" s="246">
        <v>11.470271147898705</v>
      </c>
      <c r="U42" s="246">
        <v>11.554949428367513</v>
      </c>
      <c r="V42" s="246">
        <v>11.641934914865493</v>
      </c>
      <c r="W42" s="246">
        <v>11.648648300368892</v>
      </c>
      <c r="X42" s="246">
        <v>11.640910358935452</v>
      </c>
      <c r="Y42" s="246">
        <v>11.659262149006176</v>
      </c>
      <c r="Z42" s="246">
        <v>11.677334175808262</v>
      </c>
      <c r="AA42" s="246">
        <v>11.664839953593329</v>
      </c>
      <c r="AB42" s="246">
        <v>11.656577620149644</v>
      </c>
      <c r="AC42" s="246">
        <v>11.707290915300343</v>
      </c>
      <c r="AD42" s="246">
        <v>11.745260988954119</v>
      </c>
      <c r="AE42" s="246">
        <v>11.780705419735051</v>
      </c>
      <c r="AF42" s="246">
        <v>11.815925943788805</v>
      </c>
      <c r="AG42" s="246">
        <v>11.851173035436785</v>
      </c>
      <c r="AH42" s="246">
        <v>11.886626748597903</v>
      </c>
      <c r="AI42" s="246">
        <v>11.917812318672043</v>
      </c>
      <c r="AJ42" s="246">
        <v>11.950824386188669</v>
      </c>
      <c r="AK42" s="246">
        <v>11.984339222873311</v>
      </c>
      <c r="AL42" s="246">
        <v>12.017657818373804</v>
      </c>
      <c r="AM42" s="246">
        <v>12.051244021725976</v>
      </c>
      <c r="AN42" s="246">
        <v>12.083541490349463</v>
      </c>
      <c r="AO42" s="246">
        <v>12.115716100452168</v>
      </c>
      <c r="AP42" s="246">
        <v>12.148060815165746</v>
      </c>
      <c r="AQ42" s="246">
        <v>12.179811034872721</v>
      </c>
      <c r="AR42" s="246">
        <v>12.212217256797608</v>
      </c>
      <c r="AS42" s="246">
        <v>12.244053051831679</v>
      </c>
      <c r="AT42" s="246">
        <v>12.276629420733556</v>
      </c>
      <c r="AU42" s="246">
        <v>12.306467107812013</v>
      </c>
      <c r="AV42" s="246">
        <v>12.33541391559055</v>
      </c>
      <c r="AW42" s="246">
        <v>12.364410810222353</v>
      </c>
      <c r="AX42" s="246">
        <v>12.393072053287327</v>
      </c>
      <c r="AY42" s="246">
        <v>12.42427520145992</v>
      </c>
      <c r="AZ42" s="246">
        <v>12.453606921913302</v>
      </c>
    </row>
    <row r="43" spans="1:52">
      <c r="A43" s="260" t="s">
        <v>49</v>
      </c>
      <c r="B43" s="244">
        <v>102.61355503908317</v>
      </c>
      <c r="C43" s="244">
        <v>100.1788672897036</v>
      </c>
      <c r="D43" s="244">
        <v>98.89959635628783</v>
      </c>
      <c r="E43" s="244">
        <v>97.592401210350758</v>
      </c>
      <c r="F43" s="244">
        <v>94.94254298444811</v>
      </c>
      <c r="G43" s="244">
        <v>92.382805034479858</v>
      </c>
      <c r="H43" s="244">
        <v>92.431400600050779</v>
      </c>
      <c r="I43" s="244">
        <v>93.797937272636759</v>
      </c>
      <c r="J43" s="244">
        <v>88.700414412112181</v>
      </c>
      <c r="K43" s="244">
        <v>80.068181939778952</v>
      </c>
      <c r="L43" s="244">
        <v>82.26634911997327</v>
      </c>
      <c r="M43" s="244">
        <v>84.323776135438465</v>
      </c>
      <c r="N43" s="244">
        <v>86.170023074358426</v>
      </c>
      <c r="O43" s="244">
        <v>78.661438456606504</v>
      </c>
      <c r="P43" s="244">
        <v>75.014468835424694</v>
      </c>
      <c r="Q43" s="244">
        <v>81.358541275646502</v>
      </c>
      <c r="R43" s="244">
        <v>89.415488813974321</v>
      </c>
      <c r="S43" s="244">
        <v>90.975442560227009</v>
      </c>
      <c r="T43" s="244">
        <v>91.530550514129231</v>
      </c>
      <c r="U43" s="244">
        <v>91.54367634933017</v>
      </c>
      <c r="V43" s="244">
        <v>91.193135003179435</v>
      </c>
      <c r="W43" s="244">
        <v>91.374522824952379</v>
      </c>
      <c r="X43" s="244">
        <v>91.551347209615457</v>
      </c>
      <c r="Y43" s="244">
        <v>90.947222692789666</v>
      </c>
      <c r="Z43" s="244">
        <v>90.075060977256257</v>
      </c>
      <c r="AA43" s="244">
        <v>89.215885379454946</v>
      </c>
      <c r="AB43" s="244">
        <v>88.304451090158864</v>
      </c>
      <c r="AC43" s="244">
        <v>87.398546516076692</v>
      </c>
      <c r="AD43" s="244">
        <v>86.547973744214929</v>
      </c>
      <c r="AE43" s="244">
        <v>85.674611160587787</v>
      </c>
      <c r="AF43" s="244">
        <v>84.82093425171891</v>
      </c>
      <c r="AG43" s="244">
        <v>83.988107062365771</v>
      </c>
      <c r="AH43" s="244">
        <v>83.551801323105153</v>
      </c>
      <c r="AI43" s="244">
        <v>83.123048771563745</v>
      </c>
      <c r="AJ43" s="244">
        <v>82.684163655405214</v>
      </c>
      <c r="AK43" s="244">
        <v>82.239749691594795</v>
      </c>
      <c r="AL43" s="244">
        <v>81.790397854219293</v>
      </c>
      <c r="AM43" s="244">
        <v>81.331188632402515</v>
      </c>
      <c r="AN43" s="244">
        <v>80.876690074805481</v>
      </c>
      <c r="AO43" s="244">
        <v>80.369203215574245</v>
      </c>
      <c r="AP43" s="244">
        <v>79.862414895285056</v>
      </c>
      <c r="AQ43" s="244">
        <v>79.402100630414239</v>
      </c>
      <c r="AR43" s="244">
        <v>78.952786046298812</v>
      </c>
      <c r="AS43" s="244">
        <v>78.502606128779021</v>
      </c>
      <c r="AT43" s="244">
        <v>78.099385974659171</v>
      </c>
      <c r="AU43" s="244">
        <v>77.681076520694589</v>
      </c>
      <c r="AV43" s="244">
        <v>77.215075603450998</v>
      </c>
      <c r="AW43" s="244">
        <v>76.753249986423896</v>
      </c>
      <c r="AX43" s="244">
        <v>76.301444559389608</v>
      </c>
      <c r="AY43" s="244">
        <v>75.853435560624249</v>
      </c>
      <c r="AZ43" s="244">
        <v>75.41003495659703</v>
      </c>
    </row>
    <row r="44" spans="1:52">
      <c r="A44" s="252" t="s">
        <v>50</v>
      </c>
      <c r="B44" s="244">
        <v>11.45070744897548</v>
      </c>
      <c r="C44" s="244">
        <v>11.968713474634491</v>
      </c>
      <c r="D44" s="244">
        <v>11.139656748137782</v>
      </c>
      <c r="E44" s="244">
        <v>10.917428765352573</v>
      </c>
      <c r="F44" s="244">
        <v>12.838835386396195</v>
      </c>
      <c r="G44" s="244">
        <v>11.832089425215003</v>
      </c>
      <c r="H44" s="244">
        <v>11.813587330765301</v>
      </c>
      <c r="I44" s="244">
        <v>11.19722447628939</v>
      </c>
      <c r="J44" s="244">
        <v>11.150891832066819</v>
      </c>
      <c r="K44" s="244">
        <v>10.585796088996606</v>
      </c>
      <c r="L44" s="244">
        <v>10.086377640038489</v>
      </c>
      <c r="M44" s="244">
        <v>11.225373545812031</v>
      </c>
      <c r="N44" s="244">
        <v>11.30934412745078</v>
      </c>
      <c r="O44" s="244">
        <v>11.576497069622345</v>
      </c>
      <c r="P44" s="244">
        <v>11.104079610547924</v>
      </c>
      <c r="Q44" s="244">
        <v>10.774521935717823</v>
      </c>
      <c r="R44" s="244">
        <v>9.3781171379019579</v>
      </c>
      <c r="S44" s="244">
        <v>9.3863496589083084</v>
      </c>
      <c r="T44" s="244">
        <v>9.4110042116911927</v>
      </c>
      <c r="U44" s="244">
        <v>9.4392958996355336</v>
      </c>
      <c r="V44" s="244">
        <v>9.4696713172603371</v>
      </c>
      <c r="W44" s="244">
        <v>9.4262523048906299</v>
      </c>
      <c r="X44" s="244">
        <v>9.3828843568731788</v>
      </c>
      <c r="Y44" s="244">
        <v>9.3381058248876645</v>
      </c>
      <c r="Z44" s="244">
        <v>9.2961147213117972</v>
      </c>
      <c r="AA44" s="244">
        <v>9.3146059758908137</v>
      </c>
      <c r="AB44" s="244">
        <v>9.2983393514408554</v>
      </c>
      <c r="AC44" s="244">
        <v>9.2706220597365725</v>
      </c>
      <c r="AD44" s="244">
        <v>9.2311502234746889</v>
      </c>
      <c r="AE44" s="244">
        <v>9.2058704099592603</v>
      </c>
      <c r="AF44" s="244">
        <v>9.1804036482981743</v>
      </c>
      <c r="AG44" s="244">
        <v>9.1551368282819148</v>
      </c>
      <c r="AH44" s="244">
        <v>9.1275520560625605</v>
      </c>
      <c r="AI44" s="244">
        <v>9.1074610370113547</v>
      </c>
      <c r="AJ44" s="244">
        <v>9.080327852162613</v>
      </c>
      <c r="AK44" s="244">
        <v>9.0526912381330504</v>
      </c>
      <c r="AL44" s="244">
        <v>9.0263146642898118</v>
      </c>
      <c r="AM44" s="244">
        <v>8.9993476070749967</v>
      </c>
      <c r="AN44" s="244">
        <v>8.9725526981429304</v>
      </c>
      <c r="AO44" s="244">
        <v>8.9520790243424617</v>
      </c>
      <c r="AP44" s="244">
        <v>8.9307942753237253</v>
      </c>
      <c r="AQ44" s="244">
        <v>8.901386733304669</v>
      </c>
      <c r="AR44" s="244">
        <v>8.8704266190440499</v>
      </c>
      <c r="AS44" s="244">
        <v>8.8386760629240531</v>
      </c>
      <c r="AT44" s="244">
        <v>8.8012371739485769</v>
      </c>
      <c r="AU44" s="244">
        <v>8.7624866507675314</v>
      </c>
      <c r="AV44" s="244">
        <v>8.7267786933231708</v>
      </c>
      <c r="AW44" s="244">
        <v>8.6931378767663023</v>
      </c>
      <c r="AX44" s="244">
        <v>8.6596397065743158</v>
      </c>
      <c r="AY44" s="244">
        <v>8.6251840576573926</v>
      </c>
      <c r="AZ44" s="244">
        <v>8.591480573583711</v>
      </c>
    </row>
    <row r="45" spans="1:52">
      <c r="A45" s="252" t="s">
        <v>47</v>
      </c>
      <c r="B45" s="254">
        <v>3.7732082483674478</v>
      </c>
      <c r="C45" s="254">
        <v>3.651418899497016</v>
      </c>
      <c r="D45" s="254">
        <v>3.5644242015948446</v>
      </c>
      <c r="E45" s="254">
        <v>3.4916380276267751</v>
      </c>
      <c r="F45" s="254">
        <v>3.6779495880910189</v>
      </c>
      <c r="G45" s="254">
        <v>3.5412433739117</v>
      </c>
      <c r="H45" s="254">
        <v>3.4519544526385313</v>
      </c>
      <c r="I45" s="254">
        <v>3.4744354863302149</v>
      </c>
      <c r="J45" s="254">
        <v>3.4954461072529814</v>
      </c>
      <c r="K45" s="254">
        <v>3.2268624250487652</v>
      </c>
      <c r="L45" s="254">
        <v>3.6128572713492417</v>
      </c>
      <c r="M45" s="254">
        <v>3.5559597161643244</v>
      </c>
      <c r="N45" s="254">
        <v>3.5049559763433229</v>
      </c>
      <c r="O45" s="254">
        <v>3.436438217436292</v>
      </c>
      <c r="P45" s="254">
        <v>3.3353715256071954</v>
      </c>
      <c r="Q45" s="254">
        <v>3.2623140362934469</v>
      </c>
      <c r="R45" s="254">
        <v>3.3242704471963656</v>
      </c>
      <c r="S45" s="254">
        <v>3.3912169990314149</v>
      </c>
      <c r="T45" s="254">
        <v>3.4446822059150199</v>
      </c>
      <c r="U45" s="254">
        <v>3.4753880404384589</v>
      </c>
      <c r="V45" s="254">
        <v>3.4993673961316949</v>
      </c>
      <c r="W45" s="254">
        <v>3.5504657771156065</v>
      </c>
      <c r="X45" s="254">
        <v>3.5982039344204577</v>
      </c>
      <c r="Y45" s="254">
        <v>3.6409103145203376</v>
      </c>
      <c r="Z45" s="254">
        <v>3.6895622467197327</v>
      </c>
      <c r="AA45" s="254">
        <v>3.7665746162606926</v>
      </c>
      <c r="AB45" s="254">
        <v>3.8277434967512169</v>
      </c>
      <c r="AC45" s="254">
        <v>3.8948862970940197</v>
      </c>
      <c r="AD45" s="254">
        <v>3.9644960221289876</v>
      </c>
      <c r="AE45" s="254">
        <v>4.0432051856700841</v>
      </c>
      <c r="AF45" s="254">
        <v>4.1217835445197064</v>
      </c>
      <c r="AG45" s="254">
        <v>4.2032554025307434</v>
      </c>
      <c r="AH45" s="254">
        <v>4.2950809359606597</v>
      </c>
      <c r="AI45" s="254">
        <v>4.3746816716130201</v>
      </c>
      <c r="AJ45" s="254">
        <v>4.4547055257760171</v>
      </c>
      <c r="AK45" s="254">
        <v>4.5291970416372891</v>
      </c>
      <c r="AL45" s="254">
        <v>4.6053568918278218</v>
      </c>
      <c r="AM45" s="254">
        <v>4.6961020222586978</v>
      </c>
      <c r="AN45" s="254">
        <v>4.7743388694006992</v>
      </c>
      <c r="AO45" s="254">
        <v>4.857016922970935</v>
      </c>
      <c r="AP45" s="254">
        <v>4.9465497855638443</v>
      </c>
      <c r="AQ45" s="254">
        <v>5.0358533274722674</v>
      </c>
      <c r="AR45" s="254">
        <v>5.1372143002717792</v>
      </c>
      <c r="AS45" s="254">
        <v>5.2312118367774891</v>
      </c>
      <c r="AT45" s="254">
        <v>5.3206518588651592</v>
      </c>
      <c r="AU45" s="254">
        <v>5.4034571452085389</v>
      </c>
      <c r="AV45" s="254">
        <v>5.4998910136565176</v>
      </c>
      <c r="AW45" s="254">
        <v>5.5765158941128616</v>
      </c>
      <c r="AX45" s="254">
        <v>5.6325684840783534</v>
      </c>
      <c r="AY45" s="254">
        <v>5.7072924536643779</v>
      </c>
      <c r="AZ45" s="254">
        <v>5.756602395912263</v>
      </c>
    </row>
    <row r="46" spans="1:52">
      <c r="A46" s="259" t="s">
        <v>20</v>
      </c>
      <c r="B46" s="243">
        <v>0.16553137003743071</v>
      </c>
      <c r="C46" s="243">
        <v>0.13471717226260713</v>
      </c>
      <c r="D46" s="243">
        <v>0.12947303458385262</v>
      </c>
      <c r="E46" s="243">
        <v>0.14185322385783877</v>
      </c>
      <c r="F46" s="243">
        <v>0.14665304557722411</v>
      </c>
      <c r="G46" s="243">
        <v>0.14931418797778828</v>
      </c>
      <c r="H46" s="243">
        <v>0.14091452138156477</v>
      </c>
      <c r="I46" s="243">
        <v>0.14863915199160016</v>
      </c>
      <c r="J46" s="243">
        <v>0.14093922299127115</v>
      </c>
      <c r="K46" s="243">
        <v>0.13237619061286357</v>
      </c>
      <c r="L46" s="243">
        <v>0.1315317461487025</v>
      </c>
      <c r="M46" s="243">
        <v>0.12163367642326783</v>
      </c>
      <c r="N46" s="243">
        <v>0.11918189001791432</v>
      </c>
      <c r="O46" s="243">
        <v>0.11036988293023407</v>
      </c>
      <c r="P46" s="243">
        <v>0.10682533315126606</v>
      </c>
      <c r="Q46" s="243">
        <v>0.10553508422161385</v>
      </c>
      <c r="R46" s="243">
        <v>0.10956306914664589</v>
      </c>
      <c r="S46" s="243">
        <v>0.11437173986520395</v>
      </c>
      <c r="T46" s="243">
        <v>0.11855358793464384</v>
      </c>
      <c r="U46" s="243">
        <v>0.12184663654109405</v>
      </c>
      <c r="V46" s="243">
        <v>0.12461703036975301</v>
      </c>
      <c r="W46" s="243">
        <v>0.12751537002344313</v>
      </c>
      <c r="X46" s="243">
        <v>0.13084055606871511</v>
      </c>
      <c r="Y46" s="243">
        <v>0.13499453771788525</v>
      </c>
      <c r="Z46" s="243">
        <v>0.14063025746382768</v>
      </c>
      <c r="AA46" s="243">
        <v>0.14890203906595079</v>
      </c>
      <c r="AB46" s="243">
        <v>0.15962424004011483</v>
      </c>
      <c r="AC46" s="243">
        <v>0.171757937907833</v>
      </c>
      <c r="AD46" s="243">
        <v>0.18470990863572634</v>
      </c>
      <c r="AE46" s="243">
        <v>0.19791640199072674</v>
      </c>
      <c r="AF46" s="243">
        <v>0.210606190794173</v>
      </c>
      <c r="AG46" s="243">
        <v>0.22391488124279357</v>
      </c>
      <c r="AH46" s="243">
        <v>0.23823365318757686</v>
      </c>
      <c r="AI46" s="243">
        <v>0.25252041743705222</v>
      </c>
      <c r="AJ46" s="243">
        <v>0.26685704474537902</v>
      </c>
      <c r="AK46" s="243">
        <v>0.28057632784625847</v>
      </c>
      <c r="AL46" s="243">
        <v>0.2943077637608788</v>
      </c>
      <c r="AM46" s="243">
        <v>0.30888176321356403</v>
      </c>
      <c r="AN46" s="243">
        <v>0.32247301215894225</v>
      </c>
      <c r="AO46" s="243">
        <v>0.33608212692433914</v>
      </c>
      <c r="AP46" s="243">
        <v>0.34986341031045326</v>
      </c>
      <c r="AQ46" s="243">
        <v>0.36299546013675721</v>
      </c>
      <c r="AR46" s="243">
        <v>0.37627271822013136</v>
      </c>
      <c r="AS46" s="243">
        <v>0.38849205691167205</v>
      </c>
      <c r="AT46" s="243">
        <v>0.39987861138244668</v>
      </c>
      <c r="AU46" s="243">
        <v>0.41146195331628427</v>
      </c>
      <c r="AV46" s="243">
        <v>0.424152449676934</v>
      </c>
      <c r="AW46" s="243">
        <v>0.43423961681866446</v>
      </c>
      <c r="AX46" s="243">
        <v>0.44173203778315878</v>
      </c>
      <c r="AY46" s="243">
        <v>0.45004697550560929</v>
      </c>
      <c r="AZ46" s="243">
        <v>0.45567831489679839</v>
      </c>
    </row>
    <row r="47" spans="1:52">
      <c r="A47" s="260" t="s">
        <v>18</v>
      </c>
      <c r="B47" s="244">
        <v>3.6076768783300168</v>
      </c>
      <c r="C47" s="244">
        <v>3.5167017272344085</v>
      </c>
      <c r="D47" s="244">
        <v>3.434951167010992</v>
      </c>
      <c r="E47" s="244">
        <v>3.3497848037689364</v>
      </c>
      <c r="F47" s="244">
        <v>3.531296542513795</v>
      </c>
      <c r="G47" s="244">
        <v>3.391929185933912</v>
      </c>
      <c r="H47" s="244">
        <v>3.3110399312569663</v>
      </c>
      <c r="I47" s="244">
        <v>3.325796334338615</v>
      </c>
      <c r="J47" s="244">
        <v>3.3545068842617098</v>
      </c>
      <c r="K47" s="244">
        <v>3.0944862344359012</v>
      </c>
      <c r="L47" s="244">
        <v>3.4813255252005391</v>
      </c>
      <c r="M47" s="244">
        <v>3.4343260397410567</v>
      </c>
      <c r="N47" s="244">
        <v>3.3857740863254091</v>
      </c>
      <c r="O47" s="244">
        <v>3.3260683345060578</v>
      </c>
      <c r="P47" s="244">
        <v>3.2285461924559291</v>
      </c>
      <c r="Q47" s="244">
        <v>3.156778952071833</v>
      </c>
      <c r="R47" s="244">
        <v>3.2147073780497197</v>
      </c>
      <c r="S47" s="244">
        <v>3.2768452591662105</v>
      </c>
      <c r="T47" s="244">
        <v>3.326128617980376</v>
      </c>
      <c r="U47" s="244">
        <v>3.3535414038973648</v>
      </c>
      <c r="V47" s="244">
        <v>3.3747503657619418</v>
      </c>
      <c r="W47" s="244">
        <v>3.4229504070921637</v>
      </c>
      <c r="X47" s="244">
        <v>3.4673633783517426</v>
      </c>
      <c r="Y47" s="244">
        <v>3.505915776802452</v>
      </c>
      <c r="Z47" s="244">
        <v>3.5489319892559048</v>
      </c>
      <c r="AA47" s="244">
        <v>3.617672577194742</v>
      </c>
      <c r="AB47" s="244">
        <v>3.6681192567111025</v>
      </c>
      <c r="AC47" s="244">
        <v>3.7231283591861866</v>
      </c>
      <c r="AD47" s="244">
        <v>3.7797861134932615</v>
      </c>
      <c r="AE47" s="244">
        <v>3.8452887836793579</v>
      </c>
      <c r="AF47" s="244">
        <v>3.9111773537255337</v>
      </c>
      <c r="AG47" s="244">
        <v>3.9793405212879498</v>
      </c>
      <c r="AH47" s="244">
        <v>4.0568472827730835</v>
      </c>
      <c r="AI47" s="244">
        <v>4.1221612541759685</v>
      </c>
      <c r="AJ47" s="244">
        <v>4.1878484810306373</v>
      </c>
      <c r="AK47" s="244">
        <v>4.2486207137910315</v>
      </c>
      <c r="AL47" s="244">
        <v>4.3110491280669425</v>
      </c>
      <c r="AM47" s="244">
        <v>4.3872202590451339</v>
      </c>
      <c r="AN47" s="244">
        <v>4.4518658572417564</v>
      </c>
      <c r="AO47" s="244">
        <v>4.5209347960465962</v>
      </c>
      <c r="AP47" s="244">
        <v>4.5966863752533911</v>
      </c>
      <c r="AQ47" s="244">
        <v>4.6728578673355106</v>
      </c>
      <c r="AR47" s="244">
        <v>4.7609415820516476</v>
      </c>
      <c r="AS47" s="244">
        <v>4.8427197798658161</v>
      </c>
      <c r="AT47" s="244">
        <v>4.9207732474827139</v>
      </c>
      <c r="AU47" s="244">
        <v>4.991995191892256</v>
      </c>
      <c r="AV47" s="244">
        <v>5.0757385639795842</v>
      </c>
      <c r="AW47" s="244">
        <v>5.1422762772941981</v>
      </c>
      <c r="AX47" s="244">
        <v>5.1908364462951946</v>
      </c>
      <c r="AY47" s="244">
        <v>5.2572454781587696</v>
      </c>
      <c r="AZ47" s="244">
        <v>5.3009240810154648</v>
      </c>
    </row>
    <row r="48" spans="1:52">
      <c r="A48" s="252" t="s">
        <v>51</v>
      </c>
      <c r="B48" s="254">
        <v>37.123272692039301</v>
      </c>
      <c r="C48" s="254">
        <v>36.873587332123016</v>
      </c>
      <c r="D48" s="254">
        <v>41.535232630120106</v>
      </c>
      <c r="E48" s="254">
        <v>33.869343810047162</v>
      </c>
      <c r="F48" s="254">
        <v>34.100971002762726</v>
      </c>
      <c r="G48" s="254">
        <v>35.735550897901561</v>
      </c>
      <c r="H48" s="254">
        <v>51.276535029217897</v>
      </c>
      <c r="I48" s="254">
        <v>43.723185402257258</v>
      </c>
      <c r="J48" s="254">
        <v>29.502349338973602</v>
      </c>
      <c r="K48" s="254">
        <v>32.352478778531889</v>
      </c>
      <c r="L48" s="254">
        <v>26.915483101917495</v>
      </c>
      <c r="M48" s="254">
        <v>26.877729819444976</v>
      </c>
      <c r="N48" s="254">
        <v>25.642205976220346</v>
      </c>
      <c r="O48" s="254">
        <v>25.261205734141338</v>
      </c>
      <c r="P48" s="254">
        <v>24.484919778497598</v>
      </c>
      <c r="Q48" s="254">
        <v>23.646286716162756</v>
      </c>
      <c r="R48" s="254">
        <v>23.576815775748745</v>
      </c>
      <c r="S48" s="254">
        <v>23.506547744547287</v>
      </c>
      <c r="T48" s="254">
        <v>23.425560234082781</v>
      </c>
      <c r="U48" s="254">
        <v>23.373514490563068</v>
      </c>
      <c r="V48" s="254">
        <v>23.230279386883687</v>
      </c>
      <c r="W48" s="254">
        <v>23.272270356016111</v>
      </c>
      <c r="X48" s="254">
        <v>23.311820757288054</v>
      </c>
      <c r="Y48" s="254">
        <v>23.263354755738362</v>
      </c>
      <c r="Z48" s="254">
        <v>23.197366815862434</v>
      </c>
      <c r="AA48" s="254">
        <v>23.040502741082683</v>
      </c>
      <c r="AB48" s="254">
        <v>22.968188249016176</v>
      </c>
      <c r="AC48" s="254">
        <v>22.9059203000606</v>
      </c>
      <c r="AD48" s="254">
        <v>22.834335562430073</v>
      </c>
      <c r="AE48" s="254">
        <v>22.75697392818223</v>
      </c>
      <c r="AF48" s="254">
        <v>22.67860788072317</v>
      </c>
      <c r="AG48" s="254">
        <v>22.59975430523912</v>
      </c>
      <c r="AH48" s="254">
        <v>22.523406203262297</v>
      </c>
      <c r="AI48" s="254">
        <v>22.44827725456955</v>
      </c>
      <c r="AJ48" s="254">
        <v>22.372155123494373</v>
      </c>
      <c r="AK48" s="254">
        <v>22.296323073244626</v>
      </c>
      <c r="AL48" s="254">
        <v>22.2210240248769</v>
      </c>
      <c r="AM48" s="254">
        <v>22.144767742373762</v>
      </c>
      <c r="AN48" s="254">
        <v>22.068355632164778</v>
      </c>
      <c r="AO48" s="254">
        <v>21.992098714335366</v>
      </c>
      <c r="AP48" s="254">
        <v>21.915976776940944</v>
      </c>
      <c r="AQ48" s="254">
        <v>21.839506341361936</v>
      </c>
      <c r="AR48" s="254">
        <v>21.76172968074831</v>
      </c>
      <c r="AS48" s="254">
        <v>21.68596563731731</v>
      </c>
      <c r="AT48" s="254">
        <v>21.611893795129809</v>
      </c>
      <c r="AU48" s="254">
        <v>21.535412111116489</v>
      </c>
      <c r="AV48" s="254">
        <v>21.463731790975814</v>
      </c>
      <c r="AW48" s="254">
        <v>21.398797512371388</v>
      </c>
      <c r="AX48" s="254">
        <v>21.337256978102676</v>
      </c>
      <c r="AY48" s="254">
        <v>21.278354170712998</v>
      </c>
      <c r="AZ48" s="254">
        <v>21.219626105855784</v>
      </c>
    </row>
    <row r="49" spans="1:52">
      <c r="A49" s="239" t="s">
        <v>33</v>
      </c>
      <c r="B49" s="246">
        <v>36.990419180200355</v>
      </c>
      <c r="C49" s="246">
        <v>36.75636797335082</v>
      </c>
      <c r="D49" s="246">
        <v>41.426846780678765</v>
      </c>
      <c r="E49" s="246">
        <v>33.764446981939791</v>
      </c>
      <c r="F49" s="246">
        <v>34.015576123906776</v>
      </c>
      <c r="G49" s="246">
        <v>35.641676104309994</v>
      </c>
      <c r="H49" s="246">
        <v>51.190300530704171</v>
      </c>
      <c r="I49" s="246">
        <v>43.63788324541931</v>
      </c>
      <c r="J49" s="246">
        <v>29.41558432210882</v>
      </c>
      <c r="K49" s="246">
        <v>32.279039162453614</v>
      </c>
      <c r="L49" s="246">
        <v>26.830778380134227</v>
      </c>
      <c r="M49" s="246">
        <v>26.800660410147898</v>
      </c>
      <c r="N49" s="246">
        <v>25.555186680332014</v>
      </c>
      <c r="O49" s="246">
        <v>25.152164134137308</v>
      </c>
      <c r="P49" s="246">
        <v>24.400171124106478</v>
      </c>
      <c r="Q49" s="246">
        <v>23.564951079904041</v>
      </c>
      <c r="R49" s="246">
        <v>23.495391819788317</v>
      </c>
      <c r="S49" s="246">
        <v>23.42495899072561</v>
      </c>
      <c r="T49" s="246">
        <v>23.343680957852108</v>
      </c>
      <c r="U49" s="246">
        <v>23.291121888278106</v>
      </c>
      <c r="V49" s="246">
        <v>23.147294357949995</v>
      </c>
      <c r="W49" s="246">
        <v>23.189313487756923</v>
      </c>
      <c r="X49" s="246">
        <v>23.228889562470098</v>
      </c>
      <c r="Y49" s="246">
        <v>23.180317741540225</v>
      </c>
      <c r="Z49" s="246">
        <v>23.11390104823186</v>
      </c>
      <c r="AA49" s="246">
        <v>22.956200061667019</v>
      </c>
      <c r="AB49" s="246">
        <v>22.883053472650406</v>
      </c>
      <c r="AC49" s="246">
        <v>22.81983847184673</v>
      </c>
      <c r="AD49" s="246">
        <v>22.747234962592689</v>
      </c>
      <c r="AE49" s="246">
        <v>22.668681300699749</v>
      </c>
      <c r="AF49" s="246">
        <v>22.58906893402127</v>
      </c>
      <c r="AG49" s="246">
        <v>22.508895336278581</v>
      </c>
      <c r="AH49" s="246">
        <v>22.431136425217023</v>
      </c>
      <c r="AI49" s="246">
        <v>22.354487714541026</v>
      </c>
      <c r="AJ49" s="246">
        <v>22.276825641598563</v>
      </c>
      <c r="AK49" s="246">
        <v>22.19938812063706</v>
      </c>
      <c r="AL49" s="246">
        <v>22.12240915840502</v>
      </c>
      <c r="AM49" s="246">
        <v>22.04440149579473</v>
      </c>
      <c r="AN49" s="246">
        <v>21.966164847778359</v>
      </c>
      <c r="AO49" s="246">
        <v>21.888126794187336</v>
      </c>
      <c r="AP49" s="246">
        <v>21.810008187937665</v>
      </c>
      <c r="AQ49" s="246">
        <v>21.731499642080205</v>
      </c>
      <c r="AR49" s="246">
        <v>21.651622700337377</v>
      </c>
      <c r="AS49" s="246">
        <v>21.573684250463607</v>
      </c>
      <c r="AT49" s="246">
        <v>21.49740169624857</v>
      </c>
      <c r="AU49" s="246">
        <v>21.418669810519045</v>
      </c>
      <c r="AV49" s="246">
        <v>21.34466515728198</v>
      </c>
      <c r="AW49" s="246">
        <v>21.277296425542449</v>
      </c>
      <c r="AX49" s="246">
        <v>21.213260508098106</v>
      </c>
      <c r="AY49" s="246">
        <v>21.151842080214418</v>
      </c>
      <c r="AZ49" s="246">
        <v>21.09059520738932</v>
      </c>
    </row>
    <row r="50" spans="1:52">
      <c r="A50" s="260" t="s">
        <v>34</v>
      </c>
      <c r="B50" s="244">
        <v>0.13285351183894203</v>
      </c>
      <c r="C50" s="244">
        <v>0.11721935877219347</v>
      </c>
      <c r="D50" s="244">
        <v>0.10838584944134061</v>
      </c>
      <c r="E50" s="244">
        <v>0.10489682810736971</v>
      </c>
      <c r="F50" s="244">
        <v>8.5394878855951983E-2</v>
      </c>
      <c r="G50" s="244">
        <v>9.3874793591569111E-2</v>
      </c>
      <c r="H50" s="244">
        <v>8.6234498513729996E-2</v>
      </c>
      <c r="I50" s="244">
        <v>8.5302156837944107E-2</v>
      </c>
      <c r="J50" s="244">
        <v>8.676501686477954E-2</v>
      </c>
      <c r="K50" s="244">
        <v>7.3439616078271805E-2</v>
      </c>
      <c r="L50" s="244">
        <v>8.470472178326896E-2</v>
      </c>
      <c r="M50" s="244">
        <v>7.7069409297078881E-2</v>
      </c>
      <c r="N50" s="244">
        <v>8.7019295888331405E-2</v>
      </c>
      <c r="O50" s="244">
        <v>0.10904160000403174</v>
      </c>
      <c r="P50" s="244">
        <v>8.4748654391121309E-2</v>
      </c>
      <c r="Q50" s="244">
        <v>8.1335636258715718E-2</v>
      </c>
      <c r="R50" s="244">
        <v>8.1423955960428618E-2</v>
      </c>
      <c r="S50" s="244">
        <v>8.1588753821681903E-2</v>
      </c>
      <c r="T50" s="244">
        <v>8.1879276230671302E-2</v>
      </c>
      <c r="U50" s="244">
        <v>8.239260228496223E-2</v>
      </c>
      <c r="V50" s="244">
        <v>8.2985028933689642E-2</v>
      </c>
      <c r="W50" s="244">
        <v>8.2956868259191088E-2</v>
      </c>
      <c r="X50" s="244">
        <v>8.2931194817950679E-2</v>
      </c>
      <c r="Y50" s="244">
        <v>8.3037014198139067E-2</v>
      </c>
      <c r="Z50" s="244">
        <v>8.3465767630574492E-2</v>
      </c>
      <c r="AA50" s="244">
        <v>8.4302679415661719E-2</v>
      </c>
      <c r="AB50" s="244">
        <v>8.5134776365771492E-2</v>
      </c>
      <c r="AC50" s="244">
        <v>8.6081828213875417E-2</v>
      </c>
      <c r="AD50" s="244">
        <v>8.7100599837381526E-2</v>
      </c>
      <c r="AE50" s="244">
        <v>8.8292627482478445E-2</v>
      </c>
      <c r="AF50" s="244">
        <v>8.9538946701902891E-2</v>
      </c>
      <c r="AG50" s="244">
        <v>9.08589689605412E-2</v>
      </c>
      <c r="AH50" s="244">
        <v>9.2269778045274253E-2</v>
      </c>
      <c r="AI50" s="244">
        <v>9.3789540028521509E-2</v>
      </c>
      <c r="AJ50" s="244">
        <v>9.5329481895810156E-2</v>
      </c>
      <c r="AK50" s="244">
        <v>9.6934952607565295E-2</v>
      </c>
      <c r="AL50" s="244">
        <v>9.8614866471880364E-2</v>
      </c>
      <c r="AM50" s="244">
        <v>0.10036624657903205</v>
      </c>
      <c r="AN50" s="244">
        <v>0.10219078438641774</v>
      </c>
      <c r="AO50" s="244">
        <v>0.10397192014803036</v>
      </c>
      <c r="AP50" s="244">
        <v>0.10596858900327738</v>
      </c>
      <c r="AQ50" s="244">
        <v>0.10800669928173251</v>
      </c>
      <c r="AR50" s="244">
        <v>0.1101069804109398</v>
      </c>
      <c r="AS50" s="244">
        <v>0.11228138685370218</v>
      </c>
      <c r="AT50" s="244">
        <v>0.11449209888123904</v>
      </c>
      <c r="AU50" s="244">
        <v>0.11674230059744641</v>
      </c>
      <c r="AV50" s="244">
        <v>0.11906663369382955</v>
      </c>
      <c r="AW50" s="244">
        <v>0.12150108682893709</v>
      </c>
      <c r="AX50" s="244">
        <v>0.12399647000456908</v>
      </c>
      <c r="AY50" s="244">
        <v>0.12651209049857998</v>
      </c>
      <c r="AZ50" s="244">
        <v>0.12903089846646368</v>
      </c>
    </row>
    <row r="51" spans="1:52">
      <c r="A51" s="271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  <c r="AP51" s="273"/>
      <c r="AQ51" s="273"/>
      <c r="AR51" s="273"/>
      <c r="AS51" s="273"/>
      <c r="AT51" s="273"/>
      <c r="AU51" s="273"/>
      <c r="AV51" s="273"/>
      <c r="AW51" s="273"/>
      <c r="AX51" s="273"/>
      <c r="AY51" s="273"/>
      <c r="AZ51" s="273"/>
    </row>
    <row r="52" spans="1:52">
      <c r="A52" s="236" t="s">
        <v>54</v>
      </c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</row>
    <row r="53" spans="1:52">
      <c r="A53" s="245" t="s">
        <v>21</v>
      </c>
      <c r="B53" s="247">
        <v>347421.33365370258</v>
      </c>
      <c r="C53" s="247">
        <v>349126.20939086296</v>
      </c>
      <c r="D53" s="247">
        <v>357404.88100235217</v>
      </c>
      <c r="E53" s="247">
        <v>354807.24556669203</v>
      </c>
      <c r="F53" s="247">
        <v>359005.59438465082</v>
      </c>
      <c r="G53" s="247">
        <v>358725.73263791477</v>
      </c>
      <c r="H53" s="247">
        <v>366520.90397335659</v>
      </c>
      <c r="I53" s="247">
        <v>364865.75223927188</v>
      </c>
      <c r="J53" s="247">
        <v>366066.15650070086</v>
      </c>
      <c r="K53" s="247">
        <v>362827.51359199098</v>
      </c>
      <c r="L53" s="247">
        <v>358917.67383922683</v>
      </c>
      <c r="M53" s="247">
        <v>360577.85293910565</v>
      </c>
      <c r="N53" s="247">
        <v>364291.16891267116</v>
      </c>
      <c r="O53" s="247">
        <v>366556.14573999232</v>
      </c>
      <c r="P53" s="247">
        <v>374924.42701642326</v>
      </c>
      <c r="Q53" s="247">
        <v>386616.16208652069</v>
      </c>
      <c r="R53" s="247">
        <v>397696.89472997381</v>
      </c>
      <c r="S53" s="247">
        <v>403532.9880648824</v>
      </c>
      <c r="T53" s="247">
        <v>408156.43481160526</v>
      </c>
      <c r="U53" s="247">
        <v>412741.06200669135</v>
      </c>
      <c r="V53" s="247">
        <v>416912.36737520347</v>
      </c>
      <c r="W53" s="247">
        <v>420537.91153238824</v>
      </c>
      <c r="X53" s="247">
        <v>424059.52286704024</v>
      </c>
      <c r="Y53" s="247">
        <v>427414.28375913348</v>
      </c>
      <c r="Z53" s="247">
        <v>431135.65229358576</v>
      </c>
      <c r="AA53" s="247">
        <v>435248.44874592155</v>
      </c>
      <c r="AB53" s="247">
        <v>440217.81999866152</v>
      </c>
      <c r="AC53" s="247">
        <v>445357.71829328185</v>
      </c>
      <c r="AD53" s="247">
        <v>450413.6867202014</v>
      </c>
      <c r="AE53" s="247">
        <v>455203.92990460561</v>
      </c>
      <c r="AF53" s="247">
        <v>459874.54426470242</v>
      </c>
      <c r="AG53" s="247">
        <v>464229.3042834957</v>
      </c>
      <c r="AH53" s="247">
        <v>468493.96966395865</v>
      </c>
      <c r="AI53" s="247">
        <v>472507.17632799968</v>
      </c>
      <c r="AJ53" s="247">
        <v>476251.83396195935</v>
      </c>
      <c r="AK53" s="247">
        <v>479676.70826784422</v>
      </c>
      <c r="AL53" s="247">
        <v>482798.12606035883</v>
      </c>
      <c r="AM53" s="247">
        <v>485813.54837390716</v>
      </c>
      <c r="AN53" s="247">
        <v>488476.91186016169</v>
      </c>
      <c r="AO53" s="247">
        <v>490871.0522475146</v>
      </c>
      <c r="AP53" s="247">
        <v>493082.12944114144</v>
      </c>
      <c r="AQ53" s="247">
        <v>495276.87933053228</v>
      </c>
      <c r="AR53" s="247">
        <v>497238.19252794876</v>
      </c>
      <c r="AS53" s="247">
        <v>498988.05125849764</v>
      </c>
      <c r="AT53" s="247">
        <v>500566.55719877861</v>
      </c>
      <c r="AU53" s="247">
        <v>502727.95231570199</v>
      </c>
      <c r="AV53" s="247">
        <v>504749.34698813845</v>
      </c>
      <c r="AW53" s="247">
        <v>506472.47607757011</v>
      </c>
      <c r="AX53" s="247">
        <v>508023.42780894809</v>
      </c>
      <c r="AY53" s="247">
        <v>509189.1953735869</v>
      </c>
      <c r="AZ53" s="247">
        <v>510106.13716352615</v>
      </c>
    </row>
    <row r="54" spans="1:52">
      <c r="A54" s="252" t="s">
        <v>45</v>
      </c>
      <c r="B54" s="254">
        <v>344528.02662854688</v>
      </c>
      <c r="C54" s="254">
        <v>346201.13717726228</v>
      </c>
      <c r="D54" s="254">
        <v>354435.40230074205</v>
      </c>
      <c r="E54" s="254">
        <v>351700.65325305529</v>
      </c>
      <c r="F54" s="254">
        <v>355789.421836967</v>
      </c>
      <c r="G54" s="254">
        <v>355366.33031989756</v>
      </c>
      <c r="H54" s="254">
        <v>363157.29449393298</v>
      </c>
      <c r="I54" s="254">
        <v>361477.14802618214</v>
      </c>
      <c r="J54" s="254">
        <v>362811.80105563224</v>
      </c>
      <c r="K54" s="254">
        <v>359744.15937223099</v>
      </c>
      <c r="L54" s="254">
        <v>356057.22411364526</v>
      </c>
      <c r="M54" s="254">
        <v>357600.01514038088</v>
      </c>
      <c r="N54" s="254">
        <v>361334.58474734164</v>
      </c>
      <c r="O54" s="254">
        <v>363545.74717499508</v>
      </c>
      <c r="P54" s="254">
        <v>371820.82907938422</v>
      </c>
      <c r="Q54" s="254">
        <v>383447.32483790943</v>
      </c>
      <c r="R54" s="254">
        <v>394498.37923654303</v>
      </c>
      <c r="S54" s="254">
        <v>400158.15410643769</v>
      </c>
      <c r="T54" s="254">
        <v>404685.99516213161</v>
      </c>
      <c r="U54" s="254">
        <v>409196.96880735905</v>
      </c>
      <c r="V54" s="254">
        <v>413307.53329323273</v>
      </c>
      <c r="W54" s="254">
        <v>416870.51027565537</v>
      </c>
      <c r="X54" s="254">
        <v>420334.81401247659</v>
      </c>
      <c r="Y54" s="254">
        <v>423631.52820899966</v>
      </c>
      <c r="Z54" s="254">
        <v>427307.36464742234</v>
      </c>
      <c r="AA54" s="254">
        <v>431358.7087316066</v>
      </c>
      <c r="AB54" s="254">
        <v>436256.89414955763</v>
      </c>
      <c r="AC54" s="254">
        <v>441325.96288168622</v>
      </c>
      <c r="AD54" s="254">
        <v>446315.33351358591</v>
      </c>
      <c r="AE54" s="254">
        <v>451049.64312523219</v>
      </c>
      <c r="AF54" s="254">
        <v>455673.84341015352</v>
      </c>
      <c r="AG54" s="254">
        <v>459985.66627908562</v>
      </c>
      <c r="AH54" s="254">
        <v>464219.22821415786</v>
      </c>
      <c r="AI54" s="254">
        <v>468202.83976832416</v>
      </c>
      <c r="AJ54" s="254">
        <v>471925.56879103993</v>
      </c>
      <c r="AK54" s="254">
        <v>475328.69027276326</v>
      </c>
      <c r="AL54" s="254">
        <v>478424.77601695916</v>
      </c>
      <c r="AM54" s="254">
        <v>481418.09127394296</v>
      </c>
      <c r="AN54" s="254">
        <v>484034.89922186977</v>
      </c>
      <c r="AO54" s="254">
        <v>486409.98602898372</v>
      </c>
      <c r="AP54" s="254">
        <v>488599.55030371534</v>
      </c>
      <c r="AQ54" s="254">
        <v>490768.1076141409</v>
      </c>
      <c r="AR54" s="254">
        <v>492703.65575988003</v>
      </c>
      <c r="AS54" s="254">
        <v>494430.57532908011</v>
      </c>
      <c r="AT54" s="254">
        <v>495990.60299906082</v>
      </c>
      <c r="AU54" s="254">
        <v>498123.40248214855</v>
      </c>
      <c r="AV54" s="254">
        <v>500119.4865779464</v>
      </c>
      <c r="AW54" s="254">
        <v>501822.70706534112</v>
      </c>
      <c r="AX54" s="254">
        <v>503342.22290039371</v>
      </c>
      <c r="AY54" s="254">
        <v>504483.01770584192</v>
      </c>
      <c r="AZ54" s="254">
        <v>505369.7422077519</v>
      </c>
    </row>
    <row r="55" spans="1:52">
      <c r="A55" s="259" t="s">
        <v>29</v>
      </c>
      <c r="B55" s="243">
        <v>4573</v>
      </c>
      <c r="C55" s="243">
        <v>4816</v>
      </c>
      <c r="D55" s="243">
        <v>5080</v>
      </c>
      <c r="E55" s="243">
        <v>5607</v>
      </c>
      <c r="F55" s="243">
        <v>5155</v>
      </c>
      <c r="G55" s="243">
        <v>5432</v>
      </c>
      <c r="H55" s="243">
        <v>5197</v>
      </c>
      <c r="I55" s="243">
        <v>5588</v>
      </c>
      <c r="J55" s="243">
        <v>5142</v>
      </c>
      <c r="K55" s="243">
        <v>5177.699999999998</v>
      </c>
      <c r="L55" s="243">
        <v>4653.9899999999989</v>
      </c>
      <c r="M55" s="243">
        <v>4642.0000000000009</v>
      </c>
      <c r="N55" s="243">
        <v>4505.49</v>
      </c>
      <c r="O55" s="243">
        <v>4328</v>
      </c>
      <c r="P55" s="243">
        <v>4459</v>
      </c>
      <c r="Q55" s="243">
        <v>4507.63</v>
      </c>
      <c r="R55" s="243">
        <v>4867.1876153450185</v>
      </c>
      <c r="S55" s="243">
        <v>5091.4788858278816</v>
      </c>
      <c r="T55" s="243">
        <v>5250.2455488727919</v>
      </c>
      <c r="U55" s="243">
        <v>5410.4903460225796</v>
      </c>
      <c r="V55" s="243">
        <v>5568.5258461026733</v>
      </c>
      <c r="W55" s="243">
        <v>5727.7145261681035</v>
      </c>
      <c r="X55" s="243">
        <v>5902.3927490780397</v>
      </c>
      <c r="Y55" s="243">
        <v>6094.78484947982</v>
      </c>
      <c r="Z55" s="243">
        <v>6315.8343831837892</v>
      </c>
      <c r="AA55" s="243">
        <v>6560.7375457055787</v>
      </c>
      <c r="AB55" s="243">
        <v>6817.9438769791896</v>
      </c>
      <c r="AC55" s="243">
        <v>7067.2676923324998</v>
      </c>
      <c r="AD55" s="243">
        <v>7307.2032278424549</v>
      </c>
      <c r="AE55" s="243">
        <v>7550.9931229313424</v>
      </c>
      <c r="AF55" s="243">
        <v>7817.1506099829003</v>
      </c>
      <c r="AG55" s="243">
        <v>8112.5095539251761</v>
      </c>
      <c r="AH55" s="243">
        <v>8425.2716054302437</v>
      </c>
      <c r="AI55" s="243">
        <v>8751.2627779790291</v>
      </c>
      <c r="AJ55" s="243">
        <v>9077.1827392546038</v>
      </c>
      <c r="AK55" s="243">
        <v>9393.1444000217671</v>
      </c>
      <c r="AL55" s="243">
        <v>9700.0037139013002</v>
      </c>
      <c r="AM55" s="243">
        <v>10006.990901962396</v>
      </c>
      <c r="AN55" s="243">
        <v>10311.563800273598</v>
      </c>
      <c r="AO55" s="243">
        <v>10611.08127694756</v>
      </c>
      <c r="AP55" s="243">
        <v>10901.904329894136</v>
      </c>
      <c r="AQ55" s="243">
        <v>11183.503221199117</v>
      </c>
      <c r="AR55" s="243">
        <v>11455.872357558714</v>
      </c>
      <c r="AS55" s="243">
        <v>11723.183208413036</v>
      </c>
      <c r="AT55" s="243">
        <v>11987.911612266409</v>
      </c>
      <c r="AU55" s="243">
        <v>12279.548326817585</v>
      </c>
      <c r="AV55" s="243">
        <v>12589.635744121479</v>
      </c>
      <c r="AW55" s="243">
        <v>12888.65452341938</v>
      </c>
      <c r="AX55" s="243">
        <v>13183.774713747391</v>
      </c>
      <c r="AY55" s="243">
        <v>13472.970508136357</v>
      </c>
      <c r="AZ55" s="243">
        <v>13760.169448636283</v>
      </c>
    </row>
    <row r="56" spans="1:52">
      <c r="A56" s="239" t="s">
        <v>30</v>
      </c>
      <c r="B56" s="246">
        <v>337376.02662854688</v>
      </c>
      <c r="C56" s="246">
        <v>338807.13717726228</v>
      </c>
      <c r="D56" s="246">
        <v>346752.90230074205</v>
      </c>
      <c r="E56" s="246">
        <v>343455.86870999791</v>
      </c>
      <c r="F56" s="246">
        <v>348003.36764639028</v>
      </c>
      <c r="G56" s="246">
        <v>347314.39746252005</v>
      </c>
      <c r="H56" s="246">
        <v>355288.59008843568</v>
      </c>
      <c r="I56" s="246">
        <v>353261.39023564011</v>
      </c>
      <c r="J56" s="246">
        <v>355077.80105563224</v>
      </c>
      <c r="K56" s="246">
        <v>352101.66220961959</v>
      </c>
      <c r="L56" s="246">
        <v>349023.22105190728</v>
      </c>
      <c r="M56" s="246">
        <v>350669.17875910806</v>
      </c>
      <c r="N56" s="246">
        <v>354609.31937239086</v>
      </c>
      <c r="O56" s="246">
        <v>356963.74717499508</v>
      </c>
      <c r="P56" s="246">
        <v>365142.5039081226</v>
      </c>
      <c r="Q56" s="246">
        <v>376787.69483790942</v>
      </c>
      <c r="R56" s="246">
        <v>387717.3813250332</v>
      </c>
      <c r="S56" s="246">
        <v>393123.42642114672</v>
      </c>
      <c r="T56" s="246">
        <v>397477.10872985888</v>
      </c>
      <c r="U56" s="246">
        <v>401815.50176823937</v>
      </c>
      <c r="V56" s="246">
        <v>405756.72594702529</v>
      </c>
      <c r="W56" s="246">
        <v>409149.37592510454</v>
      </c>
      <c r="X56" s="246">
        <v>412427.95169389894</v>
      </c>
      <c r="Y56" s="246">
        <v>415521.96753114904</v>
      </c>
      <c r="Z56" s="246">
        <v>418965.90648795839</v>
      </c>
      <c r="AA56" s="246">
        <v>422761.39134951634</v>
      </c>
      <c r="AB56" s="246">
        <v>427390.2611598341</v>
      </c>
      <c r="AC56" s="246">
        <v>432198.25881150831</v>
      </c>
      <c r="AD56" s="246">
        <v>436936.42486787535</v>
      </c>
      <c r="AE56" s="246">
        <v>441416.51797727391</v>
      </c>
      <c r="AF56" s="246">
        <v>445764.49915228627</v>
      </c>
      <c r="AG56" s="246">
        <v>449771.46959241561</v>
      </c>
      <c r="AH56" s="246">
        <v>453682.90964365809</v>
      </c>
      <c r="AI56" s="246">
        <v>457331.94842212147</v>
      </c>
      <c r="AJ56" s="246">
        <v>460720.40297535161</v>
      </c>
      <c r="AK56" s="246">
        <v>463800.15493786364</v>
      </c>
      <c r="AL56" s="246">
        <v>466582.40555714309</v>
      </c>
      <c r="AM56" s="246">
        <v>469262.12988483731</v>
      </c>
      <c r="AN56" s="246">
        <v>471568.35859347205</v>
      </c>
      <c r="AO56" s="246">
        <v>473638.18764976138</v>
      </c>
      <c r="AP56" s="246">
        <v>475530.95703108306</v>
      </c>
      <c r="AQ56" s="246">
        <v>477411.83524350933</v>
      </c>
      <c r="AR56" s="246">
        <v>479069.35678082902</v>
      </c>
      <c r="AS56" s="246">
        <v>480523.16160967876</v>
      </c>
      <c r="AT56" s="246">
        <v>481812.5507779264</v>
      </c>
      <c r="AU56" s="246">
        <v>483646.53839753493</v>
      </c>
      <c r="AV56" s="246">
        <v>485325.53892620472</v>
      </c>
      <c r="AW56" s="246">
        <v>486721.98011111509</v>
      </c>
      <c r="AX56" s="246">
        <v>487938.43807876162</v>
      </c>
      <c r="AY56" s="246">
        <v>488782.14214471361</v>
      </c>
      <c r="AZ56" s="246">
        <v>489373.90048311674</v>
      </c>
    </row>
    <row r="57" spans="1:52">
      <c r="A57" s="239" t="s">
        <v>31</v>
      </c>
      <c r="B57" s="246">
        <v>2578.9999999999995</v>
      </c>
      <c r="C57" s="246">
        <v>2578</v>
      </c>
      <c r="D57" s="246">
        <v>2602.5</v>
      </c>
      <c r="E57" s="246">
        <v>2637.784543057367</v>
      </c>
      <c r="F57" s="246">
        <v>2631.0541905767018</v>
      </c>
      <c r="G57" s="246">
        <v>2619.932857377531</v>
      </c>
      <c r="H57" s="246">
        <v>2671.7044054973176</v>
      </c>
      <c r="I57" s="246">
        <v>2627.7577905420512</v>
      </c>
      <c r="J57" s="246">
        <v>2592</v>
      </c>
      <c r="K57" s="246">
        <v>2464.7971626113899</v>
      </c>
      <c r="L57" s="246">
        <v>2380.013061738005</v>
      </c>
      <c r="M57" s="246">
        <v>2288.8363812728367</v>
      </c>
      <c r="N57" s="246">
        <v>2219.7753749507651</v>
      </c>
      <c r="O57" s="246">
        <v>2254</v>
      </c>
      <c r="P57" s="246">
        <v>2219.325171261612</v>
      </c>
      <c r="Q57" s="246">
        <v>2151.9999999999995</v>
      </c>
      <c r="R57" s="246">
        <v>1913.810296164821</v>
      </c>
      <c r="S57" s="246">
        <v>1943.2487994631181</v>
      </c>
      <c r="T57" s="246">
        <v>1958.6408833999117</v>
      </c>
      <c r="U57" s="246">
        <v>1970.9766930970713</v>
      </c>
      <c r="V57" s="246">
        <v>1982.2815001047745</v>
      </c>
      <c r="W57" s="246">
        <v>1993.4198243827057</v>
      </c>
      <c r="X57" s="246">
        <v>2004.4695694996012</v>
      </c>
      <c r="Y57" s="246">
        <v>2014.7758283708379</v>
      </c>
      <c r="Z57" s="246">
        <v>2025.6237762801425</v>
      </c>
      <c r="AA57" s="246">
        <v>2036.57983638467</v>
      </c>
      <c r="AB57" s="246">
        <v>2048.6891127443723</v>
      </c>
      <c r="AC57" s="246">
        <v>2060.4363778454267</v>
      </c>
      <c r="AD57" s="246">
        <v>2071.7054178681233</v>
      </c>
      <c r="AE57" s="246">
        <v>2082.1320250269359</v>
      </c>
      <c r="AF57" s="246">
        <v>2092.1936478843691</v>
      </c>
      <c r="AG57" s="246">
        <v>2101.6871327448266</v>
      </c>
      <c r="AH57" s="246">
        <v>2111.0469650695459</v>
      </c>
      <c r="AI57" s="246">
        <v>2119.6285682236989</v>
      </c>
      <c r="AJ57" s="246">
        <v>2127.9830764337203</v>
      </c>
      <c r="AK57" s="246">
        <v>2135.3909348778825</v>
      </c>
      <c r="AL57" s="246">
        <v>2142.3667459147237</v>
      </c>
      <c r="AM57" s="246">
        <v>2148.9704871432818</v>
      </c>
      <c r="AN57" s="246">
        <v>2154.9768281241172</v>
      </c>
      <c r="AO57" s="246">
        <v>2160.7171022747571</v>
      </c>
      <c r="AP57" s="246">
        <v>2166.6889427381639</v>
      </c>
      <c r="AQ57" s="246">
        <v>2172.7691494324758</v>
      </c>
      <c r="AR57" s="246">
        <v>2178.4266214923118</v>
      </c>
      <c r="AS57" s="246">
        <v>2184.2305109883396</v>
      </c>
      <c r="AT57" s="246">
        <v>2190.1406088680587</v>
      </c>
      <c r="AU57" s="246">
        <v>2197.3157577960392</v>
      </c>
      <c r="AV57" s="246">
        <v>2204.3119076202456</v>
      </c>
      <c r="AW57" s="246">
        <v>2212.0724308066556</v>
      </c>
      <c r="AX57" s="246">
        <v>2220.0101078847106</v>
      </c>
      <c r="AY57" s="246">
        <v>2227.9050529919205</v>
      </c>
      <c r="AZ57" s="246">
        <v>2235.6722759988402</v>
      </c>
    </row>
    <row r="58" spans="1:52">
      <c r="A58" s="252" t="s">
        <v>46</v>
      </c>
      <c r="B58" s="254">
        <v>546.36605014424049</v>
      </c>
      <c r="C58" s="254">
        <v>583.90895349957668</v>
      </c>
      <c r="D58" s="254">
        <v>579.15251781011625</v>
      </c>
      <c r="E58" s="254">
        <v>604.79262113092284</v>
      </c>
      <c r="F58" s="254">
        <v>475.06981175050726</v>
      </c>
      <c r="G58" s="254">
        <v>469.77138136337595</v>
      </c>
      <c r="H58" s="254">
        <v>479.09564905306746</v>
      </c>
      <c r="I58" s="254">
        <v>493.14672977795021</v>
      </c>
      <c r="J58" s="254">
        <v>510.14858043093386</v>
      </c>
      <c r="K58" s="254">
        <v>527.0895653396642</v>
      </c>
      <c r="L58" s="254">
        <v>554.99096286861095</v>
      </c>
      <c r="M58" s="254">
        <v>572.54025673098965</v>
      </c>
      <c r="N58" s="254">
        <v>613.14431170440844</v>
      </c>
      <c r="O58" s="254">
        <v>646.66476024904921</v>
      </c>
      <c r="P58" s="254">
        <v>680.32190740583223</v>
      </c>
      <c r="Q58" s="254">
        <v>695.21025621114939</v>
      </c>
      <c r="R58" s="254">
        <v>710.65217407526654</v>
      </c>
      <c r="S58" s="254">
        <v>726.57954366388662</v>
      </c>
      <c r="T58" s="254">
        <v>738.11464366155849</v>
      </c>
      <c r="U58" s="254">
        <v>748.62945621743631</v>
      </c>
      <c r="V58" s="254">
        <v>758.02899796809334</v>
      </c>
      <c r="W58" s="254">
        <v>767.5925888283773</v>
      </c>
      <c r="X58" s="254">
        <v>775.92282233827575</v>
      </c>
      <c r="Y58" s="254">
        <v>784.08280402232867</v>
      </c>
      <c r="Z58" s="254">
        <v>794.01800640227555</v>
      </c>
      <c r="AA58" s="254">
        <v>803.75575216268282</v>
      </c>
      <c r="AB58" s="254">
        <v>815.13193207524728</v>
      </c>
      <c r="AC58" s="254">
        <v>827.12675074454819</v>
      </c>
      <c r="AD58" s="254">
        <v>839.22222380884307</v>
      </c>
      <c r="AE58" s="254">
        <v>851.23417686719256</v>
      </c>
      <c r="AF58" s="254">
        <v>860.59977454062869</v>
      </c>
      <c r="AG58" s="254">
        <v>869.3248326705492</v>
      </c>
      <c r="AH58" s="254">
        <v>877.07813841433767</v>
      </c>
      <c r="AI58" s="254">
        <v>884.69328857428059</v>
      </c>
      <c r="AJ58" s="254">
        <v>892.17334417525274</v>
      </c>
      <c r="AK58" s="254">
        <v>899.15909750132278</v>
      </c>
      <c r="AL58" s="254">
        <v>906.47745544763734</v>
      </c>
      <c r="AM58" s="254">
        <v>914.24947684783865</v>
      </c>
      <c r="AN58" s="254">
        <v>921.33941232138829</v>
      </c>
      <c r="AO58" s="254">
        <v>927.95789220063205</v>
      </c>
      <c r="AP58" s="254">
        <v>934.0761332006258</v>
      </c>
      <c r="AQ58" s="254">
        <v>940.07221291507449</v>
      </c>
      <c r="AR58" s="254">
        <v>946.17183636741265</v>
      </c>
      <c r="AS58" s="254">
        <v>951.68299504414608</v>
      </c>
      <c r="AT58" s="254">
        <v>956.70891242809842</v>
      </c>
      <c r="AU58" s="254">
        <v>961.54410929362984</v>
      </c>
      <c r="AV58" s="254">
        <v>964.84909999874696</v>
      </c>
      <c r="AW58" s="254">
        <v>967.39121437773031</v>
      </c>
      <c r="AX58" s="254">
        <v>970.52666950603611</v>
      </c>
      <c r="AY58" s="254">
        <v>974.20371839582003</v>
      </c>
      <c r="AZ58" s="254">
        <v>979.34642223049082</v>
      </c>
    </row>
    <row r="59" spans="1:52">
      <c r="A59" s="259" t="s">
        <v>24</v>
      </c>
      <c r="B59" s="243">
        <v>437.04135947803536</v>
      </c>
      <c r="C59" s="243">
        <v>474.49249249704064</v>
      </c>
      <c r="D59" s="243">
        <v>469.9720376724311</v>
      </c>
      <c r="E59" s="243">
        <v>495.97922233856127</v>
      </c>
      <c r="F59" s="243">
        <v>360.16254378744782</v>
      </c>
      <c r="G59" s="243">
        <v>355.27548116479829</v>
      </c>
      <c r="H59" s="243">
        <v>358.874411173515</v>
      </c>
      <c r="I59" s="243">
        <v>368.77609939253722</v>
      </c>
      <c r="J59" s="243">
        <v>382.13292384357442</v>
      </c>
      <c r="K59" s="243">
        <v>398.87751293148909</v>
      </c>
      <c r="L59" s="243">
        <v>422.24951612309047</v>
      </c>
      <c r="M59" s="243">
        <v>422.26616401630599</v>
      </c>
      <c r="N59" s="243">
        <v>455.37156561114921</v>
      </c>
      <c r="O59" s="243">
        <v>484.86415314396254</v>
      </c>
      <c r="P59" s="243">
        <v>513.22609822713207</v>
      </c>
      <c r="Q59" s="243">
        <v>519.70554655083004</v>
      </c>
      <c r="R59" s="243">
        <v>529.61064287402769</v>
      </c>
      <c r="S59" s="243">
        <v>538.49074190443378</v>
      </c>
      <c r="T59" s="243">
        <v>546.02865734780607</v>
      </c>
      <c r="U59" s="243">
        <v>552.45697437546642</v>
      </c>
      <c r="V59" s="243">
        <v>557.80322545917193</v>
      </c>
      <c r="W59" s="243">
        <v>563.29884838697285</v>
      </c>
      <c r="X59" s="243">
        <v>568.20493937227968</v>
      </c>
      <c r="Y59" s="243">
        <v>572.82795754940503</v>
      </c>
      <c r="Z59" s="243">
        <v>577.53947598359184</v>
      </c>
      <c r="AA59" s="243">
        <v>582.11777892865166</v>
      </c>
      <c r="AB59" s="243">
        <v>587.35660048268949</v>
      </c>
      <c r="AC59" s="243">
        <v>592.77565567450051</v>
      </c>
      <c r="AD59" s="243">
        <v>598.11704325865423</v>
      </c>
      <c r="AE59" s="243">
        <v>603.7474588595569</v>
      </c>
      <c r="AF59" s="243">
        <v>608.02532481417938</v>
      </c>
      <c r="AG59" s="243">
        <v>611.96716931116259</v>
      </c>
      <c r="AH59" s="243">
        <v>614.9207087450884</v>
      </c>
      <c r="AI59" s="243">
        <v>618.36091247294792</v>
      </c>
      <c r="AJ59" s="243">
        <v>621.89628497956687</v>
      </c>
      <c r="AK59" s="243">
        <v>624.84941184571198</v>
      </c>
      <c r="AL59" s="243">
        <v>628.28840465930932</v>
      </c>
      <c r="AM59" s="243">
        <v>631.91466304701692</v>
      </c>
      <c r="AN59" s="243">
        <v>635.03433419428927</v>
      </c>
      <c r="AO59" s="243">
        <v>637.8740603288262</v>
      </c>
      <c r="AP59" s="243">
        <v>640.33218014488716</v>
      </c>
      <c r="AQ59" s="243">
        <v>642.77775226044798</v>
      </c>
      <c r="AR59" s="243">
        <v>645.31653671652327</v>
      </c>
      <c r="AS59" s="243">
        <v>647.4215780382541</v>
      </c>
      <c r="AT59" s="243">
        <v>648.92470755052852</v>
      </c>
      <c r="AU59" s="243">
        <v>649.83705814914674</v>
      </c>
      <c r="AV59" s="243">
        <v>649.22228518660518</v>
      </c>
      <c r="AW59" s="243">
        <v>647.72222913618157</v>
      </c>
      <c r="AX59" s="243">
        <v>646.35981957519948</v>
      </c>
      <c r="AY59" s="243">
        <v>645.45365505174959</v>
      </c>
      <c r="AZ59" s="243">
        <v>645.71584579175476</v>
      </c>
    </row>
    <row r="60" spans="1:52">
      <c r="A60" s="239" t="s">
        <v>25</v>
      </c>
      <c r="B60" s="246">
        <v>0</v>
      </c>
      <c r="C60" s="246">
        <v>0</v>
      </c>
      <c r="D60" s="246">
        <v>0</v>
      </c>
      <c r="E60" s="246">
        <v>0</v>
      </c>
      <c r="F60" s="246">
        <v>1.3356965793137296</v>
      </c>
      <c r="G60" s="246">
        <v>1.3606485440019811</v>
      </c>
      <c r="H60" s="246">
        <v>2.7029860331062423</v>
      </c>
      <c r="I60" s="246">
        <v>4.1011587411046024</v>
      </c>
      <c r="J60" s="246">
        <v>2.9138329108391434</v>
      </c>
      <c r="K60" s="246">
        <v>3.0291088356386124</v>
      </c>
      <c r="L60" s="246">
        <v>2.9985806522914382</v>
      </c>
      <c r="M60" s="246">
        <v>12.792264820595801</v>
      </c>
      <c r="N60" s="246">
        <v>12.713846515512726</v>
      </c>
      <c r="O60" s="246">
        <v>12.647639198839109</v>
      </c>
      <c r="P60" s="246">
        <v>12.522901772868007</v>
      </c>
      <c r="Q60" s="246">
        <v>12.480453449169845</v>
      </c>
      <c r="R60" s="246">
        <v>12.477967798214024</v>
      </c>
      <c r="S60" s="246">
        <v>13.384425553887631</v>
      </c>
      <c r="T60" s="246">
        <v>13.909658733653517</v>
      </c>
      <c r="U60" s="246">
        <v>14.435116728400651</v>
      </c>
      <c r="V60" s="246">
        <v>14.962558844544549</v>
      </c>
      <c r="W60" s="246">
        <v>15.509639582567887</v>
      </c>
      <c r="X60" s="246">
        <v>16.131207310047394</v>
      </c>
      <c r="Y60" s="246">
        <v>16.878623283367538</v>
      </c>
      <c r="Z60" s="246">
        <v>17.795462698430057</v>
      </c>
      <c r="AA60" s="246">
        <v>19.185335393200074</v>
      </c>
      <c r="AB60" s="246">
        <v>21.230347083155223</v>
      </c>
      <c r="AC60" s="246">
        <v>23.901633893032184</v>
      </c>
      <c r="AD60" s="246">
        <v>26.511004746928684</v>
      </c>
      <c r="AE60" s="246">
        <v>28.906542321644174</v>
      </c>
      <c r="AF60" s="246">
        <v>30.819093589961113</v>
      </c>
      <c r="AG60" s="246">
        <v>32.613861872202541</v>
      </c>
      <c r="AH60" s="246">
        <v>34.54202527448976</v>
      </c>
      <c r="AI60" s="246">
        <v>36.051238966407652</v>
      </c>
      <c r="AJ60" s="246">
        <v>37.460169875652511</v>
      </c>
      <c r="AK60" s="246">
        <v>39.045259985076015</v>
      </c>
      <c r="AL60" s="246">
        <v>40.574485026927114</v>
      </c>
      <c r="AM60" s="246">
        <v>42.238946589561671</v>
      </c>
      <c r="AN60" s="246">
        <v>43.89050433406598</v>
      </c>
      <c r="AO60" s="246">
        <v>45.380467693221391</v>
      </c>
      <c r="AP60" s="246">
        <v>46.727022244042743</v>
      </c>
      <c r="AQ60" s="246">
        <v>47.905269083335412</v>
      </c>
      <c r="AR60" s="246">
        <v>49.061269491740511</v>
      </c>
      <c r="AS60" s="246">
        <v>49.997357016143631</v>
      </c>
      <c r="AT60" s="246">
        <v>50.871117729279526</v>
      </c>
      <c r="AU60" s="246">
        <v>51.891640055437975</v>
      </c>
      <c r="AV60" s="246">
        <v>52.902456867319863</v>
      </c>
      <c r="AW60" s="246">
        <v>53.730471684905559</v>
      </c>
      <c r="AX60" s="246">
        <v>54.673572253667203</v>
      </c>
      <c r="AY60" s="246">
        <v>55.525550945398045</v>
      </c>
      <c r="AZ60" s="246">
        <v>56.397852058448549</v>
      </c>
    </row>
    <row r="61" spans="1:52">
      <c r="A61" s="239" t="s">
        <v>23</v>
      </c>
      <c r="B61" s="246">
        <v>109.32469066620516</v>
      </c>
      <c r="C61" s="246">
        <v>109.41646100253607</v>
      </c>
      <c r="D61" s="246">
        <v>109.18048013768515</v>
      </c>
      <c r="E61" s="246">
        <v>108.81339879236154</v>
      </c>
      <c r="F61" s="246">
        <v>113.57157138374573</v>
      </c>
      <c r="G61" s="246">
        <v>113.13525165457567</v>
      </c>
      <c r="H61" s="246">
        <v>117.5182518464462</v>
      </c>
      <c r="I61" s="246">
        <v>120.2694716443084</v>
      </c>
      <c r="J61" s="246">
        <v>125.10182367652033</v>
      </c>
      <c r="K61" s="246">
        <v>125.1829435725365</v>
      </c>
      <c r="L61" s="246">
        <v>129.74286609322905</v>
      </c>
      <c r="M61" s="246">
        <v>137.4818278940879</v>
      </c>
      <c r="N61" s="246">
        <v>145.05889957774656</v>
      </c>
      <c r="O61" s="246">
        <v>149.15296790624757</v>
      </c>
      <c r="P61" s="246">
        <v>154.57290740583215</v>
      </c>
      <c r="Q61" s="246">
        <v>163.02425621114946</v>
      </c>
      <c r="R61" s="246">
        <v>168.56356340302492</v>
      </c>
      <c r="S61" s="246">
        <v>174.70437620556521</v>
      </c>
      <c r="T61" s="246">
        <v>178.17632758009896</v>
      </c>
      <c r="U61" s="246">
        <v>181.73736511356921</v>
      </c>
      <c r="V61" s="246">
        <v>185.26321366437685</v>
      </c>
      <c r="W61" s="246">
        <v>188.78410085883658</v>
      </c>
      <c r="X61" s="246">
        <v>191.5866756559486</v>
      </c>
      <c r="Y61" s="246">
        <v>194.37622318955601</v>
      </c>
      <c r="Z61" s="246">
        <v>198.68306772025366</v>
      </c>
      <c r="AA61" s="246">
        <v>202.45263784083116</v>
      </c>
      <c r="AB61" s="246">
        <v>206.54498450940255</v>
      </c>
      <c r="AC61" s="246">
        <v>210.44946117701551</v>
      </c>
      <c r="AD61" s="246">
        <v>214.59417580326013</v>
      </c>
      <c r="AE61" s="246">
        <v>218.58017568599143</v>
      </c>
      <c r="AF61" s="246">
        <v>221.75535613648827</v>
      </c>
      <c r="AG61" s="246">
        <v>224.74380148718407</v>
      </c>
      <c r="AH61" s="246">
        <v>227.61540439475942</v>
      </c>
      <c r="AI61" s="246">
        <v>230.2811371349251</v>
      </c>
      <c r="AJ61" s="246">
        <v>232.8168893200334</v>
      </c>
      <c r="AK61" s="246">
        <v>235.26442567053476</v>
      </c>
      <c r="AL61" s="246">
        <v>237.61456576140091</v>
      </c>
      <c r="AM61" s="246">
        <v>240.09586721126004</v>
      </c>
      <c r="AN61" s="246">
        <v>242.41457379303304</v>
      </c>
      <c r="AO61" s="246">
        <v>244.70336417858448</v>
      </c>
      <c r="AP61" s="246">
        <v>247.01693081169591</v>
      </c>
      <c r="AQ61" s="246">
        <v>249.38919157129115</v>
      </c>
      <c r="AR61" s="246">
        <v>251.79403015914886</v>
      </c>
      <c r="AS61" s="246">
        <v>254.26405998974835</v>
      </c>
      <c r="AT61" s="246">
        <v>256.9130871482904</v>
      </c>
      <c r="AU61" s="246">
        <v>259.8154110890452</v>
      </c>
      <c r="AV61" s="246">
        <v>262.72435794482192</v>
      </c>
      <c r="AW61" s="246">
        <v>265.93851355664322</v>
      </c>
      <c r="AX61" s="246">
        <v>269.49327767716937</v>
      </c>
      <c r="AY61" s="246">
        <v>273.22451239867235</v>
      </c>
      <c r="AZ61" s="246">
        <v>277.23272438028749</v>
      </c>
    </row>
    <row r="62" spans="1:52">
      <c r="A62" s="252" t="s">
        <v>47</v>
      </c>
      <c r="B62" s="254">
        <v>2346.9409750114178</v>
      </c>
      <c r="C62" s="254">
        <v>2341.1632601011243</v>
      </c>
      <c r="D62" s="254">
        <v>2390.326183799978</v>
      </c>
      <c r="E62" s="254">
        <v>2501.7996925058114</v>
      </c>
      <c r="F62" s="254">
        <v>2741.1027359332998</v>
      </c>
      <c r="G62" s="254">
        <v>2889.630936653818</v>
      </c>
      <c r="H62" s="254">
        <v>2884.5138303705644</v>
      </c>
      <c r="I62" s="254">
        <v>2895.4574833117913</v>
      </c>
      <c r="J62" s="254">
        <v>2744.206864637662</v>
      </c>
      <c r="K62" s="254">
        <v>2556.2646544202926</v>
      </c>
      <c r="L62" s="254">
        <v>2305.4587627129281</v>
      </c>
      <c r="M62" s="254">
        <v>2405.2975419937629</v>
      </c>
      <c r="N62" s="254">
        <v>2343.4398536251347</v>
      </c>
      <c r="O62" s="254">
        <v>2363.7338047482135</v>
      </c>
      <c r="P62" s="254">
        <v>2423.276029633209</v>
      </c>
      <c r="Q62" s="254">
        <v>2473.626992400099</v>
      </c>
      <c r="R62" s="254">
        <v>2487.8633193555224</v>
      </c>
      <c r="S62" s="254">
        <v>2648.2544147807948</v>
      </c>
      <c r="T62" s="254">
        <v>2732.3250058120793</v>
      </c>
      <c r="U62" s="254">
        <v>2795.4637431148712</v>
      </c>
      <c r="V62" s="254">
        <v>2846.8050840026849</v>
      </c>
      <c r="W62" s="254">
        <v>2899.8086679045041</v>
      </c>
      <c r="X62" s="254">
        <v>2948.7860322253691</v>
      </c>
      <c r="Y62" s="254">
        <v>2998.6727461114629</v>
      </c>
      <c r="Z62" s="254">
        <v>3034.2696397611435</v>
      </c>
      <c r="AA62" s="254">
        <v>3085.9842621523012</v>
      </c>
      <c r="AB62" s="254">
        <v>3145.7939170286345</v>
      </c>
      <c r="AC62" s="254">
        <v>3204.6286608510763</v>
      </c>
      <c r="AD62" s="254">
        <v>3259.1309828066505</v>
      </c>
      <c r="AE62" s="254">
        <v>3303.0526025062254</v>
      </c>
      <c r="AF62" s="254">
        <v>3340.1010800082872</v>
      </c>
      <c r="AG62" s="254">
        <v>3374.3131717395363</v>
      </c>
      <c r="AH62" s="254">
        <v>3397.6633113864118</v>
      </c>
      <c r="AI62" s="254">
        <v>3419.6432711012235</v>
      </c>
      <c r="AJ62" s="254">
        <v>3434.0918267441202</v>
      </c>
      <c r="AK62" s="254">
        <v>3448.858897579632</v>
      </c>
      <c r="AL62" s="254">
        <v>3466.8725879519857</v>
      </c>
      <c r="AM62" s="254">
        <v>3481.2076231163719</v>
      </c>
      <c r="AN62" s="254">
        <v>3520.6732259705586</v>
      </c>
      <c r="AO62" s="254">
        <v>3533.1083263302644</v>
      </c>
      <c r="AP62" s="254">
        <v>3548.5030042254762</v>
      </c>
      <c r="AQ62" s="254">
        <v>3568.6995034763104</v>
      </c>
      <c r="AR62" s="254">
        <v>3588.3649317013187</v>
      </c>
      <c r="AS62" s="254">
        <v>3605.7929343733649</v>
      </c>
      <c r="AT62" s="254">
        <v>3619.245287289692</v>
      </c>
      <c r="AU62" s="254">
        <v>3643.0057242598255</v>
      </c>
      <c r="AV62" s="254">
        <v>3665.011310193282</v>
      </c>
      <c r="AW62" s="254">
        <v>3682.3777978512981</v>
      </c>
      <c r="AX62" s="254">
        <v>3710.6782390483518</v>
      </c>
      <c r="AY62" s="254">
        <v>3731.9739493491211</v>
      </c>
      <c r="AZ62" s="254">
        <v>3757.0485335437947</v>
      </c>
    </row>
    <row r="63" spans="1:52">
      <c r="A63" s="259" t="s">
        <v>16</v>
      </c>
      <c r="B63" s="243">
        <v>122.68977353586955</v>
      </c>
      <c r="C63" s="243">
        <v>134.42773275706008</v>
      </c>
      <c r="D63" s="243">
        <v>146.9392866267489</v>
      </c>
      <c r="E63" s="243">
        <v>158.01735970294251</v>
      </c>
      <c r="F63" s="243">
        <v>171.53948905286393</v>
      </c>
      <c r="G63" s="243">
        <v>179.04269612872187</v>
      </c>
      <c r="H63" s="243">
        <v>176.49967158404772</v>
      </c>
      <c r="I63" s="243">
        <v>172.3162368530752</v>
      </c>
      <c r="J63" s="243">
        <v>164.34336555449303</v>
      </c>
      <c r="K63" s="243">
        <v>150.17697725547254</v>
      </c>
      <c r="L63" s="243">
        <v>134.67840152060108</v>
      </c>
      <c r="M63" s="243">
        <v>135.40170659233664</v>
      </c>
      <c r="N63" s="243">
        <v>129.95758969092168</v>
      </c>
      <c r="O63" s="243">
        <v>130.05324297100975</v>
      </c>
      <c r="P63" s="243">
        <v>125.09135636166614</v>
      </c>
      <c r="Q63" s="243">
        <v>125.5162809905529</v>
      </c>
      <c r="R63" s="243">
        <v>127.08366576372369</v>
      </c>
      <c r="S63" s="243">
        <v>131.23950849997397</v>
      </c>
      <c r="T63" s="243">
        <v>133.45493846596551</v>
      </c>
      <c r="U63" s="243">
        <v>134.89617666198649</v>
      </c>
      <c r="V63" s="243">
        <v>135.9016505648184</v>
      </c>
      <c r="W63" s="243">
        <v>136.82229065331444</v>
      </c>
      <c r="X63" s="243">
        <v>137.51635172508867</v>
      </c>
      <c r="Y63" s="243">
        <v>138.08600297238448</v>
      </c>
      <c r="Z63" s="243">
        <v>139.51813453982663</v>
      </c>
      <c r="AA63" s="243">
        <v>141.61683025020801</v>
      </c>
      <c r="AB63" s="243">
        <v>144.00670601226801</v>
      </c>
      <c r="AC63" s="243">
        <v>146.46824826428065</v>
      </c>
      <c r="AD63" s="243">
        <v>149.37684946054065</v>
      </c>
      <c r="AE63" s="243">
        <v>151.95289914648376</v>
      </c>
      <c r="AF63" s="243">
        <v>153.53711650794889</v>
      </c>
      <c r="AG63" s="243">
        <v>154.66999950704053</v>
      </c>
      <c r="AH63" s="243">
        <v>155.25950148610997</v>
      </c>
      <c r="AI63" s="243">
        <v>156.19172043220357</v>
      </c>
      <c r="AJ63" s="243">
        <v>156.01200106708129</v>
      </c>
      <c r="AK63" s="243">
        <v>155.83173252639517</v>
      </c>
      <c r="AL63" s="243">
        <v>155.87075313898313</v>
      </c>
      <c r="AM63" s="243">
        <v>155.58016915434374</v>
      </c>
      <c r="AN63" s="243">
        <v>156.4846575628691</v>
      </c>
      <c r="AO63" s="243">
        <v>156.29312997866401</v>
      </c>
      <c r="AP63" s="243">
        <v>156.84093985357376</v>
      </c>
      <c r="AQ63" s="243">
        <v>157.7687354326477</v>
      </c>
      <c r="AR63" s="243">
        <v>158.55629576737755</v>
      </c>
      <c r="AS63" s="243">
        <v>159.37517876591508</v>
      </c>
      <c r="AT63" s="243">
        <v>160.1326075610356</v>
      </c>
      <c r="AU63" s="243">
        <v>160.98840817428663</v>
      </c>
      <c r="AV63" s="243">
        <v>161.861933397896</v>
      </c>
      <c r="AW63" s="243">
        <v>162.85252674171048</v>
      </c>
      <c r="AX63" s="243">
        <v>163.78202867719722</v>
      </c>
      <c r="AY63" s="243">
        <v>164.85114622271698</v>
      </c>
      <c r="AZ63" s="243">
        <v>165.89912266536263</v>
      </c>
    </row>
    <row r="64" spans="1:52">
      <c r="A64" s="239" t="s">
        <v>17</v>
      </c>
      <c r="B64" s="246">
        <v>633.54914290903878</v>
      </c>
      <c r="C64" s="246">
        <v>667.90329892328862</v>
      </c>
      <c r="D64" s="246">
        <v>678.3206601785937</v>
      </c>
      <c r="E64" s="246">
        <v>732.56490543035</v>
      </c>
      <c r="F64" s="246">
        <v>794.33140845245839</v>
      </c>
      <c r="G64" s="246">
        <v>828.85094553730255</v>
      </c>
      <c r="H64" s="246">
        <v>791.60085067558452</v>
      </c>
      <c r="I64" s="246">
        <v>819.52833171858765</v>
      </c>
      <c r="J64" s="246">
        <v>774.29888278394287</v>
      </c>
      <c r="K64" s="246">
        <v>709.28855907350703</v>
      </c>
      <c r="L64" s="246">
        <v>678.10885233156694</v>
      </c>
      <c r="M64" s="246">
        <v>705.02884496604111</v>
      </c>
      <c r="N64" s="246">
        <v>697.32370180286853</v>
      </c>
      <c r="O64" s="246">
        <v>711.59607407051328</v>
      </c>
      <c r="P64" s="246">
        <v>727.31323764373406</v>
      </c>
      <c r="Q64" s="246">
        <v>754.56742128280655</v>
      </c>
      <c r="R64" s="246">
        <v>781.5707097654481</v>
      </c>
      <c r="S64" s="246">
        <v>835.87368446578739</v>
      </c>
      <c r="T64" s="246">
        <v>857.23524666584774</v>
      </c>
      <c r="U64" s="246">
        <v>868.83789556977922</v>
      </c>
      <c r="V64" s="246">
        <v>875.33324058484754</v>
      </c>
      <c r="W64" s="246">
        <v>886.26085817856688</v>
      </c>
      <c r="X64" s="246">
        <v>894.50690326519828</v>
      </c>
      <c r="Y64" s="246">
        <v>904.13666662555875</v>
      </c>
      <c r="Z64" s="246">
        <v>916.58093238111803</v>
      </c>
      <c r="AA64" s="246">
        <v>931.17759005190658</v>
      </c>
      <c r="AB64" s="246">
        <v>948.37882625321697</v>
      </c>
      <c r="AC64" s="246">
        <v>964.98123881889228</v>
      </c>
      <c r="AD64" s="246">
        <v>979.93675142933068</v>
      </c>
      <c r="AE64" s="246">
        <v>991.70273971597283</v>
      </c>
      <c r="AF64" s="246">
        <v>1001.1985950439037</v>
      </c>
      <c r="AG64" s="246">
        <v>1010.0568003425898</v>
      </c>
      <c r="AH64" s="246">
        <v>1015.2464186257172</v>
      </c>
      <c r="AI64" s="246">
        <v>1019.1373935354812</v>
      </c>
      <c r="AJ64" s="246">
        <v>1021.1933626526724</v>
      </c>
      <c r="AK64" s="246">
        <v>1022.9559255718366</v>
      </c>
      <c r="AL64" s="246">
        <v>1026.3707578454109</v>
      </c>
      <c r="AM64" s="246">
        <v>1028.7132736907115</v>
      </c>
      <c r="AN64" s="246">
        <v>1037.980921015077</v>
      </c>
      <c r="AO64" s="246">
        <v>1040.5292485941557</v>
      </c>
      <c r="AP64" s="246">
        <v>1044.1550436720822</v>
      </c>
      <c r="AQ64" s="246">
        <v>1049.245213091948</v>
      </c>
      <c r="AR64" s="246">
        <v>1053.4979466711718</v>
      </c>
      <c r="AS64" s="246">
        <v>1058.6925604243384</v>
      </c>
      <c r="AT64" s="246">
        <v>1064.041085721449</v>
      </c>
      <c r="AU64" s="246">
        <v>1073.8412516383091</v>
      </c>
      <c r="AV64" s="246">
        <v>1083.8389218041696</v>
      </c>
      <c r="AW64" s="246">
        <v>1092.243770509127</v>
      </c>
      <c r="AX64" s="246">
        <v>1104.0880867673632</v>
      </c>
      <c r="AY64" s="246">
        <v>1114.2885464005421</v>
      </c>
      <c r="AZ64" s="246">
        <v>1126.0158291273631</v>
      </c>
    </row>
    <row r="65" spans="1:52">
      <c r="A65" s="239" t="s">
        <v>18</v>
      </c>
      <c r="B65" s="246">
        <v>1590.7020585665095</v>
      </c>
      <c r="C65" s="246">
        <v>1538.8322284207757</v>
      </c>
      <c r="D65" s="246">
        <v>1565.0662369946353</v>
      </c>
      <c r="E65" s="246">
        <v>1611.2174273725188</v>
      </c>
      <c r="F65" s="246">
        <v>1775.2318384279774</v>
      </c>
      <c r="G65" s="246">
        <v>1881.7372949877936</v>
      </c>
      <c r="H65" s="246">
        <v>1916.4133081109321</v>
      </c>
      <c r="I65" s="246">
        <v>1903.6129147401282</v>
      </c>
      <c r="J65" s="246">
        <v>1805.5646162992259</v>
      </c>
      <c r="K65" s="246">
        <v>1696.7991180913132</v>
      </c>
      <c r="L65" s="246">
        <v>1492.67150886076</v>
      </c>
      <c r="M65" s="246">
        <v>1564.8669904353853</v>
      </c>
      <c r="N65" s="246">
        <v>1516.1585621313443</v>
      </c>
      <c r="O65" s="246">
        <v>1522.0844877066904</v>
      </c>
      <c r="P65" s="246">
        <v>1570.871435627809</v>
      </c>
      <c r="Q65" s="246">
        <v>1593.5432901267397</v>
      </c>
      <c r="R65" s="246">
        <v>1579.2089438263506</v>
      </c>
      <c r="S65" s="246">
        <v>1681.1412218150335</v>
      </c>
      <c r="T65" s="246">
        <v>1741.6348206802659</v>
      </c>
      <c r="U65" s="246">
        <v>1791.7296708831057</v>
      </c>
      <c r="V65" s="246">
        <v>1835.5701928530189</v>
      </c>
      <c r="W65" s="246">
        <v>1876.7255190726228</v>
      </c>
      <c r="X65" s="246">
        <v>1916.7627772350825</v>
      </c>
      <c r="Y65" s="246">
        <v>1956.4500765135197</v>
      </c>
      <c r="Z65" s="246">
        <v>1978.1705728401992</v>
      </c>
      <c r="AA65" s="246">
        <v>2013.1898418501864</v>
      </c>
      <c r="AB65" s="246">
        <v>2053.4083847631496</v>
      </c>
      <c r="AC65" s="246">
        <v>2093.1791737679032</v>
      </c>
      <c r="AD65" s="246">
        <v>2129.8173819167791</v>
      </c>
      <c r="AE65" s="246">
        <v>2159.3969636437687</v>
      </c>
      <c r="AF65" s="246">
        <v>2185.3653684564347</v>
      </c>
      <c r="AG65" s="246">
        <v>2209.5863718899059</v>
      </c>
      <c r="AH65" s="246">
        <v>2227.1573912745848</v>
      </c>
      <c r="AI65" s="246">
        <v>2244.3141571335386</v>
      </c>
      <c r="AJ65" s="246">
        <v>2256.8864630243665</v>
      </c>
      <c r="AK65" s="246">
        <v>2270.0712394814004</v>
      </c>
      <c r="AL65" s="246">
        <v>2284.6310769675915</v>
      </c>
      <c r="AM65" s="246">
        <v>2296.9141802713166</v>
      </c>
      <c r="AN65" s="246">
        <v>2326.2076473926127</v>
      </c>
      <c r="AO65" s="246">
        <v>2336.2859477574448</v>
      </c>
      <c r="AP65" s="246">
        <v>2347.5070206998203</v>
      </c>
      <c r="AQ65" s="246">
        <v>2361.6855549517149</v>
      </c>
      <c r="AR65" s="246">
        <v>2376.3106892627693</v>
      </c>
      <c r="AS65" s="246">
        <v>2387.7251951831117</v>
      </c>
      <c r="AT65" s="246">
        <v>2395.0715940072073</v>
      </c>
      <c r="AU65" s="246">
        <v>2408.1760644472297</v>
      </c>
      <c r="AV65" s="246">
        <v>2419.3104549912164</v>
      </c>
      <c r="AW65" s="246">
        <v>2427.2815006004607</v>
      </c>
      <c r="AX65" s="246">
        <v>2442.8081236037915</v>
      </c>
      <c r="AY65" s="246">
        <v>2452.8342567258619</v>
      </c>
      <c r="AZ65" s="246">
        <v>2465.133581751069</v>
      </c>
    </row>
    <row r="66" spans="1:52">
      <c r="A66" s="245" t="s">
        <v>22</v>
      </c>
      <c r="B66" s="247">
        <v>66643.177193449112</v>
      </c>
      <c r="C66" s="247">
        <v>68236.434942027074</v>
      </c>
      <c r="D66" s="247">
        <v>70001.790170595748</v>
      </c>
      <c r="E66" s="247">
        <v>73217.331909157525</v>
      </c>
      <c r="F66" s="247">
        <v>75877.079147031312</v>
      </c>
      <c r="G66" s="247">
        <v>78685.910408981392</v>
      </c>
      <c r="H66" s="247">
        <v>80878.263758880086</v>
      </c>
      <c r="I66" s="247">
        <v>84302.480648030847</v>
      </c>
      <c r="J66" s="247">
        <v>80359.335135263798</v>
      </c>
      <c r="K66" s="247">
        <v>78405.846963128512</v>
      </c>
      <c r="L66" s="247">
        <v>79816.931048716971</v>
      </c>
      <c r="M66" s="247">
        <v>81460.773462683821</v>
      </c>
      <c r="N66" s="247">
        <v>82087.716264404284</v>
      </c>
      <c r="O66" s="247">
        <v>83033.046771023335</v>
      </c>
      <c r="P66" s="247">
        <v>86931.212662530728</v>
      </c>
      <c r="Q66" s="247">
        <v>91781.553984568964</v>
      </c>
      <c r="R66" s="247">
        <v>95190.444160371553</v>
      </c>
      <c r="S66" s="247">
        <v>97212.337177863199</v>
      </c>
      <c r="T66" s="247">
        <v>98883.964901632571</v>
      </c>
      <c r="U66" s="247">
        <v>100236.84789451992</v>
      </c>
      <c r="V66" s="247">
        <v>101405.8073225964</v>
      </c>
      <c r="W66" s="247">
        <v>102026.52424451958</v>
      </c>
      <c r="X66" s="247">
        <v>102611.79318683888</v>
      </c>
      <c r="Y66" s="247">
        <v>103510.51349019451</v>
      </c>
      <c r="Z66" s="247">
        <v>104679.83505933583</v>
      </c>
      <c r="AA66" s="247">
        <v>106023.94597404197</v>
      </c>
      <c r="AB66" s="247">
        <v>107617.80908646819</v>
      </c>
      <c r="AC66" s="247">
        <v>109307.74615109037</v>
      </c>
      <c r="AD66" s="247">
        <v>111072.59787863991</v>
      </c>
      <c r="AE66" s="247">
        <v>112831.85870956116</v>
      </c>
      <c r="AF66" s="247">
        <v>114588.59834511713</v>
      </c>
      <c r="AG66" s="247">
        <v>116338.17458031747</v>
      </c>
      <c r="AH66" s="247">
        <v>118210.76418869951</v>
      </c>
      <c r="AI66" s="247">
        <v>120097.26910606053</v>
      </c>
      <c r="AJ66" s="247">
        <v>121987.5152839376</v>
      </c>
      <c r="AK66" s="247">
        <v>123900.84965493073</v>
      </c>
      <c r="AL66" s="247">
        <v>125839.2806906261</v>
      </c>
      <c r="AM66" s="247">
        <v>127824.78323972317</v>
      </c>
      <c r="AN66" s="247">
        <v>129831.11777263354</v>
      </c>
      <c r="AO66" s="247">
        <v>131874.47300879727</v>
      </c>
      <c r="AP66" s="247">
        <v>133952.04469180334</v>
      </c>
      <c r="AQ66" s="247">
        <v>136071.21119540482</v>
      </c>
      <c r="AR66" s="247">
        <v>138230.20232286502</v>
      </c>
      <c r="AS66" s="247">
        <v>140408.18165841652</v>
      </c>
      <c r="AT66" s="247">
        <v>142609.7858958357</v>
      </c>
      <c r="AU66" s="247">
        <v>144988.87168069478</v>
      </c>
      <c r="AV66" s="247">
        <v>147499.36694241213</v>
      </c>
      <c r="AW66" s="247">
        <v>149950.61119817986</v>
      </c>
      <c r="AX66" s="247">
        <v>152392.96869196274</v>
      </c>
      <c r="AY66" s="247">
        <v>155114.46224117067</v>
      </c>
      <c r="AZ66" s="247">
        <v>157902.99396090693</v>
      </c>
    </row>
    <row r="67" spans="1:52">
      <c r="A67" s="252" t="s">
        <v>45</v>
      </c>
      <c r="B67" s="254">
        <v>66450.974791191926</v>
      </c>
      <c r="C67" s="254">
        <v>68054.883798934752</v>
      </c>
      <c r="D67" s="254">
        <v>69822.881273937091</v>
      </c>
      <c r="E67" s="254">
        <v>73007.498491738676</v>
      </c>
      <c r="F67" s="254">
        <v>75658.283464163367</v>
      </c>
      <c r="G67" s="254">
        <v>78453.667562120987</v>
      </c>
      <c r="H67" s="254">
        <v>80625.983124583494</v>
      </c>
      <c r="I67" s="254">
        <v>84056.703660991101</v>
      </c>
      <c r="J67" s="254">
        <v>80141.067491079259</v>
      </c>
      <c r="K67" s="254">
        <v>78207.766202865474</v>
      </c>
      <c r="L67" s="254">
        <v>79609.569364247669</v>
      </c>
      <c r="M67" s="254">
        <v>81251.128069944869</v>
      </c>
      <c r="N67" s="254">
        <v>81877.132071517495</v>
      </c>
      <c r="O67" s="254">
        <v>82820.338409908392</v>
      </c>
      <c r="P67" s="254">
        <v>86728.299522718313</v>
      </c>
      <c r="Q67" s="254">
        <v>91574.308230503666</v>
      </c>
      <c r="R67" s="254">
        <v>94981.322463811652</v>
      </c>
      <c r="S67" s="254">
        <v>96997.488014385046</v>
      </c>
      <c r="T67" s="254">
        <v>98664.152865884593</v>
      </c>
      <c r="U67" s="254">
        <v>100013.01430874072</v>
      </c>
      <c r="V67" s="254">
        <v>101178.36344712501</v>
      </c>
      <c r="W67" s="254">
        <v>101795.25035831745</v>
      </c>
      <c r="X67" s="254">
        <v>102376.34921984631</v>
      </c>
      <c r="Y67" s="254">
        <v>103270.36874408778</v>
      </c>
      <c r="Z67" s="254">
        <v>104435.89008195621</v>
      </c>
      <c r="AA67" s="254">
        <v>105774.6252281132</v>
      </c>
      <c r="AB67" s="254">
        <v>107361.3329467212</v>
      </c>
      <c r="AC67" s="254">
        <v>109042.95715493841</v>
      </c>
      <c r="AD67" s="254">
        <v>110799.00214560144</v>
      </c>
      <c r="AE67" s="254">
        <v>112549.22329071551</v>
      </c>
      <c r="AF67" s="254">
        <v>114296.88997376089</v>
      </c>
      <c r="AG67" s="254">
        <v>116036.85347654982</v>
      </c>
      <c r="AH67" s="254">
        <v>117900.08637376015</v>
      </c>
      <c r="AI67" s="254">
        <v>119777.07255230244</v>
      </c>
      <c r="AJ67" s="254">
        <v>121658.33030753299</v>
      </c>
      <c r="AK67" s="254">
        <v>123562.17625279345</v>
      </c>
      <c r="AL67" s="254">
        <v>125490.21486826024</v>
      </c>
      <c r="AM67" s="254">
        <v>127466.49889929673</v>
      </c>
      <c r="AN67" s="254">
        <v>129460.0905549271</v>
      </c>
      <c r="AO67" s="254">
        <v>131491.12163623344</v>
      </c>
      <c r="AP67" s="254">
        <v>133556.34671700804</v>
      </c>
      <c r="AQ67" s="254">
        <v>135661.69999457922</v>
      </c>
      <c r="AR67" s="254">
        <v>137806.36074335553</v>
      </c>
      <c r="AS67" s="254">
        <v>139970.04312985626</v>
      </c>
      <c r="AT67" s="254">
        <v>142157.41856501615</v>
      </c>
      <c r="AU67" s="254">
        <v>144520.0028488602</v>
      </c>
      <c r="AV67" s="254">
        <v>147014.3527269598</v>
      </c>
      <c r="AW67" s="254">
        <v>149451.55304173153</v>
      </c>
      <c r="AX67" s="254">
        <v>151878.52514159138</v>
      </c>
      <c r="AY67" s="254">
        <v>154586.06264817377</v>
      </c>
      <c r="AZ67" s="254">
        <v>157361.3176428549</v>
      </c>
    </row>
    <row r="68" spans="1:52">
      <c r="A68" s="239" t="s">
        <v>48</v>
      </c>
      <c r="B68" s="246">
        <v>49366.35770109608</v>
      </c>
      <c r="C68" s="246">
        <v>50211.272350353211</v>
      </c>
      <c r="D68" s="246">
        <v>51681.695216424618</v>
      </c>
      <c r="E68" s="246">
        <v>53925.905843026383</v>
      </c>
      <c r="F68" s="246">
        <v>56409.66198782056</v>
      </c>
      <c r="G68" s="246">
        <v>58755.423435815988</v>
      </c>
      <c r="H68" s="246">
        <v>60754.949549612073</v>
      </c>
      <c r="I68" s="246">
        <v>63441.675477730489</v>
      </c>
      <c r="J68" s="246">
        <v>60800.344424678209</v>
      </c>
      <c r="K68" s="246">
        <v>60771.749417201703</v>
      </c>
      <c r="L68" s="246">
        <v>62324.36478074667</v>
      </c>
      <c r="M68" s="246">
        <v>63183.479726739126</v>
      </c>
      <c r="N68" s="246">
        <v>64278.322305157373</v>
      </c>
      <c r="O68" s="246">
        <v>65641.871766583034</v>
      </c>
      <c r="P68" s="246">
        <v>69296.744249765921</v>
      </c>
      <c r="Q68" s="246">
        <v>73123.750665528176</v>
      </c>
      <c r="R68" s="246">
        <v>74431.282654810624</v>
      </c>
      <c r="S68" s="246">
        <v>75855.891663231931</v>
      </c>
      <c r="T68" s="246">
        <v>77141.514812199472</v>
      </c>
      <c r="U68" s="246">
        <v>78246.359782344996</v>
      </c>
      <c r="V68" s="246">
        <v>79289.655166196462</v>
      </c>
      <c r="W68" s="246">
        <v>79784.636939837757</v>
      </c>
      <c r="X68" s="246">
        <v>80221.034191852115</v>
      </c>
      <c r="Y68" s="246">
        <v>81116.073688616685</v>
      </c>
      <c r="Z68" s="246">
        <v>82245.766155122488</v>
      </c>
      <c r="AA68" s="246">
        <v>83523.680868870375</v>
      </c>
      <c r="AB68" s="246">
        <v>85000.728844689162</v>
      </c>
      <c r="AC68" s="246">
        <v>86553.269160838623</v>
      </c>
      <c r="AD68" s="246">
        <v>88172.151348838539</v>
      </c>
      <c r="AE68" s="246">
        <v>89784.701350232412</v>
      </c>
      <c r="AF68" s="246">
        <v>91394.460976470145</v>
      </c>
      <c r="AG68" s="246">
        <v>92997.039714344748</v>
      </c>
      <c r="AH68" s="246">
        <v>94617.337783103852</v>
      </c>
      <c r="AI68" s="246">
        <v>96247.556478261395</v>
      </c>
      <c r="AJ68" s="246">
        <v>97878.815616589942</v>
      </c>
      <c r="AK68" s="246">
        <v>99531.843667434325</v>
      </c>
      <c r="AL68" s="246">
        <v>101207.49145530917</v>
      </c>
      <c r="AM68" s="246">
        <v>102926.5069287979</v>
      </c>
      <c r="AN68" s="246">
        <v>104659.96543862722</v>
      </c>
      <c r="AO68" s="246">
        <v>106424.68222392058</v>
      </c>
      <c r="AP68" s="246">
        <v>108219.48353044201</v>
      </c>
      <c r="AQ68" s="246">
        <v>110045.07695985957</v>
      </c>
      <c r="AR68" s="246">
        <v>111906.1961126813</v>
      </c>
      <c r="AS68" s="246">
        <v>113782.74369758324</v>
      </c>
      <c r="AT68" s="246">
        <v>115682.99396824476</v>
      </c>
      <c r="AU68" s="246">
        <v>117725.59279081246</v>
      </c>
      <c r="AV68" s="246">
        <v>119878.36260973559</v>
      </c>
      <c r="AW68" s="246">
        <v>121984.15939120138</v>
      </c>
      <c r="AX68" s="246">
        <v>124084.17046276754</v>
      </c>
      <c r="AY68" s="246">
        <v>126469.73514117979</v>
      </c>
      <c r="AZ68" s="246">
        <v>128927.83913188815</v>
      </c>
    </row>
    <row r="69" spans="1:52">
      <c r="A69" s="260" t="s">
        <v>49</v>
      </c>
      <c r="B69" s="244">
        <v>17084.617090095839</v>
      </c>
      <c r="C69" s="244">
        <v>17843.611448581534</v>
      </c>
      <c r="D69" s="244">
        <v>18141.186057512474</v>
      </c>
      <c r="E69" s="244">
        <v>19081.592648712289</v>
      </c>
      <c r="F69" s="244">
        <v>19248.621476342814</v>
      </c>
      <c r="G69" s="244">
        <v>19698.244126305002</v>
      </c>
      <c r="H69" s="244">
        <v>19871.033574971421</v>
      </c>
      <c r="I69" s="244">
        <v>20615.028183260612</v>
      </c>
      <c r="J69" s="244">
        <v>19340.723066401049</v>
      </c>
      <c r="K69" s="244">
        <v>17436.016785663767</v>
      </c>
      <c r="L69" s="244">
        <v>17285.204583501007</v>
      </c>
      <c r="M69" s="244">
        <v>18067.648343205743</v>
      </c>
      <c r="N69" s="244">
        <v>17598.809766360122</v>
      </c>
      <c r="O69" s="244">
        <v>17178.466643325359</v>
      </c>
      <c r="P69" s="244">
        <v>17431.555272952392</v>
      </c>
      <c r="Q69" s="244">
        <v>18450.557564975494</v>
      </c>
      <c r="R69" s="244">
        <v>20550.039809001028</v>
      </c>
      <c r="S69" s="244">
        <v>21141.596351153112</v>
      </c>
      <c r="T69" s="244">
        <v>21522.638053685128</v>
      </c>
      <c r="U69" s="244">
        <v>21766.65452639572</v>
      </c>
      <c r="V69" s="244">
        <v>21888.708280928553</v>
      </c>
      <c r="W69" s="244">
        <v>22010.613418479705</v>
      </c>
      <c r="X69" s="244">
        <v>22155.315027994195</v>
      </c>
      <c r="Y69" s="244">
        <v>22154.295055471091</v>
      </c>
      <c r="Z69" s="244">
        <v>22190.123926833723</v>
      </c>
      <c r="AA69" s="244">
        <v>22250.944359242825</v>
      </c>
      <c r="AB69" s="244">
        <v>22360.604102032041</v>
      </c>
      <c r="AC69" s="244">
        <v>22489.687994099786</v>
      </c>
      <c r="AD69" s="244">
        <v>22626.85079676289</v>
      </c>
      <c r="AE69" s="244">
        <v>22764.521940483093</v>
      </c>
      <c r="AF69" s="244">
        <v>22902.428997290739</v>
      </c>
      <c r="AG69" s="244">
        <v>23039.813762205067</v>
      </c>
      <c r="AH69" s="244">
        <v>23282.748590656294</v>
      </c>
      <c r="AI69" s="244">
        <v>23529.51607404105</v>
      </c>
      <c r="AJ69" s="244">
        <v>23779.514690943048</v>
      </c>
      <c r="AK69" s="244">
        <v>24030.332585359123</v>
      </c>
      <c r="AL69" s="244">
        <v>24282.723412951076</v>
      </c>
      <c r="AM69" s="244">
        <v>24539.991970498828</v>
      </c>
      <c r="AN69" s="244">
        <v>24800.125116299881</v>
      </c>
      <c r="AO69" s="244">
        <v>25066.439412312855</v>
      </c>
      <c r="AP69" s="244">
        <v>25336.863186566014</v>
      </c>
      <c r="AQ69" s="244">
        <v>25616.623034719647</v>
      </c>
      <c r="AR69" s="244">
        <v>25900.164630674248</v>
      </c>
      <c r="AS69" s="244">
        <v>26187.299432273016</v>
      </c>
      <c r="AT69" s="244">
        <v>26474.42459677139</v>
      </c>
      <c r="AU69" s="244">
        <v>26794.41005804775</v>
      </c>
      <c r="AV69" s="244">
        <v>27135.99011722421</v>
      </c>
      <c r="AW69" s="244">
        <v>27467.393650530146</v>
      </c>
      <c r="AX69" s="244">
        <v>27794.354678823853</v>
      </c>
      <c r="AY69" s="244">
        <v>28116.327506993995</v>
      </c>
      <c r="AZ69" s="244">
        <v>28433.478510966754</v>
      </c>
    </row>
    <row r="70" spans="1:52">
      <c r="A70" s="252" t="s">
        <v>50</v>
      </c>
      <c r="B70" s="244">
        <v>30.103223872024866</v>
      </c>
      <c r="C70" s="244">
        <v>33.878600567577159</v>
      </c>
      <c r="D70" s="244">
        <v>32.306912912380277</v>
      </c>
      <c r="E70" s="244">
        <v>36.350613003034965</v>
      </c>
      <c r="F70" s="244">
        <v>39.383000000000003</v>
      </c>
      <c r="G70" s="244">
        <v>45.955999999999996</v>
      </c>
      <c r="H70" s="244">
        <v>44.04285714285713</v>
      </c>
      <c r="I70" s="244">
        <v>41.712000000000003</v>
      </c>
      <c r="J70" s="244">
        <v>40.539000000000001</v>
      </c>
      <c r="K70" s="244">
        <v>36.841999999999999</v>
      </c>
      <c r="L70" s="244">
        <v>34.322000000000003</v>
      </c>
      <c r="M70" s="244">
        <v>37.506</v>
      </c>
      <c r="N70" s="244">
        <v>37.688000000000002</v>
      </c>
      <c r="O70" s="244">
        <v>38.981999999999999</v>
      </c>
      <c r="P70" s="244">
        <v>38.269000000000005</v>
      </c>
      <c r="Q70" s="244">
        <v>37.578000000000003</v>
      </c>
      <c r="R70" s="244">
        <v>33.728844981172841</v>
      </c>
      <c r="S70" s="244">
        <v>33.988379754149094</v>
      </c>
      <c r="T70" s="244">
        <v>34.243173739545995</v>
      </c>
      <c r="U70" s="244">
        <v>34.518763551886892</v>
      </c>
      <c r="V70" s="244">
        <v>34.85870104250882</v>
      </c>
      <c r="W70" s="244">
        <v>35.24570338288148</v>
      </c>
      <c r="X70" s="244">
        <v>35.634909093414251</v>
      </c>
      <c r="Y70" s="244">
        <v>36.032708129493933</v>
      </c>
      <c r="Z70" s="244">
        <v>36.482976192085161</v>
      </c>
      <c r="AA70" s="244">
        <v>36.953433347445255</v>
      </c>
      <c r="AB70" s="244">
        <v>37.666902660949525</v>
      </c>
      <c r="AC70" s="244">
        <v>38.369900985193311</v>
      </c>
      <c r="AD70" s="244">
        <v>39.068081152871244</v>
      </c>
      <c r="AE70" s="244">
        <v>39.795071653003689</v>
      </c>
      <c r="AF70" s="244">
        <v>40.577607336604501</v>
      </c>
      <c r="AG70" s="244">
        <v>41.287937223637158</v>
      </c>
      <c r="AH70" s="244">
        <v>42.046546858909124</v>
      </c>
      <c r="AI70" s="244">
        <v>42.759006110181488</v>
      </c>
      <c r="AJ70" s="244">
        <v>43.532540853195343</v>
      </c>
      <c r="AK70" s="244">
        <v>44.329275440905221</v>
      </c>
      <c r="AL70" s="244">
        <v>45.05414485501683</v>
      </c>
      <c r="AM70" s="244">
        <v>45.84154010490348</v>
      </c>
      <c r="AN70" s="244">
        <v>46.7778796850153</v>
      </c>
      <c r="AO70" s="244">
        <v>47.639698246128575</v>
      </c>
      <c r="AP70" s="244">
        <v>48.532103788647731</v>
      </c>
      <c r="AQ70" s="244">
        <v>49.505900034500982</v>
      </c>
      <c r="AR70" s="244">
        <v>50.377520290464027</v>
      </c>
      <c r="AS70" s="244">
        <v>51.325273591330458</v>
      </c>
      <c r="AT70" s="244">
        <v>52.255824585124053</v>
      </c>
      <c r="AU70" s="244">
        <v>53.392023409574804</v>
      </c>
      <c r="AV70" s="244">
        <v>54.357007147212215</v>
      </c>
      <c r="AW70" s="244">
        <v>55.277816286137252</v>
      </c>
      <c r="AX70" s="244">
        <v>56.35836456823511</v>
      </c>
      <c r="AY70" s="244">
        <v>57.536347272869619</v>
      </c>
      <c r="AZ70" s="244">
        <v>58.438447944633026</v>
      </c>
    </row>
    <row r="71" spans="1:52">
      <c r="A71" s="252" t="s">
        <v>47</v>
      </c>
      <c r="B71" s="254">
        <v>119.02421176185429</v>
      </c>
      <c r="C71" s="254">
        <v>116.9896525119478</v>
      </c>
      <c r="D71" s="254">
        <v>115.53655727185895</v>
      </c>
      <c r="E71" s="254">
        <v>118.33249610730272</v>
      </c>
      <c r="F71" s="254">
        <v>125.69438727556282</v>
      </c>
      <c r="G71" s="254">
        <v>124.12298369278315</v>
      </c>
      <c r="H71" s="254">
        <v>125.26074301508299</v>
      </c>
      <c r="I71" s="254">
        <v>129.47836280124935</v>
      </c>
      <c r="J71" s="254">
        <v>130.17652945142899</v>
      </c>
      <c r="K71" s="254">
        <v>116.21572301148932</v>
      </c>
      <c r="L71" s="254">
        <v>127.9449692076164</v>
      </c>
      <c r="M71" s="254">
        <v>128.95612988747436</v>
      </c>
      <c r="N71" s="254">
        <v>131.95031283969882</v>
      </c>
      <c r="O71" s="254">
        <v>137.21753623498506</v>
      </c>
      <c r="P71" s="254">
        <v>130.57371476921779</v>
      </c>
      <c r="Q71" s="254">
        <v>135.95783555329814</v>
      </c>
      <c r="R71" s="254">
        <v>141.27070275298573</v>
      </c>
      <c r="S71" s="254">
        <v>146.39482695134967</v>
      </c>
      <c r="T71" s="254">
        <v>150.81393782826126</v>
      </c>
      <c r="U71" s="254">
        <v>154.35393394576076</v>
      </c>
      <c r="V71" s="254">
        <v>157.456324057713</v>
      </c>
      <c r="W71" s="254">
        <v>160.7380309264037</v>
      </c>
      <c r="X71" s="254">
        <v>164.32115267010653</v>
      </c>
      <c r="Y71" s="254">
        <v>168.39919802108071</v>
      </c>
      <c r="Z71" s="254">
        <v>171.47069757490871</v>
      </c>
      <c r="AA71" s="254">
        <v>176.03983526434268</v>
      </c>
      <c r="AB71" s="254">
        <v>182.071623413297</v>
      </c>
      <c r="AC71" s="254">
        <v>189.22929408488116</v>
      </c>
      <c r="AD71" s="254">
        <v>196.8630226090217</v>
      </c>
      <c r="AE71" s="254">
        <v>204.70432836949198</v>
      </c>
      <c r="AF71" s="254">
        <v>212.51601576706085</v>
      </c>
      <c r="AG71" s="254">
        <v>220.94362691128077</v>
      </c>
      <c r="AH71" s="254">
        <v>229.05965337945943</v>
      </c>
      <c r="AI71" s="254">
        <v>237.37422701823601</v>
      </c>
      <c r="AJ71" s="254">
        <v>245.09311823852727</v>
      </c>
      <c r="AK71" s="254">
        <v>253.29010686313495</v>
      </c>
      <c r="AL71" s="254">
        <v>262.45438008070073</v>
      </c>
      <c r="AM71" s="254">
        <v>270.37585503349146</v>
      </c>
      <c r="AN71" s="254">
        <v>281.66480397557893</v>
      </c>
      <c r="AO71" s="254">
        <v>292.60320106937752</v>
      </c>
      <c r="AP71" s="254">
        <v>303.52946335434058</v>
      </c>
      <c r="AQ71" s="254">
        <v>315.81284768456055</v>
      </c>
      <c r="AR71" s="254">
        <v>328.72531056568272</v>
      </c>
      <c r="AS71" s="254">
        <v>341.51224595212739</v>
      </c>
      <c r="AT71" s="254">
        <v>354.25391111223462</v>
      </c>
      <c r="AU71" s="254">
        <v>368.98840411914824</v>
      </c>
      <c r="AV71" s="254">
        <v>383.50750173237611</v>
      </c>
      <c r="AW71" s="254">
        <v>395.98087061488911</v>
      </c>
      <c r="AX71" s="254">
        <v>409.63649177035364</v>
      </c>
      <c r="AY71" s="254">
        <v>421.77519120314139</v>
      </c>
      <c r="AZ71" s="254">
        <v>433.51694797768744</v>
      </c>
    </row>
    <row r="72" spans="1:52">
      <c r="A72" s="259" t="s">
        <v>20</v>
      </c>
      <c r="B72" s="243">
        <v>12.798884125324724</v>
      </c>
      <c r="C72" s="243">
        <v>10.415922678816242</v>
      </c>
      <c r="D72" s="243">
        <v>10.100169927241195</v>
      </c>
      <c r="E72" s="243">
        <v>11.274288172048671</v>
      </c>
      <c r="F72" s="243">
        <v>11.779938492680369</v>
      </c>
      <c r="G72" s="243">
        <v>12.495076374680565</v>
      </c>
      <c r="H72" s="243">
        <v>12.581783493630482</v>
      </c>
      <c r="I72" s="243">
        <v>13.737788078342831</v>
      </c>
      <c r="J72" s="243">
        <v>13.269305641021742</v>
      </c>
      <c r="K72" s="243">
        <v>11.763290418000096</v>
      </c>
      <c r="L72" s="243">
        <v>11.448265428715336</v>
      </c>
      <c r="M72" s="243">
        <v>10.359686904263679</v>
      </c>
      <c r="N72" s="243">
        <v>10.390653718620623</v>
      </c>
      <c r="O72" s="243">
        <v>9.7081777180312194</v>
      </c>
      <c r="P72" s="243">
        <v>8.9681833079419064</v>
      </c>
      <c r="Q72" s="243">
        <v>9.1876875380647771</v>
      </c>
      <c r="R72" s="243">
        <v>9.7341939494267233</v>
      </c>
      <c r="S72" s="243">
        <v>10.31223753195448</v>
      </c>
      <c r="T72" s="243">
        <v>10.787444329049723</v>
      </c>
      <c r="U72" s="243">
        <v>11.137866564633168</v>
      </c>
      <c r="V72" s="243">
        <v>11.462912038079525</v>
      </c>
      <c r="W72" s="243">
        <v>11.85765611817507</v>
      </c>
      <c r="X72" s="243">
        <v>12.220264883095005</v>
      </c>
      <c r="Y72" s="243">
        <v>12.685187622354446</v>
      </c>
      <c r="Z72" s="243">
        <v>13.416418462014427</v>
      </c>
      <c r="AA72" s="243">
        <v>14.26425043196987</v>
      </c>
      <c r="AB72" s="243">
        <v>15.410751108316402</v>
      </c>
      <c r="AC72" s="243">
        <v>16.86711633395015</v>
      </c>
      <c r="AD72" s="243">
        <v>18.334766167689629</v>
      </c>
      <c r="AE72" s="243">
        <v>19.8759633607376</v>
      </c>
      <c r="AF72" s="243">
        <v>21.482215141591844</v>
      </c>
      <c r="AG72" s="243">
        <v>23.349289358458226</v>
      </c>
      <c r="AH72" s="243">
        <v>25.105386781889564</v>
      </c>
      <c r="AI72" s="243">
        <v>26.977068328402247</v>
      </c>
      <c r="AJ72" s="243">
        <v>28.886729988770966</v>
      </c>
      <c r="AK72" s="243">
        <v>30.858336042422444</v>
      </c>
      <c r="AL72" s="243">
        <v>32.934316335587006</v>
      </c>
      <c r="AM72" s="243">
        <v>35.060588442503153</v>
      </c>
      <c r="AN72" s="243">
        <v>37.604978047486625</v>
      </c>
      <c r="AO72" s="243">
        <v>39.754417319527732</v>
      </c>
      <c r="AP72" s="243">
        <v>41.896942348519232</v>
      </c>
      <c r="AQ72" s="243">
        <v>44.064039344331057</v>
      </c>
      <c r="AR72" s="243">
        <v>46.32604484849621</v>
      </c>
      <c r="AS72" s="243">
        <v>48.557502371599597</v>
      </c>
      <c r="AT72" s="243">
        <v>50.664809722414063</v>
      </c>
      <c r="AU72" s="243">
        <v>53.124648877581521</v>
      </c>
      <c r="AV72" s="243">
        <v>55.622123082945798</v>
      </c>
      <c r="AW72" s="243">
        <v>57.674700479294785</v>
      </c>
      <c r="AX72" s="243">
        <v>59.695329494525105</v>
      </c>
      <c r="AY72" s="243">
        <v>61.425054456605963</v>
      </c>
      <c r="AZ72" s="243">
        <v>63.09100914315249</v>
      </c>
    </row>
    <row r="73" spans="1:52">
      <c r="A73" s="260" t="s">
        <v>18</v>
      </c>
      <c r="B73" s="244">
        <v>106.22532763652957</v>
      </c>
      <c r="C73" s="244">
        <v>106.57372983313155</v>
      </c>
      <c r="D73" s="244">
        <v>105.43638734461776</v>
      </c>
      <c r="E73" s="244">
        <v>107.05820793525405</v>
      </c>
      <c r="F73" s="244">
        <v>113.91444878288245</v>
      </c>
      <c r="G73" s="244">
        <v>111.62790731810259</v>
      </c>
      <c r="H73" s="244">
        <v>112.67895952145251</v>
      </c>
      <c r="I73" s="244">
        <v>115.74057472290652</v>
      </c>
      <c r="J73" s="244">
        <v>116.90722381040726</v>
      </c>
      <c r="K73" s="244">
        <v>104.45243259348922</v>
      </c>
      <c r="L73" s="244">
        <v>116.49670377890106</v>
      </c>
      <c r="M73" s="244">
        <v>118.59644298321068</v>
      </c>
      <c r="N73" s="244">
        <v>121.55965912107821</v>
      </c>
      <c r="O73" s="244">
        <v>127.50935851695384</v>
      </c>
      <c r="P73" s="244">
        <v>121.60553146127589</v>
      </c>
      <c r="Q73" s="244">
        <v>126.77014801523337</v>
      </c>
      <c r="R73" s="244">
        <v>131.536508803559</v>
      </c>
      <c r="S73" s="244">
        <v>136.08258941939519</v>
      </c>
      <c r="T73" s="244">
        <v>140.02649349921154</v>
      </c>
      <c r="U73" s="244">
        <v>143.2160673811276</v>
      </c>
      <c r="V73" s="244">
        <v>145.99341201963347</v>
      </c>
      <c r="W73" s="244">
        <v>148.88037480822862</v>
      </c>
      <c r="X73" s="244">
        <v>152.10088778701152</v>
      </c>
      <c r="Y73" s="244">
        <v>155.71401039872626</v>
      </c>
      <c r="Z73" s="244">
        <v>158.05427911289428</v>
      </c>
      <c r="AA73" s="244">
        <v>161.77558483237283</v>
      </c>
      <c r="AB73" s="244">
        <v>166.66087230498061</v>
      </c>
      <c r="AC73" s="244">
        <v>172.36217775093101</v>
      </c>
      <c r="AD73" s="244">
        <v>178.52825644133208</v>
      </c>
      <c r="AE73" s="244">
        <v>184.82836500875436</v>
      </c>
      <c r="AF73" s="244">
        <v>191.03380062546901</v>
      </c>
      <c r="AG73" s="244">
        <v>197.59433755282254</v>
      </c>
      <c r="AH73" s="244">
        <v>203.95426659756987</v>
      </c>
      <c r="AI73" s="244">
        <v>210.39715868983376</v>
      </c>
      <c r="AJ73" s="244">
        <v>216.20638824975629</v>
      </c>
      <c r="AK73" s="244">
        <v>222.4317708207125</v>
      </c>
      <c r="AL73" s="244">
        <v>229.5200637451137</v>
      </c>
      <c r="AM73" s="244">
        <v>235.31526659098833</v>
      </c>
      <c r="AN73" s="244">
        <v>244.05982592809232</v>
      </c>
      <c r="AO73" s="244">
        <v>252.84878374984979</v>
      </c>
      <c r="AP73" s="244">
        <v>261.63252100582133</v>
      </c>
      <c r="AQ73" s="244">
        <v>271.74880834022952</v>
      </c>
      <c r="AR73" s="244">
        <v>282.39926571718649</v>
      </c>
      <c r="AS73" s="244">
        <v>292.9547435805278</v>
      </c>
      <c r="AT73" s="244">
        <v>303.58910138982054</v>
      </c>
      <c r="AU73" s="244">
        <v>315.86375524156671</v>
      </c>
      <c r="AV73" s="244">
        <v>327.88537864943032</v>
      </c>
      <c r="AW73" s="244">
        <v>338.3061701355943</v>
      </c>
      <c r="AX73" s="244">
        <v>349.94116227582856</v>
      </c>
      <c r="AY73" s="244">
        <v>360.35013674653544</v>
      </c>
      <c r="AZ73" s="244">
        <v>370.42593883453497</v>
      </c>
    </row>
    <row r="74" spans="1:52">
      <c r="A74" s="252" t="s">
        <v>51</v>
      </c>
      <c r="B74" s="254">
        <v>43.074966623315682</v>
      </c>
      <c r="C74" s="254">
        <v>30.682890012782295</v>
      </c>
      <c r="D74" s="254">
        <v>31.065426474429454</v>
      </c>
      <c r="E74" s="254">
        <v>55.150308308514738</v>
      </c>
      <c r="F74" s="254">
        <v>53.718295592376933</v>
      </c>
      <c r="G74" s="254">
        <v>62.163863167612483</v>
      </c>
      <c r="H74" s="254">
        <v>82.977034138642608</v>
      </c>
      <c r="I74" s="254">
        <v>74.586624238497819</v>
      </c>
      <c r="J74" s="254">
        <v>47.552114733101021</v>
      </c>
      <c r="K74" s="254">
        <v>45.023037251551159</v>
      </c>
      <c r="L74" s="254">
        <v>45.094715261687647</v>
      </c>
      <c r="M74" s="254">
        <v>43.18326285148482</v>
      </c>
      <c r="N74" s="254">
        <v>40.945880047089652</v>
      </c>
      <c r="O74" s="254">
        <v>36.508824879963811</v>
      </c>
      <c r="P74" s="254">
        <v>34.07042504320151</v>
      </c>
      <c r="Q74" s="254">
        <v>33.7099185120058</v>
      </c>
      <c r="R74" s="254">
        <v>34.122148825746379</v>
      </c>
      <c r="S74" s="254">
        <v>34.465956772641881</v>
      </c>
      <c r="T74" s="254">
        <v>34.75492418015871</v>
      </c>
      <c r="U74" s="254">
        <v>34.960888281551568</v>
      </c>
      <c r="V74" s="254">
        <v>35.128850371169577</v>
      </c>
      <c r="W74" s="254">
        <v>35.290151892841074</v>
      </c>
      <c r="X74" s="254">
        <v>35.487905229068915</v>
      </c>
      <c r="Y74" s="254">
        <v>35.712839956141885</v>
      </c>
      <c r="Z74" s="254">
        <v>35.991303612620428</v>
      </c>
      <c r="AA74" s="254">
        <v>36.327477316980669</v>
      </c>
      <c r="AB74" s="254">
        <v>36.737613672742519</v>
      </c>
      <c r="AC74" s="254">
        <v>37.18980108187661</v>
      </c>
      <c r="AD74" s="254">
        <v>37.664629276586304</v>
      </c>
      <c r="AE74" s="254">
        <v>38.136018823146834</v>
      </c>
      <c r="AF74" s="254">
        <v>38.61474825258874</v>
      </c>
      <c r="AG74" s="254">
        <v>39.089539632739658</v>
      </c>
      <c r="AH74" s="254">
        <v>39.571614700988583</v>
      </c>
      <c r="AI74" s="254">
        <v>40.063320629663465</v>
      </c>
      <c r="AJ74" s="254">
        <v>40.55931731288419</v>
      </c>
      <c r="AK74" s="254">
        <v>41.054019833250898</v>
      </c>
      <c r="AL74" s="254">
        <v>41.557297430126461</v>
      </c>
      <c r="AM74" s="254">
        <v>42.066945288052629</v>
      </c>
      <c r="AN74" s="254">
        <v>42.584534045845523</v>
      </c>
      <c r="AO74" s="254">
        <v>43.108473248355359</v>
      </c>
      <c r="AP74" s="254">
        <v>43.636407652294565</v>
      </c>
      <c r="AQ74" s="254">
        <v>44.192453106528447</v>
      </c>
      <c r="AR74" s="254">
        <v>44.738748653343428</v>
      </c>
      <c r="AS74" s="254">
        <v>45.301009016799235</v>
      </c>
      <c r="AT74" s="254">
        <v>45.857595122198042</v>
      </c>
      <c r="AU74" s="254">
        <v>46.488404305869381</v>
      </c>
      <c r="AV74" s="254">
        <v>47.14970657272449</v>
      </c>
      <c r="AW74" s="254">
        <v>47.799469547312619</v>
      </c>
      <c r="AX74" s="254">
        <v>48.448694032776238</v>
      </c>
      <c r="AY74" s="254">
        <v>49.088054520907427</v>
      </c>
      <c r="AZ74" s="254">
        <v>49.720922129695246</v>
      </c>
    </row>
    <row r="75" spans="1:52">
      <c r="A75" s="239" t="s">
        <v>33</v>
      </c>
      <c r="B75" s="246">
        <v>42.887296649503888</v>
      </c>
      <c r="C75" s="246">
        <v>30.564126727140387</v>
      </c>
      <c r="D75" s="246">
        <v>30.966705303775129</v>
      </c>
      <c r="E75" s="246">
        <v>54.942312127375715</v>
      </c>
      <c r="F75" s="246">
        <v>53.554456906516869</v>
      </c>
      <c r="G75" s="246">
        <v>61.964967616067476</v>
      </c>
      <c r="H75" s="246">
        <v>82.807026026956692</v>
      </c>
      <c r="I75" s="246">
        <v>74.40934656377641</v>
      </c>
      <c r="J75" s="246">
        <v>47.381769573315154</v>
      </c>
      <c r="K75" s="246">
        <v>44.898524354250057</v>
      </c>
      <c r="L75" s="246">
        <v>44.921842921262112</v>
      </c>
      <c r="M75" s="246">
        <v>43.032412282895919</v>
      </c>
      <c r="N75" s="246">
        <v>40.776608695550244</v>
      </c>
      <c r="O75" s="246">
        <v>36.316877435324336</v>
      </c>
      <c r="P75" s="246">
        <v>33.926756929320476</v>
      </c>
      <c r="Q75" s="246">
        <v>33.568649332342694</v>
      </c>
      <c r="R75" s="246">
        <v>33.978413481888509</v>
      </c>
      <c r="S75" s="246">
        <v>34.319954233378475</v>
      </c>
      <c r="T75" s="246">
        <v>34.606891341440871</v>
      </c>
      <c r="U75" s="246">
        <v>34.81113903521328</v>
      </c>
      <c r="V75" s="246">
        <v>34.977474575680837</v>
      </c>
      <c r="W75" s="246">
        <v>35.136939518638776</v>
      </c>
      <c r="X75" s="246">
        <v>35.332812887183167</v>
      </c>
      <c r="Y75" s="246">
        <v>35.555637977774438</v>
      </c>
      <c r="Z75" s="246">
        <v>35.831514500104845</v>
      </c>
      <c r="AA75" s="246">
        <v>36.164531593409798</v>
      </c>
      <c r="AB75" s="246">
        <v>36.570670606884761</v>
      </c>
      <c r="AC75" s="246">
        <v>37.018337572974303</v>
      </c>
      <c r="AD75" s="246">
        <v>37.488239250568867</v>
      </c>
      <c r="AE75" s="246">
        <v>37.954442827786032</v>
      </c>
      <c r="AF75" s="246">
        <v>38.427750759294156</v>
      </c>
      <c r="AG75" s="246">
        <v>38.896887168854171</v>
      </c>
      <c r="AH75" s="246">
        <v>39.372979814953759</v>
      </c>
      <c r="AI75" s="246">
        <v>39.858392597976206</v>
      </c>
      <c r="AJ75" s="246">
        <v>40.347789473360763</v>
      </c>
      <c r="AK75" s="246">
        <v>40.835631583717173</v>
      </c>
      <c r="AL75" s="246">
        <v>41.331768683207564</v>
      </c>
      <c r="AM75" s="246">
        <v>41.833944121519551</v>
      </c>
      <c r="AN75" s="246">
        <v>42.342199478698419</v>
      </c>
      <c r="AO75" s="246">
        <v>42.858053751181025</v>
      </c>
      <c r="AP75" s="246">
        <v>43.377489704574117</v>
      </c>
      <c r="AQ75" s="246">
        <v>43.924571553167205</v>
      </c>
      <c r="AR75" s="246">
        <v>44.461520979086735</v>
      </c>
      <c r="AS75" s="246">
        <v>45.014051887198725</v>
      </c>
      <c r="AT75" s="246">
        <v>45.560559276787686</v>
      </c>
      <c r="AU75" s="246">
        <v>46.18035703502138</v>
      </c>
      <c r="AV75" s="246">
        <v>46.830177555829643</v>
      </c>
      <c r="AW75" s="246">
        <v>47.46816244910783</v>
      </c>
      <c r="AX75" s="246">
        <v>48.105324683837388</v>
      </c>
      <c r="AY75" s="246">
        <v>48.732374264296311</v>
      </c>
      <c r="AZ75" s="246">
        <v>49.352765179939276</v>
      </c>
    </row>
    <row r="76" spans="1:52">
      <c r="A76" s="260" t="s">
        <v>34</v>
      </c>
      <c r="B76" s="244">
        <v>0.1876699738117901</v>
      </c>
      <c r="C76" s="244">
        <v>0.11876328564190643</v>
      </c>
      <c r="D76" s="244">
        <v>9.8721170654325577E-2</v>
      </c>
      <c r="E76" s="244">
        <v>0.20799618113902271</v>
      </c>
      <c r="F76" s="244">
        <v>0.16383868586006492</v>
      </c>
      <c r="G76" s="244">
        <v>0.19889555154500832</v>
      </c>
      <c r="H76" s="244">
        <v>0.17000811168592259</v>
      </c>
      <c r="I76" s="244">
        <v>0.17727767472141659</v>
      </c>
      <c r="J76" s="244">
        <v>0.17034515978586995</v>
      </c>
      <c r="K76" s="244">
        <v>0.12451289730110357</v>
      </c>
      <c r="L76" s="244">
        <v>0.17287234042553193</v>
      </c>
      <c r="M76" s="244">
        <v>0.15085056858890022</v>
      </c>
      <c r="N76" s="244">
        <v>0.16927135153940601</v>
      </c>
      <c r="O76" s="244">
        <v>0.1919474446394728</v>
      </c>
      <c r="P76" s="244">
        <v>0.14366811388103276</v>
      </c>
      <c r="Q76" s="244">
        <v>0.1412691796631084</v>
      </c>
      <c r="R76" s="244">
        <v>0.1437353438578724</v>
      </c>
      <c r="S76" s="244">
        <v>0.1460025392634072</v>
      </c>
      <c r="T76" s="244">
        <v>0.14803283871783576</v>
      </c>
      <c r="U76" s="244">
        <v>0.14974924633828626</v>
      </c>
      <c r="V76" s="244">
        <v>0.15137579548874014</v>
      </c>
      <c r="W76" s="244">
        <v>0.15321237420229772</v>
      </c>
      <c r="X76" s="244">
        <v>0.1550923418857503</v>
      </c>
      <c r="Y76" s="244">
        <v>0.15720197836744898</v>
      </c>
      <c r="Z76" s="244">
        <v>0.15978911251557967</v>
      </c>
      <c r="AA76" s="244">
        <v>0.1629457235708727</v>
      </c>
      <c r="AB76" s="244">
        <v>0.16694306585775759</v>
      </c>
      <c r="AC76" s="244">
        <v>0.17146350890230647</v>
      </c>
      <c r="AD76" s="244">
        <v>0.17639002601743745</v>
      </c>
      <c r="AE76" s="244">
        <v>0.18157599536080071</v>
      </c>
      <c r="AF76" s="244">
        <v>0.18699749329458423</v>
      </c>
      <c r="AG76" s="244">
        <v>0.19265246388548959</v>
      </c>
      <c r="AH76" s="244">
        <v>0.1986348860348264</v>
      </c>
      <c r="AI76" s="244">
        <v>0.20492803168725626</v>
      </c>
      <c r="AJ76" s="244">
        <v>0.21152783952342386</v>
      </c>
      <c r="AK76" s="244">
        <v>0.21838824953372579</v>
      </c>
      <c r="AL76" s="244">
        <v>0.22552874691889951</v>
      </c>
      <c r="AM76" s="244">
        <v>0.23300116653307729</v>
      </c>
      <c r="AN76" s="244">
        <v>0.2423345671471063</v>
      </c>
      <c r="AO76" s="244">
        <v>0.25041949717433198</v>
      </c>
      <c r="AP76" s="244">
        <v>0.25891794772044568</v>
      </c>
      <c r="AQ76" s="244">
        <v>0.26788155336124014</v>
      </c>
      <c r="AR76" s="244">
        <v>0.27722767425669365</v>
      </c>
      <c r="AS76" s="244">
        <v>0.28695712960050657</v>
      </c>
      <c r="AT76" s="244">
        <v>0.29703584541035266</v>
      </c>
      <c r="AU76" s="244">
        <v>0.30804727084799804</v>
      </c>
      <c r="AV76" s="244">
        <v>0.31952901689484769</v>
      </c>
      <c r="AW76" s="244">
        <v>0.33130709820478998</v>
      </c>
      <c r="AX76" s="244">
        <v>0.34336934893884952</v>
      </c>
      <c r="AY76" s="244">
        <v>0.35568025661111324</v>
      </c>
      <c r="AZ76" s="244">
        <v>0.36815694975596902</v>
      </c>
    </row>
    <row r="77" spans="1:52">
      <c r="A77" s="271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73"/>
      <c r="AG77" s="273"/>
      <c r="AH77" s="273"/>
      <c r="AI77" s="273"/>
      <c r="AJ77" s="273"/>
      <c r="AK77" s="273"/>
      <c r="AL77" s="273"/>
      <c r="AM77" s="273"/>
      <c r="AN77" s="273"/>
      <c r="AO77" s="273"/>
      <c r="AP77" s="273"/>
      <c r="AQ77" s="273"/>
      <c r="AR77" s="273"/>
      <c r="AS77" s="273"/>
      <c r="AT77" s="273"/>
      <c r="AU77" s="273"/>
      <c r="AV77" s="273"/>
      <c r="AW77" s="273"/>
      <c r="AX77" s="273"/>
      <c r="AY77" s="273"/>
      <c r="AZ77" s="273"/>
    </row>
    <row r="78" spans="1:52">
      <c r="A78" s="236" t="s">
        <v>26</v>
      </c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2"/>
      <c r="AX78" s="242"/>
      <c r="AY78" s="242"/>
      <c r="AZ78" s="242"/>
    </row>
    <row r="79" spans="1:52">
      <c r="A79" s="245" t="s">
        <v>27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</row>
    <row r="80" spans="1:52">
      <c r="A80" s="252" t="s">
        <v>45</v>
      </c>
      <c r="B80" s="256">
        <v>2.0081026589335753</v>
      </c>
      <c r="C80" s="256">
        <v>2.0363836029266129</v>
      </c>
      <c r="D80" s="256">
        <v>2.0333337601839379</v>
      </c>
      <c r="E80" s="256">
        <v>2.0503307892618383</v>
      </c>
      <c r="F80" s="256">
        <v>2.0273195035618432</v>
      </c>
      <c r="G80" s="256">
        <v>2.018839295387775</v>
      </c>
      <c r="H80" s="256">
        <v>1.9838368937862729</v>
      </c>
      <c r="I80" s="256">
        <v>1.9988058989651121</v>
      </c>
      <c r="J80" s="256">
        <v>1.9753326047926789</v>
      </c>
      <c r="K80" s="256">
        <v>1.9816530068461213</v>
      </c>
      <c r="L80" s="256">
        <v>1.9536239012438916</v>
      </c>
      <c r="M80" s="256">
        <v>1.9325498422214837</v>
      </c>
      <c r="N80" s="256">
        <v>1.9207001589640371</v>
      </c>
      <c r="O80" s="256">
        <v>1.8909475620422427</v>
      </c>
      <c r="P80" s="256">
        <v>1.8842476355909978</v>
      </c>
      <c r="Q80" s="256">
        <v>1.8349108402782812</v>
      </c>
      <c r="R80" s="256">
        <v>1.8033987575243575</v>
      </c>
      <c r="S80" s="256">
        <v>1.8090567646135571</v>
      </c>
      <c r="T80" s="256">
        <v>1.8088552630721038</v>
      </c>
      <c r="U80" s="256">
        <v>1.8054605458946338</v>
      </c>
      <c r="V80" s="256">
        <v>1.8024215871806732</v>
      </c>
      <c r="W80" s="256">
        <v>1.8009303638191061</v>
      </c>
      <c r="X80" s="256">
        <v>1.7976359404771438</v>
      </c>
      <c r="Y80" s="256">
        <v>1.7943852512653453</v>
      </c>
      <c r="Z80" s="256">
        <v>1.7895337146593389</v>
      </c>
      <c r="AA80" s="256">
        <v>1.7837447598974483</v>
      </c>
      <c r="AB80" s="256">
        <v>1.7741704265701275</v>
      </c>
      <c r="AC80" s="256">
        <v>1.7641286565845262</v>
      </c>
      <c r="AD80" s="256">
        <v>1.7546562109315493</v>
      </c>
      <c r="AE80" s="256">
        <v>1.746545004104981</v>
      </c>
      <c r="AF80" s="256">
        <v>1.7392291931400508</v>
      </c>
      <c r="AG80" s="256">
        <v>1.7333895622074444</v>
      </c>
      <c r="AH80" s="256">
        <v>1.7279072160050297</v>
      </c>
      <c r="AI80" s="256">
        <v>1.7234757073142717</v>
      </c>
      <c r="AJ80" s="256">
        <v>1.7197147295237198</v>
      </c>
      <c r="AK80" s="256">
        <v>1.7169776320653534</v>
      </c>
      <c r="AL80" s="256">
        <v>1.7146816245318941</v>
      </c>
      <c r="AM80" s="256">
        <v>1.7126196739183142</v>
      </c>
      <c r="AN80" s="256">
        <v>1.7118306310055167</v>
      </c>
      <c r="AO80" s="256">
        <v>1.7116972756842215</v>
      </c>
      <c r="AP80" s="256">
        <v>1.7120844712235903</v>
      </c>
      <c r="AQ80" s="256">
        <v>1.7126478562280232</v>
      </c>
      <c r="AR80" s="256">
        <v>1.7137050069895068</v>
      </c>
      <c r="AS80" s="256">
        <v>1.7153484846152871</v>
      </c>
      <c r="AT80" s="256">
        <v>1.717461215791505</v>
      </c>
      <c r="AU80" s="256">
        <v>1.7176098872039425</v>
      </c>
      <c r="AV80" s="256">
        <v>1.718187541335243</v>
      </c>
      <c r="AW80" s="256">
        <v>1.7195039163486294</v>
      </c>
      <c r="AX80" s="256">
        <v>1.7214350532527951</v>
      </c>
      <c r="AY80" s="256">
        <v>1.7244656651621002</v>
      </c>
      <c r="AZ80" s="256">
        <v>1.728184921205618</v>
      </c>
    </row>
    <row r="81" spans="1:52">
      <c r="A81" s="259" t="s">
        <v>29</v>
      </c>
      <c r="B81" s="237">
        <v>1.1549472685768511</v>
      </c>
      <c r="C81" s="237">
        <v>1.1549251164250138</v>
      </c>
      <c r="D81" s="237">
        <v>1.154724433005738</v>
      </c>
      <c r="E81" s="237">
        <v>1.1552093820866822</v>
      </c>
      <c r="F81" s="237">
        <v>1.1553640856511074</v>
      </c>
      <c r="G81" s="237">
        <v>1.1543178727366703</v>
      </c>
      <c r="H81" s="237">
        <v>1.1546398637822315</v>
      </c>
      <c r="I81" s="237">
        <v>1.156493139331968</v>
      </c>
      <c r="J81" s="237">
        <v>1.1571017737935938</v>
      </c>
      <c r="K81" s="237">
        <v>1.1576570562583657</v>
      </c>
      <c r="L81" s="237">
        <v>1.15566821133542</v>
      </c>
      <c r="M81" s="237">
        <v>1.1546558434345866</v>
      </c>
      <c r="N81" s="237">
        <v>1.1525287411942111</v>
      </c>
      <c r="O81" s="237">
        <v>1.151956273522077</v>
      </c>
      <c r="P81" s="237">
        <v>1.1523756103069394</v>
      </c>
      <c r="Q81" s="237">
        <v>1.1524003878446356</v>
      </c>
      <c r="R81" s="237">
        <v>1.149916266820477</v>
      </c>
      <c r="S81" s="237">
        <v>1.1524193914038185</v>
      </c>
      <c r="T81" s="237">
        <v>1.1549183203786333</v>
      </c>
      <c r="U81" s="237">
        <v>1.1550215759771965</v>
      </c>
      <c r="V81" s="237">
        <v>1.1525296274547157</v>
      </c>
      <c r="W81" s="237">
        <v>1.1499207854774272</v>
      </c>
      <c r="X81" s="237">
        <v>1.1472140161753501</v>
      </c>
      <c r="Y81" s="237">
        <v>1.1444006574051084</v>
      </c>
      <c r="Z81" s="237">
        <v>1.1414454500333313</v>
      </c>
      <c r="AA81" s="237">
        <v>1.1383193612483804</v>
      </c>
      <c r="AB81" s="237">
        <v>1.1347683098438026</v>
      </c>
      <c r="AC81" s="237">
        <v>1.1306180653777838</v>
      </c>
      <c r="AD81" s="237">
        <v>1.1258164030883826</v>
      </c>
      <c r="AE81" s="237">
        <v>1.120470623672104</v>
      </c>
      <c r="AF81" s="237">
        <v>1.1147916689114881</v>
      </c>
      <c r="AG81" s="237">
        <v>1.1089926127039806</v>
      </c>
      <c r="AH81" s="237">
        <v>1.1031454480588574</v>
      </c>
      <c r="AI81" s="237">
        <v>1.0972958159178643</v>
      </c>
      <c r="AJ81" s="237">
        <v>1.0914131385209862</v>
      </c>
      <c r="AK81" s="237">
        <v>1.0854310674520136</v>
      </c>
      <c r="AL81" s="237">
        <v>1.079302846158207</v>
      </c>
      <c r="AM81" s="237">
        <v>1.0730102721461532</v>
      </c>
      <c r="AN81" s="237">
        <v>1.0665595712613039</v>
      </c>
      <c r="AO81" s="237">
        <v>1.0599362304644251</v>
      </c>
      <c r="AP81" s="237">
        <v>1.0531132586011118</v>
      </c>
      <c r="AQ81" s="237">
        <v>1.0460604169542485</v>
      </c>
      <c r="AR81" s="237">
        <v>1.0387747820725788</v>
      </c>
      <c r="AS81" s="237">
        <v>1.0312790562331122</v>
      </c>
      <c r="AT81" s="237">
        <v>1.0236040742312578</v>
      </c>
      <c r="AU81" s="237">
        <v>1.0158061349404059</v>
      </c>
      <c r="AV81" s="237">
        <v>1.0079591837620372</v>
      </c>
      <c r="AW81" s="237">
        <v>1.0000667376132839</v>
      </c>
      <c r="AX81" s="237">
        <v>0.9921464601484542</v>
      </c>
      <c r="AY81" s="237">
        <v>0.9842187786780735</v>
      </c>
      <c r="AZ81" s="237">
        <v>0.97630746758369535</v>
      </c>
    </row>
    <row r="82" spans="1:52">
      <c r="A82" s="239" t="s">
        <v>30</v>
      </c>
      <c r="B82" s="238">
        <v>1.8927428806131086</v>
      </c>
      <c r="C82" s="238">
        <v>1.9226165219796232</v>
      </c>
      <c r="D82" s="238">
        <v>1.9400543289450238</v>
      </c>
      <c r="E82" s="238">
        <v>1.9464667221259808</v>
      </c>
      <c r="F82" s="238">
        <v>1.933437991534686</v>
      </c>
      <c r="G82" s="238">
        <v>1.9209029688867161</v>
      </c>
      <c r="H82" s="238">
        <v>1.8926703374437521</v>
      </c>
      <c r="I82" s="238">
        <v>1.9075398296534416</v>
      </c>
      <c r="J82" s="238">
        <v>1.8757133245948781</v>
      </c>
      <c r="K82" s="238">
        <v>1.8778499653361158</v>
      </c>
      <c r="L82" s="238">
        <v>1.845216581862664</v>
      </c>
      <c r="M82" s="238">
        <v>1.8297015514257104</v>
      </c>
      <c r="N82" s="238">
        <v>1.8192491071217127</v>
      </c>
      <c r="O82" s="238">
        <v>1.7944687174228808</v>
      </c>
      <c r="P82" s="238">
        <v>1.7920786219251186</v>
      </c>
      <c r="Q82" s="238">
        <v>1.7452721186752649</v>
      </c>
      <c r="R82" s="238">
        <v>1.728085391722799</v>
      </c>
      <c r="S82" s="238">
        <v>1.7330665312592322</v>
      </c>
      <c r="T82" s="238">
        <v>1.7331932553716398</v>
      </c>
      <c r="U82" s="238">
        <v>1.730064216199936</v>
      </c>
      <c r="V82" s="238">
        <v>1.7273195914014803</v>
      </c>
      <c r="W82" s="238">
        <v>1.7260915938916708</v>
      </c>
      <c r="X82" s="238">
        <v>1.7231523651948295</v>
      </c>
      <c r="Y82" s="238">
        <v>1.7201514967896705</v>
      </c>
      <c r="Z82" s="238">
        <v>1.7156191491578627</v>
      </c>
      <c r="AA82" s="238">
        <v>1.7101250384935995</v>
      </c>
      <c r="AB82" s="238">
        <v>1.7010584869476553</v>
      </c>
      <c r="AC82" s="238">
        <v>1.6915697343528526</v>
      </c>
      <c r="AD82" s="238">
        <v>1.6826093839302763</v>
      </c>
      <c r="AE82" s="238">
        <v>1.6750046981945184</v>
      </c>
      <c r="AF82" s="238">
        <v>1.6681849380825533</v>
      </c>
      <c r="AG82" s="238">
        <v>1.6628525613148795</v>
      </c>
      <c r="AH82" s="238">
        <v>1.6579076790849983</v>
      </c>
      <c r="AI82" s="238">
        <v>1.6539813433452828</v>
      </c>
      <c r="AJ82" s="238">
        <v>1.6507176755839779</v>
      </c>
      <c r="AK82" s="238">
        <v>1.6484511020220274</v>
      </c>
      <c r="AL82" s="238">
        <v>1.6465960483118607</v>
      </c>
      <c r="AM82" s="238">
        <v>1.6449943998872785</v>
      </c>
      <c r="AN82" s="238">
        <v>1.6446425959863129</v>
      </c>
      <c r="AO82" s="238">
        <v>1.6449134312585516</v>
      </c>
      <c r="AP82" s="238">
        <v>1.6456960682092929</v>
      </c>
      <c r="AQ82" s="238">
        <v>1.6466680591737091</v>
      </c>
      <c r="AR82" s="238">
        <v>1.6481202974039224</v>
      </c>
      <c r="AS82" s="238">
        <v>1.6501446892935023</v>
      </c>
      <c r="AT82" s="238">
        <v>1.6526294603730958</v>
      </c>
      <c r="AU82" s="238">
        <v>1.6531976885248121</v>
      </c>
      <c r="AV82" s="238">
        <v>1.6542087386230149</v>
      </c>
      <c r="AW82" s="238">
        <v>1.6559126641627135</v>
      </c>
      <c r="AX82" s="238">
        <v>1.6582023106653703</v>
      </c>
      <c r="AY82" s="238">
        <v>1.6615907045142257</v>
      </c>
      <c r="AZ82" s="238">
        <v>1.6656471424024688</v>
      </c>
    </row>
    <row r="83" spans="1:52">
      <c r="A83" s="239" t="s">
        <v>31</v>
      </c>
      <c r="B83" s="238">
        <v>18.611865063978289</v>
      </c>
      <c r="C83" s="238">
        <v>18.634600465477117</v>
      </c>
      <c r="D83" s="238">
        <v>16.176753121998079</v>
      </c>
      <c r="E83" s="238">
        <v>17.476787526613926</v>
      </c>
      <c r="F83" s="238">
        <v>16.153221074737498</v>
      </c>
      <c r="G83" s="238">
        <v>16.794323517146385</v>
      </c>
      <c r="H83" s="238">
        <v>15.720301959146566</v>
      </c>
      <c r="I83" s="238">
        <v>16.059318766702248</v>
      </c>
      <c r="J83" s="238">
        <v>17.24537037037037</v>
      </c>
      <c r="K83" s="238">
        <v>18.541079441840157</v>
      </c>
      <c r="L83" s="238">
        <v>19.411658172271729</v>
      </c>
      <c r="M83" s="238">
        <v>19.267432290409378</v>
      </c>
      <c r="N83" s="238">
        <v>19.686676630949322</v>
      </c>
      <c r="O83" s="238">
        <v>18.589174800354922</v>
      </c>
      <c r="P83" s="238">
        <v>18.519142905334611</v>
      </c>
      <c r="Q83" s="238">
        <v>18.959107806691449</v>
      </c>
      <c r="R83" s="238">
        <v>18.72300824956395</v>
      </c>
      <c r="S83" s="238">
        <v>18.902491347624615</v>
      </c>
      <c r="T83" s="238">
        <v>18.916251451970695</v>
      </c>
      <c r="U83" s="238">
        <v>18.961730294594574</v>
      </c>
      <c r="V83" s="238">
        <v>19.00082660309744</v>
      </c>
      <c r="W83" s="238">
        <v>19.032139068182989</v>
      </c>
      <c r="X83" s="238">
        <v>19.038184045675198</v>
      </c>
      <c r="Y83" s="238">
        <v>19.070387614345442</v>
      </c>
      <c r="Z83" s="238">
        <v>19.098227211256312</v>
      </c>
      <c r="AA83" s="238">
        <v>19.145225938112016</v>
      </c>
      <c r="AB83" s="238">
        <v>19.154425192562591</v>
      </c>
      <c r="AC83" s="238">
        <v>19.157060158419608</v>
      </c>
      <c r="AD83" s="238">
        <v>19.167818804192795</v>
      </c>
      <c r="AE83" s="238">
        <v>19.183746696753602</v>
      </c>
      <c r="AF83" s="238">
        <v>19.209088631692428</v>
      </c>
      <c r="AG83" s="238">
        <v>19.238828976650456</v>
      </c>
      <c r="AH83" s="238">
        <v>19.264883787250614</v>
      </c>
      <c r="AI83" s="238">
        <v>19.302903637659863</v>
      </c>
      <c r="AJ83" s="238">
        <v>19.33806859113351</v>
      </c>
      <c r="AK83" s="238">
        <v>19.378766259240638</v>
      </c>
      <c r="AL83" s="238">
        <v>19.419730733782842</v>
      </c>
      <c r="AM83" s="238">
        <v>19.458114932388305</v>
      </c>
      <c r="AN83" s="238">
        <v>19.502047487082649</v>
      </c>
      <c r="AO83" s="238">
        <v>19.551732151814821</v>
      </c>
      <c r="AP83" s="238">
        <v>19.598261472867126</v>
      </c>
      <c r="AQ83" s="238">
        <v>19.641068270885651</v>
      </c>
      <c r="AR83" s="238">
        <v>19.686097905819246</v>
      </c>
      <c r="AS83" s="238">
        <v>19.731489599394774</v>
      </c>
      <c r="AT83" s="238">
        <v>19.777786372066178</v>
      </c>
      <c r="AU83" s="238">
        <v>19.817225234926433</v>
      </c>
      <c r="AV83" s="238">
        <v>19.860839261768387</v>
      </c>
      <c r="AW83" s="238">
        <v>19.90328346602168</v>
      </c>
      <c r="AX83" s="238">
        <v>19.950389066843908</v>
      </c>
      <c r="AY83" s="238">
        <v>19.995209460283508</v>
      </c>
      <c r="AZ83" s="238">
        <v>20.04496522327327</v>
      </c>
    </row>
    <row r="84" spans="1:52">
      <c r="A84" s="252" t="s">
        <v>46</v>
      </c>
      <c r="B84" s="256">
        <v>85.556377428025229</v>
      </c>
      <c r="C84" s="256">
        <v>81.736544223130494</v>
      </c>
      <c r="D84" s="256">
        <v>83.313632447713715</v>
      </c>
      <c r="E84" s="256">
        <v>81.786712125398523</v>
      </c>
      <c r="F84" s="256">
        <v>109.79228464929776</v>
      </c>
      <c r="G84" s="256">
        <v>113.51904802125421</v>
      </c>
      <c r="H84" s="256">
        <v>117.7656280358966</v>
      </c>
      <c r="I84" s="256">
        <v>121.56706387771027</v>
      </c>
      <c r="J84" s="256">
        <v>123.29545236971511</v>
      </c>
      <c r="K84" s="256">
        <v>118.56239263573467</v>
      </c>
      <c r="L84" s="256">
        <v>118.94968461969115</v>
      </c>
      <c r="M84" s="256">
        <v>121.12640770792862</v>
      </c>
      <c r="N84" s="256">
        <v>117.98471977813158</v>
      </c>
      <c r="O84" s="256">
        <v>114.27420286755705</v>
      </c>
      <c r="P84" s="256">
        <v>113.48171969706313</v>
      </c>
      <c r="Q84" s="256">
        <v>114.52647623054887</v>
      </c>
      <c r="R84" s="256">
        <v>114.85203232880396</v>
      </c>
      <c r="S84" s="256">
        <v>114.7869221351839</v>
      </c>
      <c r="T84" s="256">
        <v>115.23871663593299</v>
      </c>
      <c r="U84" s="256">
        <v>115.80742566407291</v>
      </c>
      <c r="V84" s="256">
        <v>116.09187421487658</v>
      </c>
      <c r="W84" s="256">
        <v>116.12622880265072</v>
      </c>
      <c r="X84" s="256">
        <v>116.1759385771953</v>
      </c>
      <c r="Y84" s="256">
        <v>116.62570708920387</v>
      </c>
      <c r="Z84" s="256">
        <v>117.03297183863657</v>
      </c>
      <c r="AA84" s="256">
        <v>117.91431379040462</v>
      </c>
      <c r="AB84" s="256">
        <v>118.93580768776664</v>
      </c>
      <c r="AC84" s="256">
        <v>120.05732355111402</v>
      </c>
      <c r="AD84" s="256">
        <v>120.73750419355022</v>
      </c>
      <c r="AE84" s="256">
        <v>121.37446216114932</v>
      </c>
      <c r="AF84" s="256">
        <v>122.17198647797964</v>
      </c>
      <c r="AG84" s="256">
        <v>122.88481554388994</v>
      </c>
      <c r="AH84" s="256">
        <v>123.47786830621476</v>
      </c>
      <c r="AI84" s="256">
        <v>124.39451741843655</v>
      </c>
      <c r="AJ84" s="256">
        <v>125.18105119006468</v>
      </c>
      <c r="AK84" s="256">
        <v>126.13837517348831</v>
      </c>
      <c r="AL84" s="256">
        <v>126.9386294339603</v>
      </c>
      <c r="AM84" s="256">
        <v>127.51256139625916</v>
      </c>
      <c r="AN84" s="256">
        <v>128.33598776414229</v>
      </c>
      <c r="AO84" s="256">
        <v>129.16712930104424</v>
      </c>
      <c r="AP84" s="256">
        <v>129.83362963463102</v>
      </c>
      <c r="AQ84" s="256">
        <v>130.44311692972639</v>
      </c>
      <c r="AR84" s="256">
        <v>130.89330984927477</v>
      </c>
      <c r="AS84" s="256">
        <v>131.47097150855535</v>
      </c>
      <c r="AT84" s="256">
        <v>131.99101384186756</v>
      </c>
      <c r="AU84" s="256">
        <v>132.57848978870868</v>
      </c>
      <c r="AV84" s="256">
        <v>133.09101280791174</v>
      </c>
      <c r="AW84" s="256">
        <v>133.7655723962713</v>
      </c>
      <c r="AX84" s="256">
        <v>134.36006339013827</v>
      </c>
      <c r="AY84" s="256">
        <v>134.76180938894154</v>
      </c>
      <c r="AZ84" s="256">
        <v>135.35833698385855</v>
      </c>
    </row>
    <row r="85" spans="1:52">
      <c r="A85" s="259" t="s">
        <v>24</v>
      </c>
      <c r="B85" s="237">
        <v>87.877495269255391</v>
      </c>
      <c r="C85" s="237">
        <v>82.995412198741178</v>
      </c>
      <c r="D85" s="237">
        <v>84.948245426946869</v>
      </c>
      <c r="E85" s="237">
        <v>82.995412198741192</v>
      </c>
      <c r="F85" s="237">
        <v>119.48494018133317</v>
      </c>
      <c r="G85" s="237">
        <v>124.38798156043049</v>
      </c>
      <c r="H85" s="237">
        <v>129.27363600067068</v>
      </c>
      <c r="I85" s="237">
        <v>133.0943086627627</v>
      </c>
      <c r="J85" s="237">
        <v>136.10185554513956</v>
      </c>
      <c r="K85" s="237">
        <v>129.74158312325997</v>
      </c>
      <c r="L85" s="237">
        <v>129.82134474257214</v>
      </c>
      <c r="M85" s="237">
        <v>128.11350899029401</v>
      </c>
      <c r="N85" s="237">
        <v>123.89662477998748</v>
      </c>
      <c r="O85" s="237">
        <v>118.76728693305144</v>
      </c>
      <c r="P85" s="237">
        <v>117.59144791832314</v>
      </c>
      <c r="Q85" s="237">
        <v>119.37336519061421</v>
      </c>
      <c r="R85" s="237">
        <v>120.01171027854684</v>
      </c>
      <c r="S85" s="237">
        <v>119.83638447883149</v>
      </c>
      <c r="T85" s="237">
        <v>120.26793416281461</v>
      </c>
      <c r="U85" s="237">
        <v>120.92964911581447</v>
      </c>
      <c r="V85" s="237">
        <v>121.25286561321603</v>
      </c>
      <c r="W85" s="237">
        <v>121.29257389591687</v>
      </c>
      <c r="X85" s="237">
        <v>121.23134834532102</v>
      </c>
      <c r="Y85" s="237">
        <v>121.62068908692775</v>
      </c>
      <c r="Z85" s="237">
        <v>121.95729914168655</v>
      </c>
      <c r="AA85" s="237">
        <v>122.64263460045773</v>
      </c>
      <c r="AB85" s="237">
        <v>123.34105412814066</v>
      </c>
      <c r="AC85" s="237">
        <v>123.98797673916339</v>
      </c>
      <c r="AD85" s="237">
        <v>124.04852019327767</v>
      </c>
      <c r="AE85" s="237">
        <v>124.12762281597529</v>
      </c>
      <c r="AF85" s="237">
        <v>124.57832936467014</v>
      </c>
      <c r="AG85" s="237">
        <v>124.91838061587288</v>
      </c>
      <c r="AH85" s="237">
        <v>125.07757044628146</v>
      </c>
      <c r="AI85" s="237">
        <v>125.80197832975203</v>
      </c>
      <c r="AJ85" s="237">
        <v>126.37439594423654</v>
      </c>
      <c r="AK85" s="237">
        <v>127.12488468749075</v>
      </c>
      <c r="AL85" s="237">
        <v>127.6442821047343</v>
      </c>
      <c r="AM85" s="237">
        <v>127.85717689685592</v>
      </c>
      <c r="AN85" s="237">
        <v>128.39237307274891</v>
      </c>
      <c r="AO85" s="237">
        <v>128.93508563574429</v>
      </c>
      <c r="AP85" s="237">
        <v>129.298088610267</v>
      </c>
      <c r="AQ85" s="237">
        <v>129.64833942958023</v>
      </c>
      <c r="AR85" s="237">
        <v>129.82234697635954</v>
      </c>
      <c r="AS85" s="237">
        <v>130.18275002478026</v>
      </c>
      <c r="AT85" s="237">
        <v>130.50679920822577</v>
      </c>
      <c r="AU85" s="237">
        <v>130.92228667374249</v>
      </c>
      <c r="AV85" s="237">
        <v>131.184714591431</v>
      </c>
      <c r="AW85" s="237">
        <v>131.74690250466526</v>
      </c>
      <c r="AX85" s="237">
        <v>132.31797085538122</v>
      </c>
      <c r="AY85" s="237">
        <v>132.60565417273347</v>
      </c>
      <c r="AZ85" s="237">
        <v>133.19412050117103</v>
      </c>
    </row>
    <row r="86" spans="1:52">
      <c r="A86" s="239" t="s">
        <v>25</v>
      </c>
      <c r="B86" s="238">
        <v>0</v>
      </c>
      <c r="C86" s="238">
        <v>0</v>
      </c>
      <c r="D86" s="238">
        <v>0</v>
      </c>
      <c r="E86" s="238">
        <v>0</v>
      </c>
      <c r="F86" s="238">
        <v>329.41613148853651</v>
      </c>
      <c r="G86" s="238">
        <v>330.72464008703253</v>
      </c>
      <c r="H86" s="238">
        <v>334.44493938473408</v>
      </c>
      <c r="I86" s="238">
        <v>339.41626937002678</v>
      </c>
      <c r="J86" s="238">
        <v>340.78824365877233</v>
      </c>
      <c r="K86" s="238">
        <v>334.75192045591297</v>
      </c>
      <c r="L86" s="238">
        <v>338.15998886844255</v>
      </c>
      <c r="M86" s="238">
        <v>341.14365682720029</v>
      </c>
      <c r="N86" s="238">
        <v>343.24781211376825</v>
      </c>
      <c r="O86" s="238">
        <v>345.04463096959313</v>
      </c>
      <c r="P86" s="238">
        <v>348.16211762088017</v>
      </c>
      <c r="Q86" s="238">
        <v>349.34628118740443</v>
      </c>
      <c r="R86" s="238">
        <v>350.81353556839139</v>
      </c>
      <c r="S86" s="238">
        <v>352.73918018397649</v>
      </c>
      <c r="T86" s="238">
        <v>354.79566641628276</v>
      </c>
      <c r="U86" s="238">
        <v>356.6260613644971</v>
      </c>
      <c r="V86" s="238">
        <v>357.97612049418314</v>
      </c>
      <c r="W86" s="238">
        <v>358.90610085105726</v>
      </c>
      <c r="X86" s="238">
        <v>359.9631769010503</v>
      </c>
      <c r="Y86" s="238">
        <v>361.37478388389513</v>
      </c>
      <c r="Z86" s="238">
        <v>362.99017299468943</v>
      </c>
      <c r="AA86" s="238">
        <v>364.59438699514584</v>
      </c>
      <c r="AB86" s="238">
        <v>366.04869367234448</v>
      </c>
      <c r="AC86" s="238">
        <v>367.40060663114389</v>
      </c>
      <c r="AD86" s="238">
        <v>368.98651385835302</v>
      </c>
      <c r="AE86" s="238">
        <v>370.81321130098803</v>
      </c>
      <c r="AF86" s="238">
        <v>372.74625091763266</v>
      </c>
      <c r="AG86" s="238">
        <v>375.17227916183657</v>
      </c>
      <c r="AH86" s="238">
        <v>377.00931302994991</v>
      </c>
      <c r="AI86" s="238">
        <v>379.13702037212357</v>
      </c>
      <c r="AJ86" s="238">
        <v>381.35724769953379</v>
      </c>
      <c r="AK86" s="238">
        <v>383.3824494788139</v>
      </c>
      <c r="AL86" s="238">
        <v>385.71957203911097</v>
      </c>
      <c r="AM86" s="238">
        <v>387.52280315150063</v>
      </c>
      <c r="AN86" s="238">
        <v>389.51905373099191</v>
      </c>
      <c r="AO86" s="238">
        <v>392.48972559400681</v>
      </c>
      <c r="AP86" s="238">
        <v>395.49990682915785</v>
      </c>
      <c r="AQ86" s="238">
        <v>398.61175536578753</v>
      </c>
      <c r="AR86" s="238">
        <v>401.04124635501807</v>
      </c>
      <c r="AS86" s="238">
        <v>404.59336237613439</v>
      </c>
      <c r="AT86" s="238">
        <v>408.10381743723929</v>
      </c>
      <c r="AU86" s="238">
        <v>411.1511820592504</v>
      </c>
      <c r="AV86" s="238">
        <v>414.39695632829637</v>
      </c>
      <c r="AW86" s="238">
        <v>417.94554089400316</v>
      </c>
      <c r="AX86" s="238">
        <v>420.11696665979844</v>
      </c>
      <c r="AY86" s="238">
        <v>422.78994839240011</v>
      </c>
      <c r="AZ86" s="238">
        <v>425.5302812139962</v>
      </c>
    </row>
    <row r="87" spans="1:52">
      <c r="A87" s="239" t="s">
        <v>23</v>
      </c>
      <c r="B87" s="238">
        <v>76.277371096900637</v>
      </c>
      <c r="C87" s="238">
        <v>76.277371096900637</v>
      </c>
      <c r="D87" s="238">
        <v>76.277371096900623</v>
      </c>
      <c r="E87" s="238">
        <v>76.277371096900623</v>
      </c>
      <c r="F87" s="238">
        <v>76.471601952695963</v>
      </c>
      <c r="G87" s="238">
        <v>76.775362877346822</v>
      </c>
      <c r="H87" s="238">
        <v>77.639003785741835</v>
      </c>
      <c r="I87" s="238">
        <v>78.793062532327653</v>
      </c>
      <c r="J87" s="238">
        <v>79.11155656364356</v>
      </c>
      <c r="K87" s="238">
        <v>77.71026724869408</v>
      </c>
      <c r="L87" s="238">
        <v>78.501425987317006</v>
      </c>
      <c r="M87" s="238">
        <v>79.194063192028608</v>
      </c>
      <c r="N87" s="238">
        <v>79.682527812124746</v>
      </c>
      <c r="O87" s="238">
        <v>80.099646475084143</v>
      </c>
      <c r="P87" s="238">
        <v>80.823348733418612</v>
      </c>
      <c r="Q87" s="238">
        <v>81.098243847076034</v>
      </c>
      <c r="R87" s="238">
        <v>81.173695917186734</v>
      </c>
      <c r="S87" s="238">
        <v>80.993017625682853</v>
      </c>
      <c r="T87" s="238">
        <v>81.125024907157169</v>
      </c>
      <c r="U87" s="238">
        <v>81.108709838665661</v>
      </c>
      <c r="V87" s="238">
        <v>81.017318459544356</v>
      </c>
      <c r="W87" s="238">
        <v>80.765070080015789</v>
      </c>
      <c r="X87" s="238">
        <v>80.656290572202934</v>
      </c>
      <c r="Y87" s="238">
        <v>80.65272290840268</v>
      </c>
      <c r="Z87" s="238">
        <v>80.689081583604676</v>
      </c>
      <c r="AA87" s="238">
        <v>80.942310722965431</v>
      </c>
      <c r="AB87" s="238">
        <v>81.008268898643038</v>
      </c>
      <c r="AC87" s="238">
        <v>80.893982040241767</v>
      </c>
      <c r="AD87" s="238">
        <v>80.84030874761055</v>
      </c>
      <c r="AE87" s="238">
        <v>80.78237516146514</v>
      </c>
      <c r="AF87" s="238">
        <v>80.749811688920815</v>
      </c>
      <c r="AG87" s="238">
        <v>80.736629526952584</v>
      </c>
      <c r="AH87" s="238">
        <v>80.68120622976933</v>
      </c>
      <c r="AI87" s="238">
        <v>80.734399236961735</v>
      </c>
      <c r="AJ87" s="238">
        <v>80.774734539853398</v>
      </c>
      <c r="AK87" s="238">
        <v>80.825185046709947</v>
      </c>
      <c r="AL87" s="238">
        <v>80.88397433870179</v>
      </c>
      <c r="AM87" s="238">
        <v>80.863169083629771</v>
      </c>
      <c r="AN87" s="238">
        <v>80.899635585375421</v>
      </c>
      <c r="AO87" s="238">
        <v>80.938581325722424</v>
      </c>
      <c r="AP87" s="238">
        <v>80.967060640320156</v>
      </c>
      <c r="AQ87" s="238">
        <v>80.978962484309179</v>
      </c>
      <c r="AR87" s="238">
        <v>81.000583419248315</v>
      </c>
      <c r="AS87" s="238">
        <v>81.045538594687898</v>
      </c>
      <c r="AT87" s="238">
        <v>81.06708646859262</v>
      </c>
      <c r="AU87" s="238">
        <v>81.082962019323517</v>
      </c>
      <c r="AV87" s="238">
        <v>81.157631502921774</v>
      </c>
      <c r="AW87" s="238">
        <v>81.266270200503172</v>
      </c>
      <c r="AX87" s="238">
        <v>81.284809495639195</v>
      </c>
      <c r="AY87" s="238">
        <v>81.321425462190788</v>
      </c>
      <c r="AZ87" s="238">
        <v>81.369019744825877</v>
      </c>
    </row>
    <row r="88" spans="1:52">
      <c r="A88" s="252" t="s">
        <v>47</v>
      </c>
      <c r="B88" s="256">
        <v>119.82950900166225</v>
      </c>
      <c r="C88" s="256">
        <v>116.01430384830984</v>
      </c>
      <c r="D88" s="256">
        <v>114.54235870503915</v>
      </c>
      <c r="E88" s="256">
        <v>112.41857169930103</v>
      </c>
      <c r="F88" s="256">
        <v>113.30475789377286</v>
      </c>
      <c r="G88" s="256">
        <v>114.77847175043607</v>
      </c>
      <c r="H88" s="256">
        <v>117.87090340351108</v>
      </c>
      <c r="I88" s="256">
        <v>127.8763589676191</v>
      </c>
      <c r="J88" s="256">
        <v>127.84105605970588</v>
      </c>
      <c r="K88" s="256">
        <v>131.32404466290788</v>
      </c>
      <c r="L88" s="256">
        <v>133.79801939870009</v>
      </c>
      <c r="M88" s="256">
        <v>136.63434564720484</v>
      </c>
      <c r="N88" s="256">
        <v>139.87083160076605</v>
      </c>
      <c r="O88" s="256">
        <v>143.58237528696992</v>
      </c>
      <c r="P88" s="256">
        <v>147.78339977284907</v>
      </c>
      <c r="Q88" s="256">
        <v>152.59556131172926</v>
      </c>
      <c r="R88" s="256">
        <v>153.64817512354406</v>
      </c>
      <c r="S88" s="256">
        <v>155.34737102226649</v>
      </c>
      <c r="T88" s="256">
        <v>156.4794704424325</v>
      </c>
      <c r="U88" s="256">
        <v>157.5755491335259</v>
      </c>
      <c r="V88" s="256">
        <v>158.6770717553992</v>
      </c>
      <c r="W88" s="256">
        <v>159.23058193208797</v>
      </c>
      <c r="X88" s="256">
        <v>159.75019536948693</v>
      </c>
      <c r="Y88" s="256">
        <v>160.08303432261525</v>
      </c>
      <c r="Z88" s="256">
        <v>161.48326893132847</v>
      </c>
      <c r="AA88" s="256">
        <v>161.98562015462176</v>
      </c>
      <c r="AB88" s="256">
        <v>162.26447113847047</v>
      </c>
      <c r="AC88" s="256">
        <v>162.24321231944589</v>
      </c>
      <c r="AD88" s="256">
        <v>162.11230376322837</v>
      </c>
      <c r="AE88" s="256">
        <v>162.4599024968723</v>
      </c>
      <c r="AF88" s="256">
        <v>162.51070870780012</v>
      </c>
      <c r="AG88" s="256">
        <v>162.4825536797367</v>
      </c>
      <c r="AH88" s="256">
        <v>163.0090435330375</v>
      </c>
      <c r="AI88" s="256">
        <v>162.99908934709475</v>
      </c>
      <c r="AJ88" s="256">
        <v>163.46194300107643</v>
      </c>
      <c r="AK88" s="256">
        <v>163.71563591943965</v>
      </c>
      <c r="AL88" s="256">
        <v>164.01155246658269</v>
      </c>
      <c r="AM88" s="256">
        <v>164.84801007317972</v>
      </c>
      <c r="AN88" s="256">
        <v>164.1722807519503</v>
      </c>
      <c r="AO88" s="256">
        <v>164.85510964506244</v>
      </c>
      <c r="AP88" s="256">
        <v>165.59510564408563</v>
      </c>
      <c r="AQ88" s="256">
        <v>166.08657854986092</v>
      </c>
      <c r="AR88" s="256">
        <v>166.8229349061242</v>
      </c>
      <c r="AS88" s="256">
        <v>167.48450463611917</v>
      </c>
      <c r="AT88" s="256">
        <v>168.31467696277727</v>
      </c>
      <c r="AU88" s="256">
        <v>168.54852967914255</v>
      </c>
      <c r="AV88" s="256">
        <v>169.26576167136628</v>
      </c>
      <c r="AW88" s="256">
        <v>169.9645959826853</v>
      </c>
      <c r="AX88" s="256">
        <v>169.68066965009544</v>
      </c>
      <c r="AY88" s="256">
        <v>170.37788223711743</v>
      </c>
      <c r="AZ88" s="256">
        <v>170.32481949147359</v>
      </c>
    </row>
    <row r="89" spans="1:52">
      <c r="A89" s="259" t="s">
        <v>16</v>
      </c>
      <c r="B89" s="237">
        <v>78.495839527385755</v>
      </c>
      <c r="C89" s="237">
        <v>76.235944469538708</v>
      </c>
      <c r="D89" s="237">
        <v>75.474718901339045</v>
      </c>
      <c r="E89" s="237">
        <v>75.101825538268869</v>
      </c>
      <c r="F89" s="237">
        <v>72.949583682810186</v>
      </c>
      <c r="G89" s="237">
        <v>71.913768523379233</v>
      </c>
      <c r="H89" s="237">
        <v>73.160664797453848</v>
      </c>
      <c r="I89" s="237">
        <v>73.8477948911532</v>
      </c>
      <c r="J89" s="237">
        <v>73.529905864049155</v>
      </c>
      <c r="K89" s="237">
        <v>73.94723670223803</v>
      </c>
      <c r="L89" s="237">
        <v>75.891043552640951</v>
      </c>
      <c r="M89" s="237">
        <v>75.203646006670297</v>
      </c>
      <c r="N89" s="237">
        <v>77.06206436686756</v>
      </c>
      <c r="O89" s="237">
        <v>78.608132502435723</v>
      </c>
      <c r="P89" s="237">
        <v>83.475323039337312</v>
      </c>
      <c r="Q89" s="237">
        <v>86.949692822650192</v>
      </c>
      <c r="R89" s="237">
        <v>85.857418712636175</v>
      </c>
      <c r="S89" s="237">
        <v>86.853814153522507</v>
      </c>
      <c r="T89" s="237">
        <v>87.878717476295492</v>
      </c>
      <c r="U89" s="237">
        <v>88.928562621098607</v>
      </c>
      <c r="V89" s="237">
        <v>89.993666497724902</v>
      </c>
      <c r="W89" s="237">
        <v>91.053155820744635</v>
      </c>
      <c r="X89" s="237">
        <v>92.118492107224924</v>
      </c>
      <c r="Y89" s="237">
        <v>93.17231944073059</v>
      </c>
      <c r="Z89" s="237">
        <v>94.2125458835676</v>
      </c>
      <c r="AA89" s="237">
        <v>95.248019755730454</v>
      </c>
      <c r="AB89" s="237">
        <v>96.26610895899961</v>
      </c>
      <c r="AC89" s="237">
        <v>97.015828879230369</v>
      </c>
      <c r="AD89" s="237">
        <v>97.104984910813087</v>
      </c>
      <c r="AE89" s="237">
        <v>96.955669336520558</v>
      </c>
      <c r="AF89" s="237">
        <v>97.178688339785438</v>
      </c>
      <c r="AG89" s="237">
        <v>97.472322882284402</v>
      </c>
      <c r="AH89" s="237">
        <v>97.910219396067461</v>
      </c>
      <c r="AI89" s="237">
        <v>98.156131280075712</v>
      </c>
      <c r="AJ89" s="237">
        <v>99.040104337680333</v>
      </c>
      <c r="AK89" s="237">
        <v>99.983601680768913</v>
      </c>
      <c r="AL89" s="237">
        <v>100.71067738317932</v>
      </c>
      <c r="AM89" s="237">
        <v>101.64894148865832</v>
      </c>
      <c r="AN89" s="237">
        <v>101.9349400216776</v>
      </c>
      <c r="AO89" s="237">
        <v>102.96814434588616</v>
      </c>
      <c r="AP89" s="237">
        <v>103.56776707406711</v>
      </c>
      <c r="AQ89" s="237">
        <v>103.84387326092907</v>
      </c>
      <c r="AR89" s="237">
        <v>104.14536812336169</v>
      </c>
      <c r="AS89" s="237">
        <v>104.45656485921158</v>
      </c>
      <c r="AT89" s="237">
        <v>104.78112378584362</v>
      </c>
      <c r="AU89" s="237">
        <v>105.13569598667648</v>
      </c>
      <c r="AV89" s="237">
        <v>105.52161752496325</v>
      </c>
      <c r="AW89" s="237">
        <v>105.9143825855376</v>
      </c>
      <c r="AX89" s="237">
        <v>106.32098633341688</v>
      </c>
      <c r="AY89" s="237">
        <v>106.74246979017215</v>
      </c>
      <c r="AZ89" s="237">
        <v>107.17968732287156</v>
      </c>
    </row>
    <row r="90" spans="1:52">
      <c r="A90" s="239" t="s">
        <v>17</v>
      </c>
      <c r="B90" s="238">
        <v>107.55705130906722</v>
      </c>
      <c r="C90" s="238">
        <v>105.94182126964579</v>
      </c>
      <c r="D90" s="238">
        <v>104.96255581539147</v>
      </c>
      <c r="E90" s="238">
        <v>103.38681437310949</v>
      </c>
      <c r="F90" s="238">
        <v>100.95063798022481</v>
      </c>
      <c r="G90" s="238">
        <v>101.51919319510097</v>
      </c>
      <c r="H90" s="238">
        <v>103.4789205091309</v>
      </c>
      <c r="I90" s="238">
        <v>104.86847105679821</v>
      </c>
      <c r="J90" s="238">
        <v>104.33636169042933</v>
      </c>
      <c r="K90" s="238">
        <v>105.72007256501554</v>
      </c>
      <c r="L90" s="238">
        <v>108.53456233224725</v>
      </c>
      <c r="M90" s="238">
        <v>111.44770234570822</v>
      </c>
      <c r="N90" s="238">
        <v>113.26296484873173</v>
      </c>
      <c r="O90" s="238">
        <v>116.11479962815919</v>
      </c>
      <c r="P90" s="238">
        <v>119.39703649006444</v>
      </c>
      <c r="Q90" s="238">
        <v>122.90013377402865</v>
      </c>
      <c r="R90" s="238">
        <v>124.2587079558057</v>
      </c>
      <c r="S90" s="238">
        <v>125.65004257203067</v>
      </c>
      <c r="T90" s="238">
        <v>127.04927413685466</v>
      </c>
      <c r="U90" s="238">
        <v>128.43041598430915</v>
      </c>
      <c r="V90" s="238">
        <v>129.78549044111443</v>
      </c>
      <c r="W90" s="238">
        <v>130.43113504454624</v>
      </c>
      <c r="X90" s="238">
        <v>131.43533673287891</v>
      </c>
      <c r="Y90" s="238">
        <v>131.78840938030291</v>
      </c>
      <c r="Z90" s="238">
        <v>132.294201445894</v>
      </c>
      <c r="AA90" s="238">
        <v>133.39298387107294</v>
      </c>
      <c r="AB90" s="238">
        <v>134.30878141142907</v>
      </c>
      <c r="AC90" s="238">
        <v>134.74594486097754</v>
      </c>
      <c r="AD90" s="238">
        <v>134.827243888151</v>
      </c>
      <c r="AE90" s="238">
        <v>135.02543580677397</v>
      </c>
      <c r="AF90" s="238">
        <v>135.11567872471568</v>
      </c>
      <c r="AG90" s="238">
        <v>135.12134177667181</v>
      </c>
      <c r="AH90" s="238">
        <v>135.59111399990314</v>
      </c>
      <c r="AI90" s="238">
        <v>135.90061453413577</v>
      </c>
      <c r="AJ90" s="238">
        <v>136.46994019923164</v>
      </c>
      <c r="AK90" s="238">
        <v>136.95938049660521</v>
      </c>
      <c r="AL90" s="238">
        <v>137.30875272108949</v>
      </c>
      <c r="AM90" s="238">
        <v>138.01881324188568</v>
      </c>
      <c r="AN90" s="238">
        <v>137.66263158750451</v>
      </c>
      <c r="AO90" s="238">
        <v>138.30407219623316</v>
      </c>
      <c r="AP90" s="238">
        <v>138.97301255342899</v>
      </c>
      <c r="AQ90" s="238">
        <v>139.47730696725492</v>
      </c>
      <c r="AR90" s="238">
        <v>140.24886239084591</v>
      </c>
      <c r="AS90" s="238">
        <v>140.85819471379119</v>
      </c>
      <c r="AT90" s="238">
        <v>141.4829649196121</v>
      </c>
      <c r="AU90" s="238">
        <v>141.56929428499214</v>
      </c>
      <c r="AV90" s="238">
        <v>141.99659069995374</v>
      </c>
      <c r="AW90" s="238">
        <v>142.58608684573815</v>
      </c>
      <c r="AX90" s="238">
        <v>142.4813889373583</v>
      </c>
      <c r="AY90" s="238">
        <v>143.06340900373803</v>
      </c>
      <c r="AZ90" s="238">
        <v>143.16312507474024</v>
      </c>
    </row>
    <row r="91" spans="1:52">
      <c r="A91" s="239" t="s">
        <v>18</v>
      </c>
      <c r="B91" s="238">
        <v>127.90545479588174</v>
      </c>
      <c r="C91" s="238">
        <v>123.86100655163993</v>
      </c>
      <c r="D91" s="238">
        <v>122.36231485394623</v>
      </c>
      <c r="E91" s="238">
        <v>120.18477503103146</v>
      </c>
      <c r="F91" s="238">
        <v>122.73213018038476</v>
      </c>
      <c r="G91" s="238">
        <v>124.69727266487658</v>
      </c>
      <c r="H91" s="238">
        <v>127.93347615381315</v>
      </c>
      <c r="I91" s="238">
        <v>142.67223192165409</v>
      </c>
      <c r="J91" s="238">
        <v>142.86424357442141</v>
      </c>
      <c r="K91" s="238">
        <v>147.10509957652343</v>
      </c>
      <c r="L91" s="238">
        <v>150.49974692087059</v>
      </c>
      <c r="M91" s="238">
        <v>153.29718776943574</v>
      </c>
      <c r="N91" s="238">
        <v>157.49218916130013</v>
      </c>
      <c r="O91" s="238">
        <v>161.97552639840404</v>
      </c>
      <c r="P91" s="238">
        <v>166.04725108304376</v>
      </c>
      <c r="Q91" s="238">
        <v>171.82743762537484</v>
      </c>
      <c r="R91" s="238">
        <v>173.64872328848946</v>
      </c>
      <c r="S91" s="238">
        <v>175.46006331164656</v>
      </c>
      <c r="T91" s="238">
        <v>176.22167497749177</v>
      </c>
      <c r="U91" s="238">
        <v>176.87679347487503</v>
      </c>
      <c r="V91" s="238">
        <v>177.53984789612957</v>
      </c>
      <c r="W91" s="238">
        <v>177.80123265902213</v>
      </c>
      <c r="X91" s="238">
        <v>177.81622942454888</v>
      </c>
      <c r="Y91" s="238">
        <v>177.88141388304885</v>
      </c>
      <c r="Z91" s="238">
        <v>179.75248644780157</v>
      </c>
      <c r="AA91" s="238">
        <v>179.9054351789151</v>
      </c>
      <c r="AB91" s="238">
        <v>179.8044749766525</v>
      </c>
      <c r="AC91" s="238">
        <v>179.48401437777923</v>
      </c>
      <c r="AD91" s="238">
        <v>179.22561203465693</v>
      </c>
      <c r="AE91" s="238">
        <v>179.66859295070873</v>
      </c>
      <c r="AF91" s="238">
        <v>179.6514377107728</v>
      </c>
      <c r="AG91" s="238">
        <v>179.54072845543533</v>
      </c>
      <c r="AH91" s="238">
        <v>180.04563281771769</v>
      </c>
      <c r="AI91" s="238">
        <v>179.81714578901244</v>
      </c>
      <c r="AJ91" s="238">
        <v>180.12854749558761</v>
      </c>
      <c r="AK91" s="238">
        <v>180.14769439187214</v>
      </c>
      <c r="AL91" s="238">
        <v>180.32654015135873</v>
      </c>
      <c r="AM91" s="238">
        <v>181.14468889779661</v>
      </c>
      <c r="AN91" s="238">
        <v>180.18791849996362</v>
      </c>
      <c r="AO91" s="238">
        <v>180.82046636576609</v>
      </c>
      <c r="AP91" s="238">
        <v>181.58058237355135</v>
      </c>
      <c r="AQ91" s="238">
        <v>182.06652289771304</v>
      </c>
      <c r="AR91" s="238">
        <v>182.78618997109734</v>
      </c>
      <c r="AS91" s="238">
        <v>183.49730438068156</v>
      </c>
      <c r="AT91" s="238">
        <v>184.48281057886925</v>
      </c>
      <c r="AU91" s="238">
        <v>184.81816529104839</v>
      </c>
      <c r="AV91" s="238">
        <v>185.74696159187218</v>
      </c>
      <c r="AW91" s="238">
        <v>186.58184665210743</v>
      </c>
      <c r="AX91" s="238">
        <v>186.22211589922318</v>
      </c>
      <c r="AY91" s="238">
        <v>187.06330451745671</v>
      </c>
      <c r="AZ91" s="238">
        <v>186.98120687367586</v>
      </c>
    </row>
    <row r="92" spans="1:52">
      <c r="A92" s="245" t="s">
        <v>28</v>
      </c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  <c r="AG92" s="255"/>
      <c r="AH92" s="255"/>
      <c r="AI92" s="255"/>
      <c r="AJ92" s="255"/>
      <c r="AK92" s="255"/>
      <c r="AL92" s="255"/>
      <c r="AM92" s="255"/>
      <c r="AN92" s="255"/>
      <c r="AO92" s="255"/>
      <c r="AP92" s="255"/>
      <c r="AQ92" s="255"/>
      <c r="AR92" s="255"/>
      <c r="AS92" s="255"/>
      <c r="AT92" s="255"/>
      <c r="AU92" s="255"/>
      <c r="AV92" s="255"/>
      <c r="AW92" s="255"/>
      <c r="AX92" s="255"/>
      <c r="AY92" s="255"/>
      <c r="AZ92" s="255"/>
    </row>
    <row r="93" spans="1:52">
      <c r="A93" s="252" t="s">
        <v>45</v>
      </c>
      <c r="B93" s="256">
        <v>2.67045520161206</v>
      </c>
      <c r="C93" s="256">
        <v>2.6150018181192656</v>
      </c>
      <c r="D93" s="256">
        <v>2.5823083667783653</v>
      </c>
      <c r="E93" s="256">
        <v>2.5236854043559203</v>
      </c>
      <c r="F93" s="256">
        <v>2.4379011648127178</v>
      </c>
      <c r="G93" s="256">
        <v>2.3677514107136592</v>
      </c>
      <c r="H93" s="256">
        <v>2.3642221916365238</v>
      </c>
      <c r="I93" s="256">
        <v>2.3573562640408441</v>
      </c>
      <c r="J93" s="256">
        <v>2.3345486143076819</v>
      </c>
      <c r="K93" s="256">
        <v>2.1026881066119909</v>
      </c>
      <c r="L93" s="256">
        <v>2.1528556194333435</v>
      </c>
      <c r="M93" s="256">
        <v>2.1869810125881317</v>
      </c>
      <c r="N93" s="256">
        <v>2.245386628100829</v>
      </c>
      <c r="O93" s="256">
        <v>2.0900238937448208</v>
      </c>
      <c r="P93" s="256">
        <v>1.977862587438328</v>
      </c>
      <c r="Q93" s="256">
        <v>2.0646899936487211</v>
      </c>
      <c r="R93" s="256">
        <v>2.2032698507433852</v>
      </c>
      <c r="S93" s="256">
        <v>2.2316934114646871</v>
      </c>
      <c r="T93" s="256">
        <v>2.2416329375303632</v>
      </c>
      <c r="U93" s="256">
        <v>2.2411568552629344</v>
      </c>
      <c r="V93" s="256">
        <v>2.2335450882379346</v>
      </c>
      <c r="W93" s="256">
        <v>2.2475082365952201</v>
      </c>
      <c r="X93" s="256">
        <v>2.2626157581268735</v>
      </c>
      <c r="Y93" s="256">
        <v>2.2563584995076429</v>
      </c>
      <c r="Z93" s="256">
        <v>2.2421043384724895</v>
      </c>
      <c r="AA93" s="256">
        <v>2.2270142957154055</v>
      </c>
      <c r="AB93" s="256">
        <v>2.2111846203755485</v>
      </c>
      <c r="AC93" s="256">
        <v>2.1973809800785684</v>
      </c>
      <c r="AD93" s="256">
        <v>2.18405349101692</v>
      </c>
      <c r="AE93" s="256">
        <v>2.170745726539443</v>
      </c>
      <c r="AF93" s="256">
        <v>2.1579304752107813</v>
      </c>
      <c r="AG93" s="256">
        <v>2.1459449387058855</v>
      </c>
      <c r="AH93" s="256">
        <v>2.1410471942158185</v>
      </c>
      <c r="AI93" s="256">
        <v>2.1366695731502818</v>
      </c>
      <c r="AJ93" s="256">
        <v>2.132569255513832</v>
      </c>
      <c r="AK93" s="256">
        <v>2.1282242137025835</v>
      </c>
      <c r="AL93" s="256">
        <v>2.1236765918468308</v>
      </c>
      <c r="AM93" s="256">
        <v>2.1187557237417765</v>
      </c>
      <c r="AN93" s="256">
        <v>2.1140821178125333</v>
      </c>
      <c r="AO93" s="256">
        <v>2.108232833646857</v>
      </c>
      <c r="AP93" s="256">
        <v>2.1024417480644599</v>
      </c>
      <c r="AQ93" s="256">
        <v>2.0978026359454094</v>
      </c>
      <c r="AR93" s="256">
        <v>2.0934252551088735</v>
      </c>
      <c r="AS93" s="256">
        <v>2.0891826594293894</v>
      </c>
      <c r="AT93" s="256">
        <v>2.0859998685276602</v>
      </c>
      <c r="AU93" s="256">
        <v>2.0827704416640134</v>
      </c>
      <c r="AV93" s="256">
        <v>2.0786834167045645</v>
      </c>
      <c r="AW93" s="256">
        <v>2.0745225001683458</v>
      </c>
      <c r="AX93" s="256">
        <v>2.0703300101616962</v>
      </c>
      <c r="AY93" s="256">
        <v>2.062192838432654</v>
      </c>
      <c r="AZ93" s="256">
        <v>2.0531120634539035</v>
      </c>
    </row>
    <row r="94" spans="1:52">
      <c r="A94" s="239" t="s">
        <v>48</v>
      </c>
      <c r="B94" s="238">
        <v>0.30900191489269824</v>
      </c>
      <c r="C94" s="238">
        <v>0.31037756979027137</v>
      </c>
      <c r="D94" s="238">
        <v>0.31071635239381884</v>
      </c>
      <c r="E94" s="238">
        <v>0.31120754920890176</v>
      </c>
      <c r="F94" s="238">
        <v>0.31335961258181894</v>
      </c>
      <c r="G94" s="238">
        <v>0.31419496273189684</v>
      </c>
      <c r="H94" s="238">
        <v>0.31470637014017439</v>
      </c>
      <c r="I94" s="238">
        <v>0.31551805371049124</v>
      </c>
      <c r="J94" s="238">
        <v>0.3196528236508161</v>
      </c>
      <c r="K94" s="238">
        <v>0.31992052317127134</v>
      </c>
      <c r="L94" s="238">
        <v>0.31895455364196812</v>
      </c>
      <c r="M94" s="238">
        <v>0.3187587088389735</v>
      </c>
      <c r="N94" s="238">
        <v>0.31824337394042479</v>
      </c>
      <c r="O94" s="238">
        <v>0.31814073940327642</v>
      </c>
      <c r="P94" s="238">
        <v>0.31672352898847345</v>
      </c>
      <c r="Q94" s="238">
        <v>0.31488825762945255</v>
      </c>
      <c r="R94" s="238">
        <v>0.31580356404630477</v>
      </c>
      <c r="S94" s="238">
        <v>0.31752523896194079</v>
      </c>
      <c r="T94" s="238">
        <v>0.31927780063292732</v>
      </c>
      <c r="U94" s="238">
        <v>0.32105526794800443</v>
      </c>
      <c r="V94" s="238">
        <v>0.3226634437038548</v>
      </c>
      <c r="W94" s="238">
        <v>0.32422772810780115</v>
      </c>
      <c r="X94" s="238">
        <v>0.32573319605005391</v>
      </c>
      <c r="Y94" s="238">
        <v>0.3264172995875454</v>
      </c>
      <c r="Z94" s="238">
        <v>0.3267315769205752</v>
      </c>
      <c r="AA94" s="238">
        <v>0.32611101121499725</v>
      </c>
      <c r="AB94" s="238">
        <v>0.3256796280365884</v>
      </c>
      <c r="AC94" s="238">
        <v>0.32702178173554414</v>
      </c>
      <c r="AD94" s="238">
        <v>0.32794931380441467</v>
      </c>
      <c r="AE94" s="238">
        <v>0.32893862630322213</v>
      </c>
      <c r="AF94" s="238">
        <v>0.32997188318140502</v>
      </c>
      <c r="AG94" s="238">
        <v>0.33110305681543356</v>
      </c>
      <c r="AH94" s="238">
        <v>0.33228060105493096</v>
      </c>
      <c r="AI94" s="238">
        <v>0.33343219151026671</v>
      </c>
      <c r="AJ94" s="238">
        <v>0.33473600072807624</v>
      </c>
      <c r="AK94" s="238">
        <v>0.33604158672745604</v>
      </c>
      <c r="AL94" s="238">
        <v>0.3373380126010283</v>
      </c>
      <c r="AM94" s="238">
        <v>0.33862296573075645</v>
      </c>
      <c r="AN94" s="238">
        <v>0.33991803923036124</v>
      </c>
      <c r="AO94" s="238">
        <v>0.34123282914956821</v>
      </c>
      <c r="AP94" s="238">
        <v>0.34257268137502572</v>
      </c>
      <c r="AQ94" s="238">
        <v>0.3439395423322445</v>
      </c>
      <c r="AR94" s="238">
        <v>0.34533369796327368</v>
      </c>
      <c r="AS94" s="238">
        <v>0.34676053481956343</v>
      </c>
      <c r="AT94" s="238">
        <v>0.34820920054421323</v>
      </c>
      <c r="AU94" s="238">
        <v>0.3496628388927846</v>
      </c>
      <c r="AV94" s="238">
        <v>0.35115030320281393</v>
      </c>
      <c r="AW94" s="238">
        <v>0.35263449406228836</v>
      </c>
      <c r="AX94" s="238">
        <v>0.35408030481553843</v>
      </c>
      <c r="AY94" s="238">
        <v>0.35475865620173452</v>
      </c>
      <c r="AZ94" s="238">
        <v>0.35518113255140787</v>
      </c>
    </row>
    <row r="95" spans="1:52">
      <c r="A95" s="260" t="s">
        <v>49</v>
      </c>
      <c r="B95" s="241">
        <v>9.4939237658678994</v>
      </c>
      <c r="C95" s="241">
        <v>9.1001304666291567</v>
      </c>
      <c r="D95" s="241">
        <v>9.0537554800650728</v>
      </c>
      <c r="E95" s="241">
        <v>8.7763014565328152</v>
      </c>
      <c r="F95" s="241">
        <v>8.6640442155094988</v>
      </c>
      <c r="G95" s="241">
        <v>8.4930475476110985</v>
      </c>
      <c r="H95" s="241">
        <v>8.6305409448280805</v>
      </c>
      <c r="I95" s="241">
        <v>8.6410070049596825</v>
      </c>
      <c r="J95" s="241">
        <v>8.6686633023252853</v>
      </c>
      <c r="K95" s="241">
        <v>8.3163724693759971</v>
      </c>
      <c r="L95" s="241">
        <v>8.7652574827748833</v>
      </c>
      <c r="M95" s="241">
        <v>8.7202488630422561</v>
      </c>
      <c r="N95" s="241">
        <v>9.284131683230342</v>
      </c>
      <c r="O95" s="241">
        <v>8.8606937805037838</v>
      </c>
      <c r="P95" s="241">
        <v>8.581491850244781</v>
      </c>
      <c r="Q95" s="241">
        <v>8.9995517401398644</v>
      </c>
      <c r="R95" s="241">
        <v>9.0395844268855878</v>
      </c>
      <c r="S95" s="241">
        <v>9.0997146860575757</v>
      </c>
      <c r="T95" s="241">
        <v>9.1317449627098384</v>
      </c>
      <c r="U95" s="241">
        <v>9.1435018820332807</v>
      </c>
      <c r="V95" s="241">
        <v>9.1555226080595897</v>
      </c>
      <c r="W95" s="241">
        <v>9.2190648300295006</v>
      </c>
      <c r="X95" s="241">
        <v>9.2757736410835783</v>
      </c>
      <c r="Y95" s="241">
        <v>9.3226746334870665</v>
      </c>
      <c r="Z95" s="241">
        <v>9.3412670455357407</v>
      </c>
      <c r="AA95" s="241">
        <v>9.3624615259021944</v>
      </c>
      <c r="AB95" s="241">
        <v>9.3786698035932528</v>
      </c>
      <c r="AC95" s="241">
        <v>9.3956001445287445</v>
      </c>
      <c r="AD95" s="241">
        <v>9.4169070552347929</v>
      </c>
      <c r="AE95" s="241">
        <v>9.4349483692213116</v>
      </c>
      <c r="AF95" s="241">
        <v>9.4525842530085544</v>
      </c>
      <c r="AG95" s="241">
        <v>9.4713046098974978</v>
      </c>
      <c r="AH95" s="241">
        <v>9.4915831092314065</v>
      </c>
      <c r="AI95" s="241">
        <v>9.5128175222611695</v>
      </c>
      <c r="AJ95" s="241">
        <v>9.5326273282536729</v>
      </c>
      <c r="AK95" s="241">
        <v>9.5513108654562373</v>
      </c>
      <c r="AL95" s="241">
        <v>9.5689224738999421</v>
      </c>
      <c r="AM95" s="241">
        <v>9.5850518363022807</v>
      </c>
      <c r="AN95" s="241">
        <v>9.6013004393371801</v>
      </c>
      <c r="AO95" s="241">
        <v>9.610391830984037</v>
      </c>
      <c r="AP95" s="241">
        <v>9.6192412854007223</v>
      </c>
      <c r="AQ95" s="241">
        <v>9.6321290322127453</v>
      </c>
      <c r="AR95" s="241">
        <v>9.6463608988142919</v>
      </c>
      <c r="AS95" s="241">
        <v>9.6599354409532161</v>
      </c>
      <c r="AT95" s="241">
        <v>9.6794728306149072</v>
      </c>
      <c r="AU95" s="241">
        <v>9.6974602021211815</v>
      </c>
      <c r="AV95" s="241">
        <v>9.7103872943249456</v>
      </c>
      <c r="AW95" s="241">
        <v>9.7215189230191612</v>
      </c>
      <c r="AX95" s="241">
        <v>9.7322967460578198</v>
      </c>
      <c r="AY95" s="241">
        <v>9.7423832453777308</v>
      </c>
      <c r="AZ95" s="241">
        <v>9.7521547898660295</v>
      </c>
    </row>
    <row r="96" spans="1:52">
      <c r="A96" s="252" t="s">
        <v>50</v>
      </c>
      <c r="B96" s="241">
        <v>601.26450498946247</v>
      </c>
      <c r="C96" s="241">
        <v>572.63286189472603</v>
      </c>
      <c r="D96" s="241">
        <v>572.63286189472603</v>
      </c>
      <c r="E96" s="241">
        <v>515.36957570525351</v>
      </c>
      <c r="F96" s="241">
        <v>572.63286189472615</v>
      </c>
      <c r="G96" s="241">
        <v>466.25032639916441</v>
      </c>
      <c r="H96" s="241">
        <v>497.67434317223496</v>
      </c>
      <c r="I96" s="241">
        <v>509.80533179900266</v>
      </c>
      <c r="J96" s="241">
        <v>519.91909025876305</v>
      </c>
      <c r="K96" s="241">
        <v>520.35720102057439</v>
      </c>
      <c r="L96" s="241">
        <v>541.22720121205055</v>
      </c>
      <c r="M96" s="241">
        <v>559.21719191596014</v>
      </c>
      <c r="N96" s="241">
        <v>568.98747611971976</v>
      </c>
      <c r="O96" s="241">
        <v>574.64983838694786</v>
      </c>
      <c r="P96" s="241">
        <v>578.61454440931288</v>
      </c>
      <c r="Q96" s="241">
        <v>585.18281973495129</v>
      </c>
      <c r="R96" s="241">
        <v>577.64705214551861</v>
      </c>
      <c r="S96" s="241">
        <v>583.99300046873213</v>
      </c>
      <c r="T96" s="241">
        <v>590.12655788768768</v>
      </c>
      <c r="U96" s="241">
        <v>594.51150401435768</v>
      </c>
      <c r="V96" s="241">
        <v>596.98694264390292</v>
      </c>
      <c r="W96" s="241">
        <v>593.91838759979396</v>
      </c>
      <c r="X96" s="241">
        <v>591.04975357224396</v>
      </c>
      <c r="Y96" s="241">
        <v>588.53312127708159</v>
      </c>
      <c r="Z96" s="241">
        <v>586.37057075601956</v>
      </c>
      <c r="AA96" s="241">
        <v>588.58067298745607</v>
      </c>
      <c r="AB96" s="241">
        <v>586.25649254350321</v>
      </c>
      <c r="AC96" s="241">
        <v>584.14672205186741</v>
      </c>
      <c r="AD96" s="241">
        <v>581.7136165822709</v>
      </c>
      <c r="AE96" s="241">
        <v>579.93789308391888</v>
      </c>
      <c r="AF96" s="241">
        <v>577.43671285362143</v>
      </c>
      <c r="AG96" s="241">
        <v>576.11957162613908</v>
      </c>
      <c r="AH96" s="241">
        <v>574.17075738820972</v>
      </c>
      <c r="AI96" s="241">
        <v>573.54885554246562</v>
      </c>
      <c r="AJ96" s="241">
        <v>571.84822454724338</v>
      </c>
      <c r="AK96" s="241">
        <v>569.93858156806482</v>
      </c>
      <c r="AL96" s="241">
        <v>569.1592870282708</v>
      </c>
      <c r="AM96" s="241">
        <v>567.75842830274325</v>
      </c>
      <c r="AN96" s="241">
        <v>564.72374312193881</v>
      </c>
      <c r="AO96" s="241">
        <v>563.24712811562779</v>
      </c>
      <c r="AP96" s="241">
        <v>561.58072627624438</v>
      </c>
      <c r="AQ96" s="241">
        <v>558.74401795477593</v>
      </c>
      <c r="AR96" s="241">
        <v>557.19382127135827</v>
      </c>
      <c r="AS96" s="241">
        <v>554.92821597951399</v>
      </c>
      <c r="AT96" s="241">
        <v>552.63658824979791</v>
      </c>
      <c r="AU96" s="241">
        <v>548.9565351208513</v>
      </c>
      <c r="AV96" s="241">
        <v>547.87129796344539</v>
      </c>
      <c r="AW96" s="241">
        <v>547.11735746206818</v>
      </c>
      <c r="AX96" s="241">
        <v>544.72915281904432</v>
      </c>
      <c r="AY96" s="241">
        <v>541.34562602693632</v>
      </c>
      <c r="AZ96" s="241">
        <v>540.59344721968125</v>
      </c>
    </row>
    <row r="97" spans="1:52">
      <c r="A97" s="252" t="s">
        <v>47</v>
      </c>
      <c r="B97" s="256">
        <v>50.10969009493887</v>
      </c>
      <c r="C97" s="256">
        <v>50.590441294653097</v>
      </c>
      <c r="D97" s="256">
        <v>51.235370472871409</v>
      </c>
      <c r="E97" s="256">
        <v>50.633195643986895</v>
      </c>
      <c r="F97" s="256">
        <v>51.398366794853153</v>
      </c>
      <c r="G97" s="256">
        <v>51.665839977490513</v>
      </c>
      <c r="H97" s="256">
        <v>51.13155655023364</v>
      </c>
      <c r="I97" s="256">
        <v>50.961482689031428</v>
      </c>
      <c r="J97" s="256">
        <v>50.753864297520472</v>
      </c>
      <c r="K97" s="256">
        <v>50.28480897909369</v>
      </c>
      <c r="L97" s="256">
        <v>52.004936291812484</v>
      </c>
      <c r="M97" s="256">
        <v>51.522307248370986</v>
      </c>
      <c r="N97" s="256">
        <v>50.366355034496415</v>
      </c>
      <c r="O97" s="256">
        <v>48.460641957186716</v>
      </c>
      <c r="P97" s="256">
        <v>50.938054095308253</v>
      </c>
      <c r="Q97" s="256">
        <v>48.972101662607876</v>
      </c>
      <c r="R97" s="256">
        <v>48.886913743136802</v>
      </c>
      <c r="S97" s="256">
        <v>48.985915081005658</v>
      </c>
      <c r="T97" s="256">
        <v>49.044564600528759</v>
      </c>
      <c r="U97" s="256">
        <v>48.950991531019248</v>
      </c>
      <c r="V97" s="256">
        <v>48.839426949952426</v>
      </c>
      <c r="W97" s="256">
        <v>49.052436044049315</v>
      </c>
      <c r="X97" s="256">
        <v>49.153634236605143</v>
      </c>
      <c r="Y97" s="256">
        <v>49.099716419726882</v>
      </c>
      <c r="Z97" s="256">
        <v>49.516036878337239</v>
      </c>
      <c r="AA97" s="256">
        <v>49.96109241182279</v>
      </c>
      <c r="AB97" s="256">
        <v>49.927836316407145</v>
      </c>
      <c r="AC97" s="256">
        <v>49.763413252832471</v>
      </c>
      <c r="AD97" s="256">
        <v>49.579178891906231</v>
      </c>
      <c r="AE97" s="256">
        <v>49.515899892909509</v>
      </c>
      <c r="AF97" s="256">
        <v>49.501979576084466</v>
      </c>
      <c r="AG97" s="256">
        <v>49.428254749810584</v>
      </c>
      <c r="AH97" s="256">
        <v>49.595222026896103</v>
      </c>
      <c r="AI97" s="256">
        <v>49.626493567691277</v>
      </c>
      <c r="AJ97" s="256">
        <v>49.828882496016945</v>
      </c>
      <c r="AK97" s="256">
        <v>49.904989637413713</v>
      </c>
      <c r="AL97" s="256">
        <v>49.850276876583415</v>
      </c>
      <c r="AM97" s="256">
        <v>50.232105274981663</v>
      </c>
      <c r="AN97" s="256">
        <v>49.904673766370102</v>
      </c>
      <c r="AO97" s="256">
        <v>49.754758705541924</v>
      </c>
      <c r="AP97" s="256">
        <v>49.733927504704305</v>
      </c>
      <c r="AQ97" s="256">
        <v>49.551345980035826</v>
      </c>
      <c r="AR97" s="256">
        <v>49.453053155132707</v>
      </c>
      <c r="AS97" s="256">
        <v>49.360197548304619</v>
      </c>
      <c r="AT97" s="256">
        <v>49.281146720290657</v>
      </c>
      <c r="AU97" s="256">
        <v>48.983065744347201</v>
      </c>
      <c r="AV97" s="256">
        <v>48.939591876987215</v>
      </c>
      <c r="AW97" s="256">
        <v>48.99407263767452</v>
      </c>
      <c r="AX97" s="256">
        <v>48.746901987379566</v>
      </c>
      <c r="AY97" s="256">
        <v>48.864970837533022</v>
      </c>
      <c r="AZ97" s="256">
        <v>48.827174252844465</v>
      </c>
    </row>
    <row r="98" spans="1:52">
      <c r="A98" s="259" t="s">
        <v>20</v>
      </c>
      <c r="B98" s="237">
        <v>20.443462694385214</v>
      </c>
      <c r="C98" s="237">
        <v>20.964256787247862</v>
      </c>
      <c r="D98" s="237">
        <v>21.288769810563952</v>
      </c>
      <c r="E98" s="237">
        <v>21.590377112568259</v>
      </c>
      <c r="F98" s="237">
        <v>21.867920982675447</v>
      </c>
      <c r="G98" s="237">
        <v>21.640240748128118</v>
      </c>
      <c r="H98" s="237">
        <v>20.780332046650898</v>
      </c>
      <c r="I98" s="237">
        <v>20.548087603200365</v>
      </c>
      <c r="J98" s="237">
        <v>20.076262604786461</v>
      </c>
      <c r="K98" s="237">
        <v>20.379911941496264</v>
      </c>
      <c r="L98" s="237">
        <v>21.159620466810278</v>
      </c>
      <c r="M98" s="237">
        <v>21.937526846472093</v>
      </c>
      <c r="N98" s="237">
        <v>21.748823857111994</v>
      </c>
      <c r="O98" s="237">
        <v>21.999008313435695</v>
      </c>
      <c r="P98" s="237">
        <v>23.753284617019684</v>
      </c>
      <c r="Q98" s="237">
        <v>23.443252423116675</v>
      </c>
      <c r="R98" s="237">
        <v>23.38366454217843</v>
      </c>
      <c r="S98" s="237">
        <v>23.453474776281894</v>
      </c>
      <c r="T98" s="237">
        <v>23.598224918398561</v>
      </c>
      <c r="U98" s="237">
        <v>23.784138668402811</v>
      </c>
      <c r="V98" s="237">
        <v>23.89040788893973</v>
      </c>
      <c r="W98" s="237">
        <v>23.881278722011547</v>
      </c>
      <c r="X98" s="237">
        <v>24.033946696540017</v>
      </c>
      <c r="Y98" s="237">
        <v>24.167310527250635</v>
      </c>
      <c r="Z98" s="237">
        <v>24.12143423401038</v>
      </c>
      <c r="AA98" s="237">
        <v>24.375189124162176</v>
      </c>
      <c r="AB98" s="237">
        <v>24.598986787664359</v>
      </c>
      <c r="AC98" s="237">
        <v>24.619528043324095</v>
      </c>
      <c r="AD98" s="237">
        <v>24.802206001413566</v>
      </c>
      <c r="AE98" s="237">
        <v>24.963157681256096</v>
      </c>
      <c r="AF98" s="237">
        <v>25.021948291749339</v>
      </c>
      <c r="AG98" s="237">
        <v>24.916111497001406</v>
      </c>
      <c r="AH98" s="237">
        <v>25.098818604668597</v>
      </c>
      <c r="AI98" s="237">
        <v>25.205913650205453</v>
      </c>
      <c r="AJ98" s="237">
        <v>25.326405391545592</v>
      </c>
      <c r="AK98" s="237">
        <v>25.375786096021461</v>
      </c>
      <c r="AL98" s="237">
        <v>25.38698781868608</v>
      </c>
      <c r="AM98" s="237">
        <v>25.479143785712484</v>
      </c>
      <c r="AN98" s="237">
        <v>25.246931230807121</v>
      </c>
      <c r="AO98" s="237">
        <v>25.339853827757299</v>
      </c>
      <c r="AP98" s="237">
        <v>25.48398979508929</v>
      </c>
      <c r="AQ98" s="237">
        <v>25.599357429582348</v>
      </c>
      <c r="AR98" s="237">
        <v>25.702542058374856</v>
      </c>
      <c r="AS98" s="237">
        <v>25.781410087928421</v>
      </c>
      <c r="AT98" s="237">
        <v>25.897174006088214</v>
      </c>
      <c r="AU98" s="237">
        <v>25.907206141181209</v>
      </c>
      <c r="AV98" s="237">
        <v>26.022830989679193</v>
      </c>
      <c r="AW98" s="237">
        <v>26.193823601657797</v>
      </c>
      <c r="AX98" s="237">
        <v>26.233589743821558</v>
      </c>
      <c r="AY98" s="237">
        <v>26.458233497926315</v>
      </c>
      <c r="AZ98" s="237">
        <v>26.557814022591391</v>
      </c>
    </row>
    <row r="99" spans="1:52">
      <c r="A99" s="260" t="s">
        <v>18</v>
      </c>
      <c r="B99" s="241">
        <v>53.684116414756097</v>
      </c>
      <c r="C99" s="241">
        <v>53.48593953404702</v>
      </c>
      <c r="D99" s="241">
        <v>54.104074181809509</v>
      </c>
      <c r="E99" s="241">
        <v>53.691691688024491</v>
      </c>
      <c r="F99" s="241">
        <v>54.452121950987113</v>
      </c>
      <c r="G99" s="241">
        <v>55.026757194162123</v>
      </c>
      <c r="H99" s="241">
        <v>54.520587981589266</v>
      </c>
      <c r="I99" s="241">
        <v>54.571390255434494</v>
      </c>
      <c r="J99" s="241">
        <v>54.235860190730406</v>
      </c>
      <c r="K99" s="241">
        <v>53.652657673845638</v>
      </c>
      <c r="L99" s="241">
        <v>55.036141049909112</v>
      </c>
      <c r="M99" s="241">
        <v>54.106609562888615</v>
      </c>
      <c r="N99" s="241">
        <v>52.812518991322371</v>
      </c>
      <c r="O99" s="241">
        <v>50.475350878248484</v>
      </c>
      <c r="P99" s="241">
        <v>52.942880626929231</v>
      </c>
      <c r="Q99" s="241">
        <v>50.822309252415387</v>
      </c>
      <c r="R99" s="241">
        <v>50.774249634295664</v>
      </c>
      <c r="S99" s="241">
        <v>50.920744439530729</v>
      </c>
      <c r="T99" s="241">
        <v>51.004914858821941</v>
      </c>
      <c r="U99" s="241">
        <v>50.908209419774899</v>
      </c>
      <c r="V99" s="241">
        <v>50.798340074705607</v>
      </c>
      <c r="W99" s="241">
        <v>51.057206169095458</v>
      </c>
      <c r="X99" s="241">
        <v>51.171829133337297</v>
      </c>
      <c r="Y99" s="241">
        <v>51.13082618186646</v>
      </c>
      <c r="Z99" s="241">
        <v>51.671654667777226</v>
      </c>
      <c r="AA99" s="241">
        <v>52.217080127160166</v>
      </c>
      <c r="AB99" s="241">
        <v>52.269937317973707</v>
      </c>
      <c r="AC99" s="241">
        <v>52.223957917852381</v>
      </c>
      <c r="AD99" s="241">
        <v>52.123762104366229</v>
      </c>
      <c r="AE99" s="241">
        <v>52.156238157987737</v>
      </c>
      <c r="AF99" s="241">
        <v>52.254818586778754</v>
      </c>
      <c r="AG99" s="241">
        <v>52.324800939818779</v>
      </c>
      <c r="AH99" s="241">
        <v>52.610563127328625</v>
      </c>
      <c r="AI99" s="241">
        <v>52.757693899271885</v>
      </c>
      <c r="AJ99" s="241">
        <v>53.102589836039094</v>
      </c>
      <c r="AK99" s="241">
        <v>53.307967561567246</v>
      </c>
      <c r="AL99" s="241">
        <v>53.360565638686673</v>
      </c>
      <c r="AM99" s="241">
        <v>53.920150713261066</v>
      </c>
      <c r="AN99" s="241">
        <v>53.703962990740933</v>
      </c>
      <c r="AO99" s="241">
        <v>53.593417934720833</v>
      </c>
      <c r="AP99" s="241">
        <v>53.617230078363782</v>
      </c>
      <c r="AQ99" s="241">
        <v>53.435158285629306</v>
      </c>
      <c r="AR99" s="241">
        <v>53.349193746889746</v>
      </c>
      <c r="AS99" s="241">
        <v>53.268401983000651</v>
      </c>
      <c r="AT99" s="241">
        <v>53.183607390635778</v>
      </c>
      <c r="AU99" s="241">
        <v>52.864159787660334</v>
      </c>
      <c r="AV99" s="241">
        <v>52.827166553194878</v>
      </c>
      <c r="AW99" s="241">
        <v>52.881076925768177</v>
      </c>
      <c r="AX99" s="241">
        <v>52.587375007621205</v>
      </c>
      <c r="AY99" s="241">
        <v>52.6844089920641</v>
      </c>
      <c r="AZ99" s="241">
        <v>52.620095489190852</v>
      </c>
    </row>
    <row r="100" spans="1:52">
      <c r="A100" s="252" t="s">
        <v>51</v>
      </c>
      <c r="B100" s="256">
        <v>1362.2837044243729</v>
      </c>
      <c r="C100" s="256">
        <v>1947.9301846100072</v>
      </c>
      <c r="D100" s="256">
        <v>2220.4410444781474</v>
      </c>
      <c r="E100" s="256">
        <v>1053.8261885887036</v>
      </c>
      <c r="F100" s="256">
        <v>1115.0746765594033</v>
      </c>
      <c r="G100" s="256">
        <v>1041.0280032218952</v>
      </c>
      <c r="H100" s="256">
        <v>1146.5677003574438</v>
      </c>
      <c r="I100" s="256">
        <v>1113.2836862753966</v>
      </c>
      <c r="J100" s="256">
        <v>1172.6973887789579</v>
      </c>
      <c r="K100" s="256">
        <v>1301.3496961457101</v>
      </c>
      <c r="L100" s="256">
        <v>1099.2424927340187</v>
      </c>
      <c r="M100" s="256">
        <v>1162.9407589395639</v>
      </c>
      <c r="N100" s="256">
        <v>1187.4451388507371</v>
      </c>
      <c r="O100" s="256">
        <v>1338.8948200080317</v>
      </c>
      <c r="P100" s="256">
        <v>1433.0951528524945</v>
      </c>
      <c r="Q100" s="256">
        <v>1431.6355304200163</v>
      </c>
      <c r="R100" s="256">
        <v>1435.480029401323</v>
      </c>
      <c r="S100" s="256">
        <v>1442.2478100563317</v>
      </c>
      <c r="T100" s="256">
        <v>1447.2942681658183</v>
      </c>
      <c r="U100" s="256">
        <v>1453.5080908532111</v>
      </c>
      <c r="V100" s="256">
        <v>1453.2208573462951</v>
      </c>
      <c r="W100" s="256">
        <v>1464.4654125928043</v>
      </c>
      <c r="X100" s="256">
        <v>1474.5488426400168</v>
      </c>
      <c r="Y100" s="256">
        <v>1479.3024533463158</v>
      </c>
      <c r="Z100" s="256">
        <v>1483.2080141764468</v>
      </c>
      <c r="AA100" s="256">
        <v>1480.9930307059954</v>
      </c>
      <c r="AB100" s="256">
        <v>1484.7658809859411</v>
      </c>
      <c r="AC100" s="256">
        <v>1489.1129346333694</v>
      </c>
      <c r="AD100" s="256">
        <v>1492.5544176314079</v>
      </c>
      <c r="AE100" s="256">
        <v>1495.9775599027002</v>
      </c>
      <c r="AF100" s="256">
        <v>1498.9675628618313</v>
      </c>
      <c r="AG100" s="256">
        <v>1502.1528892082692</v>
      </c>
      <c r="AH100" s="256">
        <v>1505.4536309532341</v>
      </c>
      <c r="AI100" s="256">
        <v>1508.8177076356124</v>
      </c>
      <c r="AJ100" s="256">
        <v>1512.2042334028192</v>
      </c>
      <c r="AK100" s="256">
        <v>1515.7184702649081</v>
      </c>
      <c r="AL100" s="256">
        <v>1519.0598346135698</v>
      </c>
      <c r="AM100" s="256">
        <v>1522.4460641992091</v>
      </c>
      <c r="AN100" s="256">
        <v>1525.7333408293644</v>
      </c>
      <c r="AO100" s="256">
        <v>1529.1430493951375</v>
      </c>
      <c r="AP100" s="256">
        <v>1532.7208590456016</v>
      </c>
      <c r="AQ100" s="256">
        <v>1535.7017695403495</v>
      </c>
      <c r="AR100" s="256">
        <v>1539.2464108014553</v>
      </c>
      <c r="AS100" s="256">
        <v>1542.5944098060825</v>
      </c>
      <c r="AT100" s="256">
        <v>1546.3655453452259</v>
      </c>
      <c r="AU100" s="256">
        <v>1549.5140464264646</v>
      </c>
      <c r="AV100" s="256">
        <v>1553.4824873291684</v>
      </c>
      <c r="AW100" s="256">
        <v>1557.4750409651979</v>
      </c>
      <c r="AX100" s="256">
        <v>1561.3335441266254</v>
      </c>
      <c r="AY100" s="256">
        <v>1565.3474878699203</v>
      </c>
      <c r="AZ100" s="256">
        <v>1569.2783764102603</v>
      </c>
    </row>
    <row r="101" spans="1:52">
      <c r="A101" s="239" t="s">
        <v>33</v>
      </c>
      <c r="B101" s="238">
        <v>1363.3483494521699</v>
      </c>
      <c r="C101" s="238">
        <v>1949.2828353595091</v>
      </c>
      <c r="D101" s="238">
        <v>2221.7070667719372</v>
      </c>
      <c r="E101" s="238">
        <v>1054.5395153726199</v>
      </c>
      <c r="F101" s="238">
        <v>1115.6851275196361</v>
      </c>
      <c r="G101" s="238">
        <v>1041.6260159426347</v>
      </c>
      <c r="H101" s="238">
        <v>1146.9894738630694</v>
      </c>
      <c r="I101" s="238">
        <v>1113.7589000064818</v>
      </c>
      <c r="J101" s="238">
        <v>1173.4521795855082</v>
      </c>
      <c r="K101" s="238">
        <v>1301.9963726564997</v>
      </c>
      <c r="L101" s="238">
        <v>1100</v>
      </c>
      <c r="M101" s="238">
        <v>1163.6711450149394</v>
      </c>
      <c r="N101" s="238">
        <v>1188.3280088265351</v>
      </c>
      <c r="O101" s="238">
        <v>1340.1613782198021</v>
      </c>
      <c r="P101" s="238">
        <v>1434.1824975020058</v>
      </c>
      <c r="Q101" s="238">
        <v>1432.7152872073727</v>
      </c>
      <c r="R101" s="238">
        <v>1436.5739029019699</v>
      </c>
      <c r="S101" s="238">
        <v>1443.356175188947</v>
      </c>
      <c r="T101" s="238">
        <v>1448.4047858320587</v>
      </c>
      <c r="U101" s="238">
        <v>1454.6150204097521</v>
      </c>
      <c r="V101" s="238">
        <v>1454.2963415487841</v>
      </c>
      <c r="W101" s="238">
        <v>1465.6080906116649</v>
      </c>
      <c r="X101" s="238">
        <v>1475.7526365808787</v>
      </c>
      <c r="Y101" s="238">
        <v>1480.5392680445161</v>
      </c>
      <c r="Z101" s="238">
        <v>1484.4618309906705</v>
      </c>
      <c r="AA101" s="238">
        <v>1482.2227011398882</v>
      </c>
      <c r="AB101" s="238">
        <v>1486.0151403244377</v>
      </c>
      <c r="AC101" s="238">
        <v>1490.3881905168344</v>
      </c>
      <c r="AD101" s="238">
        <v>1493.8571258013112</v>
      </c>
      <c r="AE101" s="238">
        <v>1497.3025243022198</v>
      </c>
      <c r="AF101" s="238">
        <v>1500.3148789787808</v>
      </c>
      <c r="AG101" s="238">
        <v>1503.523810053938</v>
      </c>
      <c r="AH101" s="238">
        <v>1506.8501946649103</v>
      </c>
      <c r="AI101" s="238">
        <v>1510.2388524382911</v>
      </c>
      <c r="AJ101" s="238">
        <v>1513.6547342456381</v>
      </c>
      <c r="AK101" s="238">
        <v>1517.1995639485297</v>
      </c>
      <c r="AL101" s="238">
        <v>1520.5704230639078</v>
      </c>
      <c r="AM101" s="238">
        <v>1523.9870022977452</v>
      </c>
      <c r="AN101" s="238">
        <v>1527.3599094935525</v>
      </c>
      <c r="AO101" s="238">
        <v>1530.8062664656875</v>
      </c>
      <c r="AP101" s="238">
        <v>1534.4143089313081</v>
      </c>
      <c r="AQ101" s="238">
        <v>1537.4264204882288</v>
      </c>
      <c r="AR101" s="238">
        <v>1541.0073357436979</v>
      </c>
      <c r="AS101" s="238">
        <v>1544.3903322164256</v>
      </c>
      <c r="AT101" s="238">
        <v>1548.201702081579</v>
      </c>
      <c r="AU101" s="238">
        <v>1551.3942572444757</v>
      </c>
      <c r="AV101" s="238">
        <v>1555.4056246454206</v>
      </c>
      <c r="AW101" s="238">
        <v>1559.4405666075074</v>
      </c>
      <c r="AX101" s="238">
        <v>1563.3400450694437</v>
      </c>
      <c r="AY101" s="238">
        <v>1567.3975805681621</v>
      </c>
      <c r="AZ101" s="238">
        <v>1571.3711790428306</v>
      </c>
    </row>
    <row r="102" spans="1:52">
      <c r="A102" s="260" t="s">
        <v>34</v>
      </c>
      <c r="B102" s="241">
        <v>1118.9856093367612</v>
      </c>
      <c r="C102" s="241">
        <v>1599.8210134812675</v>
      </c>
      <c r="D102" s="241">
        <v>1823.3171143226623</v>
      </c>
      <c r="E102" s="241">
        <v>865.40050405872466</v>
      </c>
      <c r="F102" s="241">
        <v>915.53468713802681</v>
      </c>
      <c r="G102" s="241">
        <v>854.71997075575882</v>
      </c>
      <c r="H102" s="241">
        <v>941.13156374319442</v>
      </c>
      <c r="I102" s="241">
        <v>913.82065031355626</v>
      </c>
      <c r="J102" s="241">
        <v>962.75115891848031</v>
      </c>
      <c r="K102" s="241">
        <v>1068.1624384530421</v>
      </c>
      <c r="L102" s="241">
        <v>902.4</v>
      </c>
      <c r="M102" s="241">
        <v>954.58705490484772</v>
      </c>
      <c r="N102" s="241">
        <v>974.76624661786525</v>
      </c>
      <c r="O102" s="241">
        <v>1099.2592289848549</v>
      </c>
      <c r="P102" s="241">
        <v>1176.3222571429023</v>
      </c>
      <c r="Q102" s="241">
        <v>1175.0616829224068</v>
      </c>
      <c r="R102" s="241">
        <v>1176.8930659985426</v>
      </c>
      <c r="S102" s="241">
        <v>1181.7109672237621</v>
      </c>
      <c r="T102" s="241">
        <v>1187.6791412710238</v>
      </c>
      <c r="U102" s="241">
        <v>1196.1880733094586</v>
      </c>
      <c r="V102" s="241">
        <v>1204.7153335427226</v>
      </c>
      <c r="W102" s="241">
        <v>1202.4095006795424</v>
      </c>
      <c r="X102" s="241">
        <v>1200.3030252770152</v>
      </c>
      <c r="Y102" s="241">
        <v>1199.5621083996716</v>
      </c>
      <c r="Z102" s="241">
        <v>1202.0489623984661</v>
      </c>
      <c r="AA102" s="241">
        <v>1208.0772751927236</v>
      </c>
      <c r="AB102" s="241">
        <v>1211.1022128605591</v>
      </c>
      <c r="AC102" s="241">
        <v>1213.789904746433</v>
      </c>
      <c r="AD102" s="241">
        <v>1215.6893553053844</v>
      </c>
      <c r="AE102" s="241">
        <v>1219.0230789401269</v>
      </c>
      <c r="AF102" s="241">
        <v>1222.0957876100083</v>
      </c>
      <c r="AG102" s="241">
        <v>1225.3614463378383</v>
      </c>
      <c r="AH102" s="241">
        <v>1228.6297762529264</v>
      </c>
      <c r="AI102" s="241">
        <v>1232.4058033325964</v>
      </c>
      <c r="AJ102" s="241">
        <v>1235.5290554742824</v>
      </c>
      <c r="AK102" s="241">
        <v>1238.7741010762261</v>
      </c>
      <c r="AL102" s="241">
        <v>1242.2202154614279</v>
      </c>
      <c r="AM102" s="241">
        <v>1245.7799887968506</v>
      </c>
      <c r="AN102" s="241">
        <v>1241.529169482016</v>
      </c>
      <c r="AO102" s="241">
        <v>1244.4917046961766</v>
      </c>
      <c r="AP102" s="241">
        <v>1249.0108820850498</v>
      </c>
      <c r="AQ102" s="241">
        <v>1252.9105395589188</v>
      </c>
      <c r="AR102" s="241">
        <v>1256.8308782539448</v>
      </c>
      <c r="AS102" s="241">
        <v>1260.873775517925</v>
      </c>
      <c r="AT102" s="241">
        <v>1264.7283991195941</v>
      </c>
      <c r="AU102" s="241">
        <v>1267.6455960492374</v>
      </c>
      <c r="AV102" s="241">
        <v>1271.6274531305976</v>
      </c>
      <c r="AW102" s="241">
        <v>1275.8635361329971</v>
      </c>
      <c r="AX102" s="241">
        <v>1280.2269758467555</v>
      </c>
      <c r="AY102" s="241">
        <v>1284.4607003965455</v>
      </c>
      <c r="AZ102" s="241">
        <v>1288.7306454448469</v>
      </c>
    </row>
    <row r="103" spans="1:52">
      <c r="A103" s="271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I103" s="273"/>
      <c r="AJ103" s="273"/>
      <c r="AK103" s="273"/>
      <c r="AL103" s="273"/>
      <c r="AM103" s="273"/>
      <c r="AN103" s="273"/>
      <c r="AO103" s="273"/>
      <c r="AP103" s="273"/>
      <c r="AQ103" s="273"/>
      <c r="AR103" s="273"/>
      <c r="AS103" s="273"/>
      <c r="AT103" s="273"/>
      <c r="AU103" s="273"/>
      <c r="AV103" s="273"/>
      <c r="AW103" s="273"/>
      <c r="AX103" s="273"/>
      <c r="AY103" s="273"/>
      <c r="AZ103" s="273"/>
    </row>
    <row r="104" spans="1:52">
      <c r="A104" s="236" t="s">
        <v>55</v>
      </c>
      <c r="B104" s="274">
        <v>52896.704641207223</v>
      </c>
      <c r="C104" s="274">
        <v>52335.103228118889</v>
      </c>
      <c r="D104" s="274">
        <v>52620.085743983072</v>
      </c>
      <c r="E104" s="274">
        <v>53234.642106676809</v>
      </c>
      <c r="F104" s="274">
        <v>54274.299209344092</v>
      </c>
      <c r="G104" s="274">
        <v>55492.502492110172</v>
      </c>
      <c r="H104" s="274">
        <v>56222.285208909787</v>
      </c>
      <c r="I104" s="274">
        <v>56541.060772232217</v>
      </c>
      <c r="J104" s="274">
        <v>54362.356500492468</v>
      </c>
      <c r="K104" s="274">
        <v>52382.179834492803</v>
      </c>
      <c r="L104" s="274">
        <v>51493.293179770888</v>
      </c>
      <c r="M104" s="274">
        <v>51406.780924629609</v>
      </c>
      <c r="N104" s="274">
        <v>50871.992471944999</v>
      </c>
      <c r="O104" s="274">
        <v>50541.146948800117</v>
      </c>
      <c r="P104" s="274">
        <v>51136.272220659419</v>
      </c>
      <c r="Q104" s="274">
        <v>51774.716968809</v>
      </c>
      <c r="R104" s="274">
        <v>52893.182717593882</v>
      </c>
      <c r="S104" s="274">
        <v>53807.318209953468</v>
      </c>
      <c r="T104" s="274">
        <v>54029.314661539378</v>
      </c>
      <c r="U104" s="274">
        <v>54016.76848734769</v>
      </c>
      <c r="V104" s="274">
        <v>53823.879861241898</v>
      </c>
      <c r="W104" s="274">
        <v>53513.76052151843</v>
      </c>
      <c r="X104" s="274">
        <v>53168.282146543235</v>
      </c>
      <c r="Y104" s="274">
        <v>52788.950719956119</v>
      </c>
      <c r="Z104" s="274">
        <v>52438.205840376999</v>
      </c>
      <c r="AA104" s="274">
        <v>52225.329685443059</v>
      </c>
      <c r="AB104" s="274">
        <v>52175.557405363885</v>
      </c>
      <c r="AC104" s="274">
        <v>52202.680092445262</v>
      </c>
      <c r="AD104" s="274">
        <v>52260.519435189126</v>
      </c>
      <c r="AE104" s="274">
        <v>52303.105933728591</v>
      </c>
      <c r="AF104" s="274">
        <v>52323.598918457275</v>
      </c>
      <c r="AG104" s="274">
        <v>52323.65433517284</v>
      </c>
      <c r="AH104" s="274">
        <v>52317.604593052914</v>
      </c>
      <c r="AI104" s="274">
        <v>52279.731649604444</v>
      </c>
      <c r="AJ104" s="274">
        <v>52182.349287058234</v>
      </c>
      <c r="AK104" s="274">
        <v>52057.146407085107</v>
      </c>
      <c r="AL104" s="274">
        <v>51920.547476246298</v>
      </c>
      <c r="AM104" s="274">
        <v>51741.395004937389</v>
      </c>
      <c r="AN104" s="274">
        <v>51593.434565455282</v>
      </c>
      <c r="AO104" s="274">
        <v>51370.430626568734</v>
      </c>
      <c r="AP104" s="274">
        <v>51145.742810218209</v>
      </c>
      <c r="AQ104" s="274">
        <v>50939.989481017394</v>
      </c>
      <c r="AR104" s="274">
        <v>50720.729579633989</v>
      </c>
      <c r="AS104" s="274">
        <v>50494.252641721105</v>
      </c>
      <c r="AT104" s="274">
        <v>50251.059091952877</v>
      </c>
      <c r="AU104" s="274">
        <v>50090.608773161475</v>
      </c>
      <c r="AV104" s="274">
        <v>49948.810016688367</v>
      </c>
      <c r="AW104" s="274">
        <v>49760.021523325391</v>
      </c>
      <c r="AX104" s="274">
        <v>49614.854599128936</v>
      </c>
      <c r="AY104" s="274">
        <v>49438.567427970229</v>
      </c>
      <c r="AZ104" s="274">
        <v>49280.531253214729</v>
      </c>
    </row>
    <row r="105" spans="1:52">
      <c r="A105" s="276" t="s">
        <v>45</v>
      </c>
      <c r="B105" s="257">
        <v>39465.275849225247</v>
      </c>
      <c r="C105" s="257">
        <v>39331.076128118897</v>
      </c>
      <c r="D105" s="257">
        <v>39756.455223983066</v>
      </c>
      <c r="E105" s="257">
        <v>39639.670846676818</v>
      </c>
      <c r="F105" s="257">
        <v>39936.948849344102</v>
      </c>
      <c r="G105" s="257">
        <v>40095.758338520616</v>
      </c>
      <c r="H105" s="257">
        <v>40316.219688909798</v>
      </c>
      <c r="I105" s="257">
        <v>40855.521362232212</v>
      </c>
      <c r="J105" s="257">
        <v>39607.846670492472</v>
      </c>
      <c r="K105" s="257">
        <v>38398.6032044928</v>
      </c>
      <c r="L105" s="257">
        <v>37943.038062062464</v>
      </c>
      <c r="M105" s="257">
        <v>37419.006427002547</v>
      </c>
      <c r="N105" s="257">
        <v>37285.83616018769</v>
      </c>
      <c r="O105" s="257">
        <v>37023.66176197202</v>
      </c>
      <c r="P105" s="257">
        <v>37667.890525584597</v>
      </c>
      <c r="Q105" s="257">
        <v>38189.496069547262</v>
      </c>
      <c r="R105" s="257">
        <v>39172.893273434107</v>
      </c>
      <c r="S105" s="257">
        <v>39289.198241707476</v>
      </c>
      <c r="T105" s="257">
        <v>39174.258040253539</v>
      </c>
      <c r="U105" s="257">
        <v>38932.919844615077</v>
      </c>
      <c r="V105" s="257">
        <v>38569.248018609956</v>
      </c>
      <c r="W105" s="257">
        <v>38078.40316783551</v>
      </c>
      <c r="X105" s="257">
        <v>37581.946092703976</v>
      </c>
      <c r="Y105" s="257">
        <v>37047.061545994533</v>
      </c>
      <c r="Z105" s="257">
        <v>36592.269426473365</v>
      </c>
      <c r="AA105" s="257">
        <v>36207.947466360587</v>
      </c>
      <c r="AB105" s="257">
        <v>35948.566501245958</v>
      </c>
      <c r="AC105" s="257">
        <v>35757.573719088788</v>
      </c>
      <c r="AD105" s="257">
        <v>35620.631684766144</v>
      </c>
      <c r="AE105" s="257">
        <v>35510.126264217964</v>
      </c>
      <c r="AF105" s="257">
        <v>35416.476321595706</v>
      </c>
      <c r="AG105" s="257">
        <v>35320.316635745381</v>
      </c>
      <c r="AH105" s="257">
        <v>35262.134201264264</v>
      </c>
      <c r="AI105" s="257">
        <v>35187.891213642331</v>
      </c>
      <c r="AJ105" s="257">
        <v>35091.130712365477</v>
      </c>
      <c r="AK105" s="257">
        <v>34968.467432659003</v>
      </c>
      <c r="AL105" s="257">
        <v>34820.229130323052</v>
      </c>
      <c r="AM105" s="257">
        <v>34655.457753433453</v>
      </c>
      <c r="AN105" s="257">
        <v>34466.241871249324</v>
      </c>
      <c r="AO105" s="257">
        <v>34263.149666821919</v>
      </c>
      <c r="AP105" s="257">
        <v>34050.387322763207</v>
      </c>
      <c r="AQ105" s="257">
        <v>33842.805698575918</v>
      </c>
      <c r="AR105" s="257">
        <v>33633.334369108612</v>
      </c>
      <c r="AS105" s="257">
        <v>33425.88332548413</v>
      </c>
      <c r="AT105" s="257">
        <v>33221.23936673993</v>
      </c>
      <c r="AU105" s="257">
        <v>33061.873291282165</v>
      </c>
      <c r="AV105" s="257">
        <v>32923.272554184528</v>
      </c>
      <c r="AW105" s="257">
        <v>32781.036989270069</v>
      </c>
      <c r="AX105" s="257">
        <v>32642.027852426992</v>
      </c>
      <c r="AY105" s="257">
        <v>32515.302225834457</v>
      </c>
      <c r="AZ105" s="257">
        <v>32397.081089257375</v>
      </c>
    </row>
    <row r="106" spans="1:52">
      <c r="A106" s="296" t="s">
        <v>56</v>
      </c>
      <c r="B106" s="237">
        <v>23167.460684749371</v>
      </c>
      <c r="C106" s="237">
        <v>22449.003099999998</v>
      </c>
      <c r="D106" s="237">
        <v>22314.851320000002</v>
      </c>
      <c r="E106" s="237">
        <v>21360.373939999994</v>
      </c>
      <c r="F106" s="237">
        <v>20822.859609999996</v>
      </c>
      <c r="G106" s="237">
        <v>20017.902735964504</v>
      </c>
      <c r="H106" s="237">
        <v>19398.22106</v>
      </c>
      <c r="I106" s="237">
        <v>18891.72522</v>
      </c>
      <c r="J106" s="237">
        <v>17780.04234</v>
      </c>
      <c r="K106" s="237">
        <v>16847.505729999993</v>
      </c>
      <c r="L106" s="237">
        <v>15918.987715105595</v>
      </c>
      <c r="M106" s="237">
        <v>15182.683456420034</v>
      </c>
      <c r="N106" s="237">
        <v>14547.491534360919</v>
      </c>
      <c r="O106" s="237">
        <v>13867.803335582781</v>
      </c>
      <c r="P106" s="237">
        <v>13598.943836447677</v>
      </c>
      <c r="Q106" s="237">
        <v>13330.372413163388</v>
      </c>
      <c r="R106" s="237">
        <v>13285.133995455642</v>
      </c>
      <c r="S106" s="237">
        <v>13052.301135175254</v>
      </c>
      <c r="T106" s="237">
        <v>12776.284833354921</v>
      </c>
      <c r="U106" s="237">
        <v>12501.069070449659</v>
      </c>
      <c r="V106" s="237">
        <v>12231.784952498419</v>
      </c>
      <c r="W106" s="237">
        <v>11920.238762223073</v>
      </c>
      <c r="X106" s="237">
        <v>11630.792878936949</v>
      </c>
      <c r="Y106" s="237">
        <v>11359.517738864672</v>
      </c>
      <c r="Z106" s="237">
        <v>11148.178510320244</v>
      </c>
      <c r="AA106" s="237">
        <v>10990.830558940763</v>
      </c>
      <c r="AB106" s="237">
        <v>10903.102236174149</v>
      </c>
      <c r="AC106" s="237">
        <v>10855.589167068576</v>
      </c>
      <c r="AD106" s="237">
        <v>10841.552994431884</v>
      </c>
      <c r="AE106" s="237">
        <v>10842.754761986949</v>
      </c>
      <c r="AF106" s="237">
        <v>10844.507058163006</v>
      </c>
      <c r="AG106" s="237">
        <v>10837.784102556945</v>
      </c>
      <c r="AH106" s="237">
        <v>10820.9252345937</v>
      </c>
      <c r="AI106" s="237">
        <v>10789.033382915377</v>
      </c>
      <c r="AJ106" s="237">
        <v>10739.536054859125</v>
      </c>
      <c r="AK106" s="237">
        <v>10672.548695512391</v>
      </c>
      <c r="AL106" s="237">
        <v>10589.495409667205</v>
      </c>
      <c r="AM106" s="237">
        <v>10493.782616777513</v>
      </c>
      <c r="AN106" s="237">
        <v>10385.154247463997</v>
      </c>
      <c r="AO106" s="237">
        <v>10268.191855125304</v>
      </c>
      <c r="AP106" s="237">
        <v>10144.931251773456</v>
      </c>
      <c r="AQ106" s="237">
        <v>10021.905052561237</v>
      </c>
      <c r="AR106" s="237">
        <v>9896.2688182656384</v>
      </c>
      <c r="AS106" s="237">
        <v>9771.0933852861399</v>
      </c>
      <c r="AT106" s="237">
        <v>9646.0185064367433</v>
      </c>
      <c r="AU106" s="237">
        <v>9535.1413009895805</v>
      </c>
      <c r="AV106" s="237">
        <v>9432.5297591139806</v>
      </c>
      <c r="AW106" s="237">
        <v>9331.3163185775265</v>
      </c>
      <c r="AX106" s="237">
        <v>9233.0962601443898</v>
      </c>
      <c r="AY106" s="237">
        <v>9140.0136828711729</v>
      </c>
      <c r="AZ106" s="237">
        <v>9051.3456292799947</v>
      </c>
    </row>
    <row r="107" spans="1:52">
      <c r="A107" s="297" t="s">
        <v>57</v>
      </c>
      <c r="B107" s="238">
        <v>16272.434862534543</v>
      </c>
      <c r="C107" s="238">
        <v>16822.694870000003</v>
      </c>
      <c r="D107" s="238">
        <v>17345.913369999998</v>
      </c>
      <c r="E107" s="238">
        <v>18163.657339999998</v>
      </c>
      <c r="F107" s="238">
        <v>18986.582459999998</v>
      </c>
      <c r="G107" s="238">
        <v>19940.895478069469</v>
      </c>
      <c r="H107" s="238">
        <v>20775.262729999999</v>
      </c>
      <c r="I107" s="238">
        <v>21829.06072999999</v>
      </c>
      <c r="J107" s="238">
        <v>21689.02419</v>
      </c>
      <c r="K107" s="238">
        <v>21431.942359999997</v>
      </c>
      <c r="L107" s="238">
        <v>21906.015384285136</v>
      </c>
      <c r="M107" s="238">
        <v>22126.154497223124</v>
      </c>
      <c r="N107" s="238">
        <v>22633.136480093599</v>
      </c>
      <c r="O107" s="238">
        <v>23048.704745162071</v>
      </c>
      <c r="P107" s="238">
        <v>23964.201881919256</v>
      </c>
      <c r="Q107" s="238">
        <v>24752.375060286828</v>
      </c>
      <c r="R107" s="238">
        <v>25773.31832837579</v>
      </c>
      <c r="S107" s="238">
        <v>26108.774225143592</v>
      </c>
      <c r="T107" s="238">
        <v>26250.906542394194</v>
      </c>
      <c r="U107" s="238">
        <v>26257.844980880403</v>
      </c>
      <c r="V107" s="238">
        <v>26118.314636860017</v>
      </c>
      <c r="W107" s="238">
        <v>25809.11189843934</v>
      </c>
      <c r="X107" s="238">
        <v>25447.379443406928</v>
      </c>
      <c r="Y107" s="238">
        <v>24998.631189000997</v>
      </c>
      <c r="Z107" s="238">
        <v>24571.472471028443</v>
      </c>
      <c r="AA107" s="238">
        <v>24160.314777503296</v>
      </c>
      <c r="AB107" s="238">
        <v>23815.505909947915</v>
      </c>
      <c r="AC107" s="238">
        <v>23507.117768252323</v>
      </c>
      <c r="AD107" s="238">
        <v>23239.033051137929</v>
      </c>
      <c r="AE107" s="238">
        <v>22994.314813538193</v>
      </c>
      <c r="AF107" s="238">
        <v>22761.077032127399</v>
      </c>
      <c r="AG107" s="238">
        <v>22528.452155316027</v>
      </c>
      <c r="AH107" s="238">
        <v>22331.256804837747</v>
      </c>
      <c r="AI107" s="238">
        <v>22121.120022861094</v>
      </c>
      <c r="AJ107" s="238">
        <v>21892.123586835958</v>
      </c>
      <c r="AK107" s="238">
        <v>21641.431232785802</v>
      </c>
      <c r="AL107" s="238">
        <v>21367.780657988009</v>
      </c>
      <c r="AM107" s="238">
        <v>21072.416457031391</v>
      </c>
      <c r="AN107" s="238">
        <v>20756.244225015711</v>
      </c>
      <c r="AO107" s="238">
        <v>20426.553993319827</v>
      </c>
      <c r="AP107" s="238">
        <v>20086.188546646306</v>
      </c>
      <c r="AQ107" s="238">
        <v>19745.95690733314</v>
      </c>
      <c r="AR107" s="238">
        <v>19403.733746192556</v>
      </c>
      <c r="AS107" s="238">
        <v>19063.163884586025</v>
      </c>
      <c r="AT107" s="238">
        <v>18721.353937902553</v>
      </c>
      <c r="AU107" s="238">
        <v>18397.465306090329</v>
      </c>
      <c r="AV107" s="238">
        <v>18087.148987274628</v>
      </c>
      <c r="AW107" s="238">
        <v>17768.673689420739</v>
      </c>
      <c r="AX107" s="238">
        <v>17442.938975354667</v>
      </c>
      <c r="AY107" s="238">
        <v>17120.276500797361</v>
      </c>
      <c r="AZ107" s="238">
        <v>16793.830525706591</v>
      </c>
    </row>
    <row r="108" spans="1:52">
      <c r="A108" s="297" t="s">
        <v>58</v>
      </c>
      <c r="B108" s="238">
        <v>24.171176865644856</v>
      </c>
      <c r="C108" s="238">
        <v>58.200389999999999</v>
      </c>
      <c r="D108" s="238">
        <v>94.500050000000002</v>
      </c>
      <c r="E108" s="238">
        <v>114.29925999999998</v>
      </c>
      <c r="F108" s="238">
        <v>125.50749999999998</v>
      </c>
      <c r="G108" s="238">
        <v>134.87467457650871</v>
      </c>
      <c r="H108" s="238">
        <v>141.40023999999994</v>
      </c>
      <c r="I108" s="238">
        <v>133.50162999999998</v>
      </c>
      <c r="J108" s="238">
        <v>137.09859</v>
      </c>
      <c r="K108" s="238">
        <v>117.48958</v>
      </c>
      <c r="L108" s="238">
        <v>116.19808008304176</v>
      </c>
      <c r="M108" s="238">
        <v>107.74389532400239</v>
      </c>
      <c r="N108" s="238">
        <v>102.03731908785998</v>
      </c>
      <c r="O108" s="238">
        <v>103.18104040497641</v>
      </c>
      <c r="P108" s="238">
        <v>96.612129056095398</v>
      </c>
      <c r="Q108" s="238">
        <v>90.02085545491569</v>
      </c>
      <c r="R108" s="238">
        <v>84.169401594167539</v>
      </c>
      <c r="S108" s="238">
        <v>79.054121871512791</v>
      </c>
      <c r="T108" s="238">
        <v>73.968871559542436</v>
      </c>
      <c r="U108" s="238">
        <v>70.871496729415512</v>
      </c>
      <c r="V108" s="238">
        <v>65.430244750076014</v>
      </c>
      <c r="W108" s="238">
        <v>62.07371924397993</v>
      </c>
      <c r="X108" s="238">
        <v>60.813878327776798</v>
      </c>
      <c r="Y108" s="238">
        <v>61.96900091888493</v>
      </c>
      <c r="Z108" s="238">
        <v>64.599560400862188</v>
      </c>
      <c r="AA108" s="238">
        <v>67.682770763973593</v>
      </c>
      <c r="AB108" s="238">
        <v>70.906279070415678</v>
      </c>
      <c r="AC108" s="238">
        <v>73.841381574160749</v>
      </c>
      <c r="AD108" s="238">
        <v>76.37564984643133</v>
      </c>
      <c r="AE108" s="238">
        <v>78.304291984227078</v>
      </c>
      <c r="AF108" s="238">
        <v>79.690216111297886</v>
      </c>
      <c r="AG108" s="238">
        <v>80.534013757900084</v>
      </c>
      <c r="AH108" s="238">
        <v>80.982391865656268</v>
      </c>
      <c r="AI108" s="238">
        <v>81.008105884577176</v>
      </c>
      <c r="AJ108" s="238">
        <v>80.694792155434527</v>
      </c>
      <c r="AK108" s="238">
        <v>80.031974899789219</v>
      </c>
      <c r="AL108" s="238">
        <v>79.111714225980819</v>
      </c>
      <c r="AM108" s="238">
        <v>77.960109701037766</v>
      </c>
      <c r="AN108" s="238">
        <v>76.673107390768763</v>
      </c>
      <c r="AO108" s="238">
        <v>75.342516206268314</v>
      </c>
      <c r="AP108" s="238">
        <v>74.041434197153507</v>
      </c>
      <c r="AQ108" s="238">
        <v>72.841869151480608</v>
      </c>
      <c r="AR108" s="238">
        <v>71.761270505982168</v>
      </c>
      <c r="AS108" s="238">
        <v>70.804903715123785</v>
      </c>
      <c r="AT108" s="238">
        <v>69.994545830903121</v>
      </c>
      <c r="AU108" s="238">
        <v>69.34890901188669</v>
      </c>
      <c r="AV108" s="238">
        <v>68.899849794780181</v>
      </c>
      <c r="AW108" s="238">
        <v>68.528254817121322</v>
      </c>
      <c r="AX108" s="238">
        <v>68.218463805770327</v>
      </c>
      <c r="AY108" s="238">
        <v>68.113091425080157</v>
      </c>
      <c r="AZ108" s="238">
        <v>68.095024366762743</v>
      </c>
    </row>
    <row r="109" spans="1:52">
      <c r="A109" s="297" t="s">
        <v>59</v>
      </c>
      <c r="B109" s="238">
        <v>0</v>
      </c>
      <c r="C109" s="238">
        <v>0</v>
      </c>
      <c r="D109" s="238">
        <v>0</v>
      </c>
      <c r="E109" s="238">
        <v>0</v>
      </c>
      <c r="F109" s="238">
        <v>0</v>
      </c>
      <c r="G109" s="238">
        <v>0</v>
      </c>
      <c r="H109" s="238">
        <v>0</v>
      </c>
      <c r="I109" s="238">
        <v>0</v>
      </c>
      <c r="J109" s="238">
        <v>0</v>
      </c>
      <c r="K109" s="238">
        <v>0</v>
      </c>
      <c r="L109" s="238">
        <v>0</v>
      </c>
      <c r="M109" s="238">
        <v>0</v>
      </c>
      <c r="N109" s="238">
        <v>0</v>
      </c>
      <c r="O109" s="238">
        <v>0</v>
      </c>
      <c r="P109" s="238">
        <v>0</v>
      </c>
      <c r="Q109" s="238">
        <v>0</v>
      </c>
      <c r="R109" s="238">
        <v>4.4719934820277336</v>
      </c>
      <c r="S109" s="238">
        <v>10.843765622492091</v>
      </c>
      <c r="T109" s="238">
        <v>18.766617913921309</v>
      </c>
      <c r="U109" s="238">
        <v>27.588318348849683</v>
      </c>
      <c r="V109" s="238">
        <v>36.996390945820949</v>
      </c>
      <c r="W109" s="238">
        <v>45.864793383429664</v>
      </c>
      <c r="X109" s="238">
        <v>55.102856693881556</v>
      </c>
      <c r="Y109" s="238">
        <v>64.431781964276368</v>
      </c>
      <c r="Z109" s="238">
        <v>74.020020137183224</v>
      </c>
      <c r="AA109" s="238">
        <v>83.752596555906479</v>
      </c>
      <c r="AB109" s="238">
        <v>93.805001696320488</v>
      </c>
      <c r="AC109" s="238">
        <v>103.95514682724985</v>
      </c>
      <c r="AD109" s="238">
        <v>114.41529107161705</v>
      </c>
      <c r="AE109" s="238">
        <v>125.15305495503922</v>
      </c>
      <c r="AF109" s="238">
        <v>135.77419071664673</v>
      </c>
      <c r="AG109" s="238">
        <v>146.44695355980505</v>
      </c>
      <c r="AH109" s="238">
        <v>157.34208482090369</v>
      </c>
      <c r="AI109" s="238">
        <v>168.46615667796635</v>
      </c>
      <c r="AJ109" s="238">
        <v>179.94544616494724</v>
      </c>
      <c r="AK109" s="238">
        <v>191.7033097077875</v>
      </c>
      <c r="AL109" s="238">
        <v>204.04154871645127</v>
      </c>
      <c r="AM109" s="238">
        <v>216.91664491329274</v>
      </c>
      <c r="AN109" s="238">
        <v>230.60791864346297</v>
      </c>
      <c r="AO109" s="238">
        <v>245.35261348370724</v>
      </c>
      <c r="AP109" s="238">
        <v>261.40552425660672</v>
      </c>
      <c r="AQ109" s="238">
        <v>279.05610791681613</v>
      </c>
      <c r="AR109" s="238">
        <v>298.71959925529148</v>
      </c>
      <c r="AS109" s="238">
        <v>320.37237330663578</v>
      </c>
      <c r="AT109" s="238">
        <v>344.66030546453015</v>
      </c>
      <c r="AU109" s="238">
        <v>372.07320576627995</v>
      </c>
      <c r="AV109" s="238">
        <v>403.01602103974051</v>
      </c>
      <c r="AW109" s="238">
        <v>437.07450784696545</v>
      </c>
      <c r="AX109" s="238">
        <v>474.68102915261261</v>
      </c>
      <c r="AY109" s="238">
        <v>515.93071359643534</v>
      </c>
      <c r="AZ109" s="238">
        <v>561.45071452232878</v>
      </c>
    </row>
    <row r="110" spans="1:52">
      <c r="A110" s="297" t="s">
        <v>60</v>
      </c>
      <c r="B110" s="238">
        <v>0</v>
      </c>
      <c r="C110" s="238">
        <v>0</v>
      </c>
      <c r="D110" s="238">
        <v>0</v>
      </c>
      <c r="E110" s="238">
        <v>0</v>
      </c>
      <c r="F110" s="238">
        <v>0</v>
      </c>
      <c r="G110" s="238">
        <v>0</v>
      </c>
      <c r="H110" s="238">
        <v>0</v>
      </c>
      <c r="I110" s="238">
        <v>0</v>
      </c>
      <c r="J110" s="238">
        <v>0</v>
      </c>
      <c r="K110" s="238">
        <v>0</v>
      </c>
      <c r="L110" s="238">
        <v>0</v>
      </c>
      <c r="M110" s="238">
        <v>0</v>
      </c>
      <c r="N110" s="238">
        <v>0</v>
      </c>
      <c r="O110" s="238">
        <v>0</v>
      </c>
      <c r="P110" s="238">
        <v>0</v>
      </c>
      <c r="Q110" s="238">
        <v>0</v>
      </c>
      <c r="R110" s="238">
        <v>0.29295119892915361</v>
      </c>
      <c r="S110" s="238">
        <v>0.64263779857380221</v>
      </c>
      <c r="T110" s="238">
        <v>1.0876599312602964</v>
      </c>
      <c r="U110" s="238">
        <v>1.6505348371651165</v>
      </c>
      <c r="V110" s="238">
        <v>2.4622623050443</v>
      </c>
      <c r="W110" s="238">
        <v>3.7354765303390334</v>
      </c>
      <c r="X110" s="238">
        <v>5.1402847873274906</v>
      </c>
      <c r="Y110" s="238">
        <v>6.7206157922839811</v>
      </c>
      <c r="Z110" s="238">
        <v>8.4515111283995505</v>
      </c>
      <c r="AA110" s="238">
        <v>10.361891349578883</v>
      </c>
      <c r="AB110" s="238">
        <v>12.447840220028276</v>
      </c>
      <c r="AC110" s="238">
        <v>14.678987116217803</v>
      </c>
      <c r="AD110" s="238">
        <v>17.01184468871898</v>
      </c>
      <c r="AE110" s="238">
        <v>19.51549709377429</v>
      </c>
      <c r="AF110" s="238">
        <v>22.293647760578565</v>
      </c>
      <c r="AG110" s="238">
        <v>25.361772045278872</v>
      </c>
      <c r="AH110" s="238">
        <v>28.792977051439248</v>
      </c>
      <c r="AI110" s="238">
        <v>32.605330999401367</v>
      </c>
      <c r="AJ110" s="238">
        <v>36.82944207517675</v>
      </c>
      <c r="AK110" s="238">
        <v>41.517333612060895</v>
      </c>
      <c r="AL110" s="238">
        <v>46.691743781506567</v>
      </c>
      <c r="AM110" s="238">
        <v>52.389334077544405</v>
      </c>
      <c r="AN110" s="238">
        <v>58.513280264933954</v>
      </c>
      <c r="AO110" s="238">
        <v>65.201024533742725</v>
      </c>
      <c r="AP110" s="238">
        <v>72.524413563288775</v>
      </c>
      <c r="AQ110" s="238">
        <v>80.563661555493823</v>
      </c>
      <c r="AR110" s="238">
        <v>89.196604374856591</v>
      </c>
      <c r="AS110" s="238">
        <v>98.506624175888902</v>
      </c>
      <c r="AT110" s="238">
        <v>108.4323148591814</v>
      </c>
      <c r="AU110" s="238">
        <v>119.16164106733203</v>
      </c>
      <c r="AV110" s="238">
        <v>130.55072558054152</v>
      </c>
      <c r="AW110" s="238">
        <v>142.42998036563932</v>
      </c>
      <c r="AX110" s="238">
        <v>154.79537387835111</v>
      </c>
      <c r="AY110" s="238">
        <v>167.75900406805195</v>
      </c>
      <c r="AZ110" s="238">
        <v>181.17906161599836</v>
      </c>
    </row>
    <row r="111" spans="1:52">
      <c r="A111" s="297" t="s">
        <v>61</v>
      </c>
      <c r="B111" s="238">
        <v>0</v>
      </c>
      <c r="C111" s="238">
        <v>0</v>
      </c>
      <c r="D111" s="238">
        <v>0</v>
      </c>
      <c r="E111" s="238">
        <v>0</v>
      </c>
      <c r="F111" s="238">
        <v>0</v>
      </c>
      <c r="G111" s="238">
        <v>0</v>
      </c>
      <c r="H111" s="238">
        <v>0</v>
      </c>
      <c r="I111" s="238">
        <v>0</v>
      </c>
      <c r="J111" s="238">
        <v>0</v>
      </c>
      <c r="K111" s="238">
        <v>0</v>
      </c>
      <c r="L111" s="238">
        <v>0</v>
      </c>
      <c r="M111" s="238">
        <v>0</v>
      </c>
      <c r="N111" s="238">
        <v>0</v>
      </c>
      <c r="O111" s="238">
        <v>0</v>
      </c>
      <c r="P111" s="238">
        <v>0</v>
      </c>
      <c r="Q111" s="238">
        <v>0</v>
      </c>
      <c r="R111" s="238">
        <v>4.94082007398794E-2</v>
      </c>
      <c r="S111" s="238">
        <v>9.5687525502682405E-2</v>
      </c>
      <c r="T111" s="238">
        <v>0.15504641947628336</v>
      </c>
      <c r="U111" s="238">
        <v>0.23038876142453335</v>
      </c>
      <c r="V111" s="238">
        <v>0.40454924550799509</v>
      </c>
      <c r="W111" s="238">
        <v>0.41486052609615992</v>
      </c>
      <c r="X111" s="238">
        <v>0.41659349223169878</v>
      </c>
      <c r="Y111" s="238">
        <v>0.41376579774810829</v>
      </c>
      <c r="Z111" s="238">
        <v>0.40641106878205197</v>
      </c>
      <c r="AA111" s="238">
        <v>0.39197195987862693</v>
      </c>
      <c r="AB111" s="238">
        <v>0.37181471245074477</v>
      </c>
      <c r="AC111" s="238">
        <v>0.34559719787877213</v>
      </c>
      <c r="AD111" s="238">
        <v>0.31673198430547334</v>
      </c>
      <c r="AE111" s="238">
        <v>0.28771793627674458</v>
      </c>
      <c r="AF111" s="238">
        <v>1.0114937067645227</v>
      </c>
      <c r="AG111" s="238">
        <v>3.078788593969116</v>
      </c>
      <c r="AH111" s="238">
        <v>6.4892201978766009</v>
      </c>
      <c r="AI111" s="238">
        <v>11.074929700231893</v>
      </c>
      <c r="AJ111" s="238">
        <v>16.699930344866079</v>
      </c>
      <c r="AK111" s="238">
        <v>23.153146274610052</v>
      </c>
      <c r="AL111" s="238">
        <v>30.0954788702462</v>
      </c>
      <c r="AM111" s="238">
        <v>37.31283857974244</v>
      </c>
      <c r="AN111" s="238">
        <v>44.62726956859084</v>
      </c>
      <c r="AO111" s="238">
        <v>51.730354482127858</v>
      </c>
      <c r="AP111" s="238">
        <v>58.476038613990731</v>
      </c>
      <c r="AQ111" s="238">
        <v>64.780487504221455</v>
      </c>
      <c r="AR111" s="238">
        <v>70.574195098078405</v>
      </c>
      <c r="AS111" s="238">
        <v>75.821608722770094</v>
      </c>
      <c r="AT111" s="238">
        <v>80.439646032150293</v>
      </c>
      <c r="AU111" s="238">
        <v>84.599673699866614</v>
      </c>
      <c r="AV111" s="238">
        <v>88.289151033013283</v>
      </c>
      <c r="AW111" s="238">
        <v>91.49477640032552</v>
      </c>
      <c r="AX111" s="238">
        <v>94.196590877589486</v>
      </c>
      <c r="AY111" s="238">
        <v>96.467163076229369</v>
      </c>
      <c r="AZ111" s="238">
        <v>98.375072562861959</v>
      </c>
    </row>
    <row r="112" spans="1:52">
      <c r="A112" s="297" t="s">
        <v>62</v>
      </c>
      <c r="B112" s="238">
        <v>0</v>
      </c>
      <c r="C112" s="238">
        <v>0</v>
      </c>
      <c r="D112" s="238">
        <v>0</v>
      </c>
      <c r="E112" s="238">
        <v>0</v>
      </c>
      <c r="F112" s="238">
        <v>0</v>
      </c>
      <c r="G112" s="238">
        <v>0</v>
      </c>
      <c r="H112" s="238">
        <v>0</v>
      </c>
      <c r="I112" s="238">
        <v>0</v>
      </c>
      <c r="J112" s="238">
        <v>0</v>
      </c>
      <c r="K112" s="238">
        <v>0</v>
      </c>
      <c r="L112" s="238">
        <v>0</v>
      </c>
      <c r="M112" s="238">
        <v>0</v>
      </c>
      <c r="N112" s="238">
        <v>0</v>
      </c>
      <c r="O112" s="238">
        <v>0</v>
      </c>
      <c r="P112" s="238">
        <v>0</v>
      </c>
      <c r="Q112" s="238">
        <v>0</v>
      </c>
      <c r="R112" s="238">
        <v>1.5398095708414805E-2</v>
      </c>
      <c r="S112" s="238">
        <v>1.540063934862336E-2</v>
      </c>
      <c r="T112" s="238">
        <v>3.0542392189446394E-2</v>
      </c>
      <c r="U112" s="238">
        <v>4.5577548054479243E-2</v>
      </c>
      <c r="V112" s="238">
        <v>6.0506858119686605E-2</v>
      </c>
      <c r="W112" s="238">
        <v>9.0117672952071209E-2</v>
      </c>
      <c r="X112" s="238">
        <v>0.13411422356185526</v>
      </c>
      <c r="Y112" s="238">
        <v>0.19222799837666293</v>
      </c>
      <c r="Z112" s="238">
        <v>0.27859640203843739</v>
      </c>
      <c r="AA112" s="238">
        <v>0.39264763323020735</v>
      </c>
      <c r="AB112" s="238">
        <v>0.6135208135107918</v>
      </c>
      <c r="AC112" s="238">
        <v>0.88880123166041392</v>
      </c>
      <c r="AD112" s="238">
        <v>1.2454757808213159</v>
      </c>
      <c r="AE112" s="238">
        <v>1.7091262064765189</v>
      </c>
      <c r="AF112" s="238">
        <v>2.3399750389019607</v>
      </c>
      <c r="AG112" s="238">
        <v>3.132473709626058</v>
      </c>
      <c r="AH112" s="238">
        <v>4.1808786813586387</v>
      </c>
      <c r="AI112" s="238">
        <v>5.5977488564416173</v>
      </c>
      <c r="AJ112" s="238">
        <v>7.3632816976450748</v>
      </c>
      <c r="AK112" s="238">
        <v>9.6973141999082522</v>
      </c>
      <c r="AL112" s="238">
        <v>12.774008000795874</v>
      </c>
      <c r="AM112" s="238">
        <v>16.842095929234887</v>
      </c>
      <c r="AN112" s="238">
        <v>22.260010145298374</v>
      </c>
      <c r="AO112" s="238">
        <v>29.339216335999062</v>
      </c>
      <c r="AP112" s="238">
        <v>38.39305328247125</v>
      </c>
      <c r="AQ112" s="238">
        <v>49.91241307750947</v>
      </c>
      <c r="AR112" s="238">
        <v>64.479893133332652</v>
      </c>
      <c r="AS112" s="238">
        <v>82.740898297369839</v>
      </c>
      <c r="AT112" s="238">
        <v>105.44221716315974</v>
      </c>
      <c r="AU112" s="238">
        <v>133.61175485937343</v>
      </c>
      <c r="AV112" s="238">
        <v>168.4457297332016</v>
      </c>
      <c r="AW112" s="238">
        <v>209.95754844212942</v>
      </c>
      <c r="AX112" s="238">
        <v>259.44085113268812</v>
      </c>
      <c r="AY112" s="238">
        <v>317.24425260185762</v>
      </c>
      <c r="AZ112" s="238">
        <v>384.52030956821659</v>
      </c>
    </row>
    <row r="113" spans="1:52">
      <c r="A113" s="297" t="s">
        <v>63</v>
      </c>
      <c r="B113" s="238">
        <v>0</v>
      </c>
      <c r="C113" s="238">
        <v>0</v>
      </c>
      <c r="D113" s="238">
        <v>0</v>
      </c>
      <c r="E113" s="238">
        <v>0</v>
      </c>
      <c r="F113" s="238">
        <v>0</v>
      </c>
      <c r="G113" s="238">
        <v>0</v>
      </c>
      <c r="H113" s="238">
        <v>0</v>
      </c>
      <c r="I113" s="238">
        <v>0</v>
      </c>
      <c r="J113" s="238">
        <v>0</v>
      </c>
      <c r="K113" s="238">
        <v>0</v>
      </c>
      <c r="L113" s="238">
        <v>0</v>
      </c>
      <c r="M113" s="238">
        <v>0</v>
      </c>
      <c r="N113" s="238">
        <v>0</v>
      </c>
      <c r="O113" s="238">
        <v>0</v>
      </c>
      <c r="P113" s="238">
        <v>0</v>
      </c>
      <c r="Q113" s="238">
        <v>0</v>
      </c>
      <c r="R113" s="238">
        <v>2.3470137332028346E-3</v>
      </c>
      <c r="S113" s="238">
        <v>5.0064622645436593E-3</v>
      </c>
      <c r="T113" s="238">
        <v>9.1116358709838162E-3</v>
      </c>
      <c r="U113" s="238">
        <v>1.5566683828630853E-2</v>
      </c>
      <c r="V113" s="238">
        <v>3.8460259757495327E-2</v>
      </c>
      <c r="W113" s="238">
        <v>4.1716959204883906E-2</v>
      </c>
      <c r="X113" s="238">
        <v>4.5245894168096018E-2</v>
      </c>
      <c r="Y113" s="238">
        <v>4.8640853609358263E-2</v>
      </c>
      <c r="Z113" s="238">
        <v>5.0460774041086703E-2</v>
      </c>
      <c r="AA113" s="238">
        <v>5.1686206221452848E-2</v>
      </c>
      <c r="AB113" s="238">
        <v>5.1911210874823102E-2</v>
      </c>
      <c r="AC113" s="238">
        <v>5.1756453632191099E-2</v>
      </c>
      <c r="AD113" s="238">
        <v>5.0887196424659144E-2</v>
      </c>
      <c r="AE113" s="238">
        <v>4.8930092984950178E-2</v>
      </c>
      <c r="AF113" s="238">
        <v>0.58966908313378541</v>
      </c>
      <c r="AG113" s="238">
        <v>2.4257622614191634</v>
      </c>
      <c r="AH113" s="238">
        <v>5.9243756762891469</v>
      </c>
      <c r="AI113" s="238">
        <v>11.423332007573585</v>
      </c>
      <c r="AJ113" s="238">
        <v>19.241397853327925</v>
      </c>
      <c r="AK113" s="238">
        <v>29.545951807365149</v>
      </c>
      <c r="AL113" s="238">
        <v>42.634653730822421</v>
      </c>
      <c r="AM113" s="238">
        <v>58.786514296392703</v>
      </c>
      <c r="AN113" s="238">
        <v>77.837942722724463</v>
      </c>
      <c r="AO113" s="238">
        <v>99.759547837184243</v>
      </c>
      <c r="AP113" s="238">
        <v>124.56541721251074</v>
      </c>
      <c r="AQ113" s="238">
        <v>152.25459658076267</v>
      </c>
      <c r="AR113" s="238">
        <v>182.75130727036901</v>
      </c>
      <c r="AS113" s="238">
        <v>215.90342013063733</v>
      </c>
      <c r="AT113" s="238">
        <v>251.72535196314649</v>
      </c>
      <c r="AU113" s="238">
        <v>291.08459365595382</v>
      </c>
      <c r="AV113" s="238">
        <v>331.9164979736654</v>
      </c>
      <c r="AW113" s="238">
        <v>375.09436319731378</v>
      </c>
      <c r="AX113" s="238">
        <v>420.25388211925008</v>
      </c>
      <c r="AY113" s="238">
        <v>466.83181178984557</v>
      </c>
      <c r="AZ113" s="238">
        <v>514.2711251184918</v>
      </c>
    </row>
    <row r="114" spans="1:52">
      <c r="A114" s="297" t="s">
        <v>64</v>
      </c>
      <c r="B114" s="238">
        <v>1.2091250756850003</v>
      </c>
      <c r="C114" s="238">
        <v>1.1777681188974636</v>
      </c>
      <c r="D114" s="238">
        <v>1.1904839830661407</v>
      </c>
      <c r="E114" s="238">
        <v>1.3403066768243121</v>
      </c>
      <c r="F114" s="238">
        <v>1.9992793441122261</v>
      </c>
      <c r="G114" s="238">
        <v>2.0854499101316328</v>
      </c>
      <c r="H114" s="238">
        <v>1.335658909794835</v>
      </c>
      <c r="I114" s="238">
        <v>1.2337822322250396</v>
      </c>
      <c r="J114" s="238">
        <v>1.6815504924749829</v>
      </c>
      <c r="K114" s="238">
        <v>1.6655344928052096</v>
      </c>
      <c r="L114" s="238">
        <v>1.8368825886917215</v>
      </c>
      <c r="M114" s="238">
        <v>2.4245780353791315</v>
      </c>
      <c r="N114" s="238">
        <v>3.1708266453105161</v>
      </c>
      <c r="O114" s="238">
        <v>3.9726408221874845</v>
      </c>
      <c r="P114" s="238">
        <v>8.1326781615623283</v>
      </c>
      <c r="Q114" s="238">
        <v>16.727740642129636</v>
      </c>
      <c r="R114" s="238">
        <v>25.439450017376565</v>
      </c>
      <c r="S114" s="238">
        <v>37.466261468932302</v>
      </c>
      <c r="T114" s="238">
        <v>53.048814652170527</v>
      </c>
      <c r="U114" s="238">
        <v>73.603910376281007</v>
      </c>
      <c r="V114" s="238">
        <v>113.75601488719029</v>
      </c>
      <c r="W114" s="238">
        <v>236.83182285710348</v>
      </c>
      <c r="X114" s="238">
        <v>382.12079694115346</v>
      </c>
      <c r="Y114" s="238">
        <v>555.13658480368588</v>
      </c>
      <c r="Z114" s="238">
        <v>724.8118852133731</v>
      </c>
      <c r="AA114" s="238">
        <v>894.1685654477393</v>
      </c>
      <c r="AB114" s="238">
        <v>1051.7619874003003</v>
      </c>
      <c r="AC114" s="238">
        <v>1201.1051133670887</v>
      </c>
      <c r="AD114" s="238">
        <v>1330.6297586280145</v>
      </c>
      <c r="AE114" s="238">
        <v>1448.0380704240483</v>
      </c>
      <c r="AF114" s="238">
        <v>1569.1930388879834</v>
      </c>
      <c r="AG114" s="238">
        <v>1693.1006139444098</v>
      </c>
      <c r="AH114" s="238">
        <v>1826.2402335392921</v>
      </c>
      <c r="AI114" s="238">
        <v>1967.5622037396658</v>
      </c>
      <c r="AJ114" s="238">
        <v>2118.6967803789857</v>
      </c>
      <c r="AK114" s="238">
        <v>2278.8384738592936</v>
      </c>
      <c r="AL114" s="238">
        <v>2447.603915342032</v>
      </c>
      <c r="AM114" s="238">
        <v>2629.0511421273036</v>
      </c>
      <c r="AN114" s="238">
        <v>2814.3238700338388</v>
      </c>
      <c r="AO114" s="238">
        <v>3001.6785454977548</v>
      </c>
      <c r="AP114" s="238">
        <v>3189.8616432174222</v>
      </c>
      <c r="AQ114" s="238">
        <v>3375.5346028952627</v>
      </c>
      <c r="AR114" s="238">
        <v>3555.848935012506</v>
      </c>
      <c r="AS114" s="238">
        <v>3727.4762272635362</v>
      </c>
      <c r="AT114" s="238">
        <v>3893.1725410875583</v>
      </c>
      <c r="AU114" s="238">
        <v>4059.3869061415712</v>
      </c>
      <c r="AV114" s="238">
        <v>4212.4758326409792</v>
      </c>
      <c r="AW114" s="238">
        <v>4356.467550202311</v>
      </c>
      <c r="AX114" s="238">
        <v>4494.4064259616744</v>
      </c>
      <c r="AY114" s="238">
        <v>4622.6660056084302</v>
      </c>
      <c r="AZ114" s="238">
        <v>4744.0136265161309</v>
      </c>
    </row>
    <row r="115" spans="1:52">
      <c r="A115" s="276" t="s">
        <v>46</v>
      </c>
      <c r="B115" s="257">
        <v>1342.9584566050526</v>
      </c>
      <c r="C115" s="257">
        <v>1384.1250199999999</v>
      </c>
      <c r="D115" s="257">
        <v>1348.8334</v>
      </c>
      <c r="E115" s="257">
        <v>1333.2051799999999</v>
      </c>
      <c r="F115" s="257">
        <v>1005.4052799999998</v>
      </c>
      <c r="G115" s="257">
        <v>989.66643360348576</v>
      </c>
      <c r="H115" s="257">
        <v>950.40265999999986</v>
      </c>
      <c r="I115" s="257">
        <v>961.25953000000004</v>
      </c>
      <c r="J115" s="257">
        <v>970.90278999999987</v>
      </c>
      <c r="K115" s="257">
        <v>977.19734999999969</v>
      </c>
      <c r="L115" s="257">
        <v>993.21686627802626</v>
      </c>
      <c r="M115" s="257">
        <v>986.11339457321162</v>
      </c>
      <c r="N115" s="257">
        <v>1012.7069989958288</v>
      </c>
      <c r="O115" s="257">
        <v>1010.9157358410979</v>
      </c>
      <c r="P115" s="257">
        <v>1029.5358602900751</v>
      </c>
      <c r="Q115" s="257">
        <v>1011.5115235303072</v>
      </c>
      <c r="R115" s="257">
        <v>1012.3800607731266</v>
      </c>
      <c r="S115" s="257">
        <v>1026.2951480993268</v>
      </c>
      <c r="T115" s="257">
        <v>1035.1683152649159</v>
      </c>
      <c r="U115" s="257">
        <v>1042.1781957726423</v>
      </c>
      <c r="V115" s="257">
        <v>1047.6264963310123</v>
      </c>
      <c r="W115" s="257">
        <v>1053.8812149846901</v>
      </c>
      <c r="X115" s="257">
        <v>1059.3115465109195</v>
      </c>
      <c r="Y115" s="257">
        <v>1064.8402072548033</v>
      </c>
      <c r="Z115" s="257">
        <v>1071.9416829131103</v>
      </c>
      <c r="AA115" s="257">
        <v>1079.8811254646653</v>
      </c>
      <c r="AB115" s="257">
        <v>1090.6203844803688</v>
      </c>
      <c r="AC115" s="257">
        <v>1103.4060715390372</v>
      </c>
      <c r="AD115" s="257">
        <v>1116.2905914770611</v>
      </c>
      <c r="AE115" s="257">
        <v>1128.85437290199</v>
      </c>
      <c r="AF115" s="257">
        <v>1138.3110193036564</v>
      </c>
      <c r="AG115" s="257">
        <v>1139.2025164680645</v>
      </c>
      <c r="AH115" s="257">
        <v>1148.4309430458075</v>
      </c>
      <c r="AI115" s="257">
        <v>1157.1110088084354</v>
      </c>
      <c r="AJ115" s="257">
        <v>1164.3119444981062</v>
      </c>
      <c r="AK115" s="257">
        <v>1169.9864131526911</v>
      </c>
      <c r="AL115" s="257">
        <v>1176.8781110892812</v>
      </c>
      <c r="AM115" s="257">
        <v>1183.1924285799739</v>
      </c>
      <c r="AN115" s="257">
        <v>1187.4129034271768</v>
      </c>
      <c r="AO115" s="257">
        <v>1191.1813184596326</v>
      </c>
      <c r="AP115" s="257">
        <v>1193.3014415265343</v>
      </c>
      <c r="AQ115" s="257">
        <v>1194.5712684860237</v>
      </c>
      <c r="AR115" s="257">
        <v>1194.5593812095301</v>
      </c>
      <c r="AS115" s="257">
        <v>1193.6374229572411</v>
      </c>
      <c r="AT115" s="257">
        <v>1191.5704306379957</v>
      </c>
      <c r="AU115" s="257">
        <v>1188.2100876041188</v>
      </c>
      <c r="AV115" s="257">
        <v>1182.7322179870002</v>
      </c>
      <c r="AW115" s="257">
        <v>1175.1226872630584</v>
      </c>
      <c r="AX115" s="257">
        <v>1166.8702197021703</v>
      </c>
      <c r="AY115" s="257">
        <v>1158.6529452858526</v>
      </c>
      <c r="AZ115" s="257">
        <v>1152.4515403091664</v>
      </c>
    </row>
    <row r="116" spans="1:52">
      <c r="A116" s="296" t="s">
        <v>57</v>
      </c>
      <c r="B116" s="237">
        <v>601.50890792278699</v>
      </c>
      <c r="C116" s="237">
        <v>625.02672999999993</v>
      </c>
      <c r="D116" s="237">
        <v>621.92956000000004</v>
      </c>
      <c r="E116" s="237">
        <v>627.10209999999995</v>
      </c>
      <c r="F116" s="237">
        <v>658.10443999999984</v>
      </c>
      <c r="G116" s="237">
        <v>642.28885303501033</v>
      </c>
      <c r="H116" s="237">
        <v>607.90323999999987</v>
      </c>
      <c r="I116" s="237">
        <v>622.16085000000021</v>
      </c>
      <c r="J116" s="237">
        <v>633.40007999999989</v>
      </c>
      <c r="K116" s="237">
        <v>631.29840999999976</v>
      </c>
      <c r="L116" s="237">
        <v>629.23957827330355</v>
      </c>
      <c r="M116" s="237">
        <v>622.23194407439587</v>
      </c>
      <c r="N116" s="237">
        <v>648.49042684335757</v>
      </c>
      <c r="O116" s="237">
        <v>639.55796546488057</v>
      </c>
      <c r="P116" s="237">
        <v>648.02701240820818</v>
      </c>
      <c r="Q116" s="237">
        <v>634.97194359675052</v>
      </c>
      <c r="R116" s="237">
        <v>634.41877977024694</v>
      </c>
      <c r="S116" s="237">
        <v>641.85383942061071</v>
      </c>
      <c r="T116" s="237">
        <v>647.42169002922503</v>
      </c>
      <c r="U116" s="237">
        <v>650.83380802071463</v>
      </c>
      <c r="V116" s="237">
        <v>652.98026133464225</v>
      </c>
      <c r="W116" s="237">
        <v>655.6199029179993</v>
      </c>
      <c r="X116" s="237">
        <v>657.70403881402376</v>
      </c>
      <c r="Y116" s="237">
        <v>659.61914382791247</v>
      </c>
      <c r="Z116" s="237">
        <v>661.47055848042078</v>
      </c>
      <c r="AA116" s="237">
        <v>662.94529967350434</v>
      </c>
      <c r="AB116" s="237">
        <v>664.46701825903483</v>
      </c>
      <c r="AC116" s="237">
        <v>666.0195047461541</v>
      </c>
      <c r="AD116" s="237">
        <v>667.36937508575545</v>
      </c>
      <c r="AE116" s="237">
        <v>668.60555200633007</v>
      </c>
      <c r="AF116" s="237">
        <v>668.97221505875564</v>
      </c>
      <c r="AG116" s="237">
        <v>665.13660715996343</v>
      </c>
      <c r="AH116" s="237">
        <v>664.36805054195486</v>
      </c>
      <c r="AI116" s="237">
        <v>664.69652227368033</v>
      </c>
      <c r="AJ116" s="237">
        <v>663.56356436629665</v>
      </c>
      <c r="AK116" s="237">
        <v>660.80613717783751</v>
      </c>
      <c r="AL116" s="237">
        <v>659.97769854849639</v>
      </c>
      <c r="AM116" s="237">
        <v>658.85035558811398</v>
      </c>
      <c r="AN116" s="237">
        <v>655.06580778002774</v>
      </c>
      <c r="AO116" s="237">
        <v>651.26627811807043</v>
      </c>
      <c r="AP116" s="237">
        <v>646.80437174170015</v>
      </c>
      <c r="AQ116" s="237">
        <v>642.03225725572838</v>
      </c>
      <c r="AR116" s="237">
        <v>636.33172657821797</v>
      </c>
      <c r="AS116" s="237">
        <v>629.80276858613945</v>
      </c>
      <c r="AT116" s="237">
        <v>622.4802146537736</v>
      </c>
      <c r="AU116" s="237">
        <v>613.50466600558786</v>
      </c>
      <c r="AV116" s="237">
        <v>604.24118304009255</v>
      </c>
      <c r="AW116" s="237">
        <v>593.0512250809652</v>
      </c>
      <c r="AX116" s="237">
        <v>581.13727938663123</v>
      </c>
      <c r="AY116" s="237">
        <v>568.41867963375103</v>
      </c>
      <c r="AZ116" s="237">
        <v>557.95642823868559</v>
      </c>
    </row>
    <row r="117" spans="1:52">
      <c r="A117" s="297" t="s">
        <v>64</v>
      </c>
      <c r="B117" s="238">
        <v>741.44954868226557</v>
      </c>
      <c r="C117" s="238">
        <v>759.09829000000002</v>
      </c>
      <c r="D117" s="238">
        <v>726.90383999999995</v>
      </c>
      <c r="E117" s="238">
        <v>706.10307999999998</v>
      </c>
      <c r="F117" s="238">
        <v>347.30083999999999</v>
      </c>
      <c r="G117" s="238">
        <v>347.37758056847548</v>
      </c>
      <c r="H117" s="238">
        <v>342.49941999999999</v>
      </c>
      <c r="I117" s="238">
        <v>339.09867999999989</v>
      </c>
      <c r="J117" s="238">
        <v>337.50270999999992</v>
      </c>
      <c r="K117" s="238">
        <v>345.89893999999993</v>
      </c>
      <c r="L117" s="238">
        <v>363.97728800472271</v>
      </c>
      <c r="M117" s="238">
        <v>363.88145049881575</v>
      </c>
      <c r="N117" s="238">
        <v>364.21657215247126</v>
      </c>
      <c r="O117" s="238">
        <v>371.35777037621733</v>
      </c>
      <c r="P117" s="238">
        <v>381.50884788186698</v>
      </c>
      <c r="Q117" s="238">
        <v>376.53957993355658</v>
      </c>
      <c r="R117" s="238">
        <v>377.96128100287973</v>
      </c>
      <c r="S117" s="238">
        <v>384.44130867871604</v>
      </c>
      <c r="T117" s="238">
        <v>387.74662523569089</v>
      </c>
      <c r="U117" s="238">
        <v>391.34438775192774</v>
      </c>
      <c r="V117" s="238">
        <v>394.64623499636997</v>
      </c>
      <c r="W117" s="238">
        <v>398.26131206669083</v>
      </c>
      <c r="X117" s="238">
        <v>401.60750769689565</v>
      </c>
      <c r="Y117" s="238">
        <v>405.22106342689085</v>
      </c>
      <c r="Z117" s="238">
        <v>410.47112443268952</v>
      </c>
      <c r="AA117" s="238">
        <v>416.93582579116082</v>
      </c>
      <c r="AB117" s="238">
        <v>426.15336622133395</v>
      </c>
      <c r="AC117" s="238">
        <v>437.38656679288306</v>
      </c>
      <c r="AD117" s="238">
        <v>448.92121639130562</v>
      </c>
      <c r="AE117" s="238">
        <v>460.24882089565989</v>
      </c>
      <c r="AF117" s="238">
        <v>469.33880424490076</v>
      </c>
      <c r="AG117" s="238">
        <v>474.06590930810097</v>
      </c>
      <c r="AH117" s="238">
        <v>484.06289250385259</v>
      </c>
      <c r="AI117" s="238">
        <v>492.4144865347551</v>
      </c>
      <c r="AJ117" s="238">
        <v>500.74838013180943</v>
      </c>
      <c r="AK117" s="238">
        <v>509.18027597485366</v>
      </c>
      <c r="AL117" s="238">
        <v>516.90041254078483</v>
      </c>
      <c r="AM117" s="238">
        <v>524.34207299185994</v>
      </c>
      <c r="AN117" s="238">
        <v>532.34709564714922</v>
      </c>
      <c r="AO117" s="238">
        <v>539.91504034156208</v>
      </c>
      <c r="AP117" s="238">
        <v>546.49706978483425</v>
      </c>
      <c r="AQ117" s="238">
        <v>552.53901123029516</v>
      </c>
      <c r="AR117" s="238">
        <v>558.22765463131213</v>
      </c>
      <c r="AS117" s="238">
        <v>563.83465437110158</v>
      </c>
      <c r="AT117" s="238">
        <v>569.09021598422203</v>
      </c>
      <c r="AU117" s="238">
        <v>574.70542159853096</v>
      </c>
      <c r="AV117" s="238">
        <v>578.49103494690758</v>
      </c>
      <c r="AW117" s="238">
        <v>582.07146218209323</v>
      </c>
      <c r="AX117" s="238">
        <v>585.73294031553905</v>
      </c>
      <c r="AY117" s="238">
        <v>590.2342656521015</v>
      </c>
      <c r="AZ117" s="238">
        <v>594.4951120704809</v>
      </c>
    </row>
    <row r="118" spans="1:52">
      <c r="A118" s="276" t="s">
        <v>47</v>
      </c>
      <c r="B118" s="257">
        <v>11155.873564651869</v>
      </c>
      <c r="C118" s="257">
        <v>10961.902409999999</v>
      </c>
      <c r="D118" s="257">
        <v>10854.796600000001</v>
      </c>
      <c r="E118" s="257">
        <v>11102.263079999997</v>
      </c>
      <c r="F118" s="257">
        <v>12213.037169999992</v>
      </c>
      <c r="G118" s="257">
        <v>13125.240231641406</v>
      </c>
      <c r="H118" s="257">
        <v>13259.916049999994</v>
      </c>
      <c r="I118" s="257">
        <v>13215.519070000002</v>
      </c>
      <c r="J118" s="257">
        <v>12832.218289999999</v>
      </c>
      <c r="K118" s="257">
        <v>12113.882689999999</v>
      </c>
      <c r="L118" s="257">
        <v>11672.783450661993</v>
      </c>
      <c r="M118" s="257">
        <v>12163.026050572887</v>
      </c>
      <c r="N118" s="257">
        <v>11786.571673689592</v>
      </c>
      <c r="O118" s="257">
        <v>11812.578621042561</v>
      </c>
      <c r="P118" s="257">
        <v>11797.043801118267</v>
      </c>
      <c r="Q118" s="257">
        <v>11944.971379557726</v>
      </c>
      <c r="R118" s="257">
        <v>12071.966915306113</v>
      </c>
      <c r="S118" s="257">
        <v>12849.996724343273</v>
      </c>
      <c r="T118" s="257">
        <v>13173.27192959595</v>
      </c>
      <c r="U118" s="257">
        <v>13391.828467405161</v>
      </c>
      <c r="V118" s="257">
        <v>13554.668725871692</v>
      </c>
      <c r="W118" s="257">
        <v>13726.828491262464</v>
      </c>
      <c r="X118" s="257">
        <v>13869.428660175105</v>
      </c>
      <c r="Y118" s="257">
        <v>14016.049441265277</v>
      </c>
      <c r="Z118" s="257">
        <v>14108.658161027295</v>
      </c>
      <c r="AA118" s="257">
        <v>14266.818893486681</v>
      </c>
      <c r="AB118" s="257">
        <v>14459.046469986757</v>
      </c>
      <c r="AC118" s="257">
        <v>14656.749243131822</v>
      </c>
      <c r="AD118" s="257">
        <v>14830.703246537902</v>
      </c>
      <c r="AE118" s="257">
        <v>14963.344397938246</v>
      </c>
      <c r="AF118" s="257">
        <v>15060.330030066079</v>
      </c>
      <c r="AG118" s="257">
        <v>15147.702642916984</v>
      </c>
      <c r="AH118" s="257">
        <v>15182.413402683222</v>
      </c>
      <c r="AI118" s="257">
        <v>15201.950021430577</v>
      </c>
      <c r="AJ118" s="257">
        <v>15185.847682551843</v>
      </c>
      <c r="AK118" s="257">
        <v>15169.356875131745</v>
      </c>
      <c r="AL118" s="257">
        <v>15166.190816013228</v>
      </c>
      <c r="AM118" s="257">
        <v>15137.371620590207</v>
      </c>
      <c r="AN118" s="257">
        <v>15166.665586742003</v>
      </c>
      <c r="AO118" s="257">
        <v>15134.952013874576</v>
      </c>
      <c r="AP118" s="257">
        <v>15112.662559272367</v>
      </c>
      <c r="AQ118" s="257">
        <v>15105.13773032815</v>
      </c>
      <c r="AR118" s="257">
        <v>15086.712950534598</v>
      </c>
      <c r="AS118" s="257">
        <v>15060.272457824922</v>
      </c>
      <c r="AT118" s="257">
        <v>15015.185440283809</v>
      </c>
      <c r="AU118" s="257">
        <v>15008.137125157253</v>
      </c>
      <c r="AV118" s="257">
        <v>14999.72419299098</v>
      </c>
      <c r="AW118" s="257">
        <v>14950.257315380077</v>
      </c>
      <c r="AX118" s="257">
        <v>14942.367168522534</v>
      </c>
      <c r="AY118" s="257">
        <v>14890.477905705926</v>
      </c>
      <c r="AZ118" s="257">
        <v>14846.926376840163</v>
      </c>
    </row>
    <row r="119" spans="1:52">
      <c r="A119" s="296" t="s">
        <v>65</v>
      </c>
      <c r="B119" s="237">
        <v>11155.873564651869</v>
      </c>
      <c r="C119" s="237">
        <v>10961.902409999999</v>
      </c>
      <c r="D119" s="237">
        <v>10854.796600000001</v>
      </c>
      <c r="E119" s="237">
        <v>11102.263079999997</v>
      </c>
      <c r="F119" s="237">
        <v>12213.037169999992</v>
      </c>
      <c r="G119" s="237">
        <v>13125.240231641406</v>
      </c>
      <c r="H119" s="237">
        <v>13259.916049999994</v>
      </c>
      <c r="I119" s="237">
        <v>13215.519070000002</v>
      </c>
      <c r="J119" s="237">
        <v>12832.218289999999</v>
      </c>
      <c r="K119" s="237">
        <v>12113.882689999999</v>
      </c>
      <c r="L119" s="237">
        <v>11672.783450661993</v>
      </c>
      <c r="M119" s="237">
        <v>12163.026050572887</v>
      </c>
      <c r="N119" s="237">
        <v>11786.571673689592</v>
      </c>
      <c r="O119" s="237">
        <v>11812.578621042561</v>
      </c>
      <c r="P119" s="237">
        <v>11797.043801118267</v>
      </c>
      <c r="Q119" s="237">
        <v>11944.971379557726</v>
      </c>
      <c r="R119" s="237">
        <v>12071.966915306113</v>
      </c>
      <c r="S119" s="237">
        <v>12849.996724343273</v>
      </c>
      <c r="T119" s="237">
        <v>13173.27192959595</v>
      </c>
      <c r="U119" s="237">
        <v>13391.828467405161</v>
      </c>
      <c r="V119" s="237">
        <v>13554.668725871692</v>
      </c>
      <c r="W119" s="237">
        <v>13726.828491262464</v>
      </c>
      <c r="X119" s="237">
        <v>13869.428660175105</v>
      </c>
      <c r="Y119" s="237">
        <v>14016.049441265277</v>
      </c>
      <c r="Z119" s="237">
        <v>14108.658161027295</v>
      </c>
      <c r="AA119" s="237">
        <v>14266.818893486681</v>
      </c>
      <c r="AB119" s="237">
        <v>14459.046469986757</v>
      </c>
      <c r="AC119" s="237">
        <v>14656.749243131822</v>
      </c>
      <c r="AD119" s="237">
        <v>14830.703246537902</v>
      </c>
      <c r="AE119" s="237">
        <v>14963.344397938246</v>
      </c>
      <c r="AF119" s="237">
        <v>15060.330030066079</v>
      </c>
      <c r="AG119" s="237">
        <v>15147.702642916984</v>
      </c>
      <c r="AH119" s="237">
        <v>15182.413402683222</v>
      </c>
      <c r="AI119" s="237">
        <v>15201.950021430577</v>
      </c>
      <c r="AJ119" s="237">
        <v>15185.847682551843</v>
      </c>
      <c r="AK119" s="237">
        <v>15169.356875131745</v>
      </c>
      <c r="AL119" s="237">
        <v>15166.190816013228</v>
      </c>
      <c r="AM119" s="237">
        <v>15137.371620590207</v>
      </c>
      <c r="AN119" s="237">
        <v>15166.665586742003</v>
      </c>
      <c r="AO119" s="237">
        <v>15134.952013874576</v>
      </c>
      <c r="AP119" s="237">
        <v>15112.662559272367</v>
      </c>
      <c r="AQ119" s="237">
        <v>15105.13773032815</v>
      </c>
      <c r="AR119" s="237">
        <v>15086.712950534598</v>
      </c>
      <c r="AS119" s="237">
        <v>15060.272457824922</v>
      </c>
      <c r="AT119" s="237">
        <v>15015.185440283809</v>
      </c>
      <c r="AU119" s="237">
        <v>15008.137125157253</v>
      </c>
      <c r="AV119" s="237">
        <v>14999.72419299098</v>
      </c>
      <c r="AW119" s="237">
        <v>14950.257315380077</v>
      </c>
      <c r="AX119" s="237">
        <v>14942.367168522534</v>
      </c>
      <c r="AY119" s="237">
        <v>14890.477905705926</v>
      </c>
      <c r="AZ119" s="237">
        <v>14846.926376840163</v>
      </c>
    </row>
    <row r="120" spans="1:52">
      <c r="A120" s="297" t="s">
        <v>63</v>
      </c>
      <c r="B120" s="238">
        <v>0</v>
      </c>
      <c r="C120" s="238">
        <v>0</v>
      </c>
      <c r="D120" s="238">
        <v>0</v>
      </c>
      <c r="E120" s="238">
        <v>0</v>
      </c>
      <c r="F120" s="238">
        <v>0</v>
      </c>
      <c r="G120" s="238">
        <v>0</v>
      </c>
      <c r="H120" s="238">
        <v>0</v>
      </c>
      <c r="I120" s="238">
        <v>0</v>
      </c>
      <c r="J120" s="238">
        <v>0</v>
      </c>
      <c r="K120" s="238">
        <v>0</v>
      </c>
      <c r="L120" s="238">
        <v>0</v>
      </c>
      <c r="M120" s="238">
        <v>0</v>
      </c>
      <c r="N120" s="238">
        <v>0</v>
      </c>
      <c r="O120" s="238">
        <v>0</v>
      </c>
      <c r="P120" s="238">
        <v>0</v>
      </c>
      <c r="Q120" s="238">
        <v>0</v>
      </c>
      <c r="R120" s="238">
        <v>0</v>
      </c>
      <c r="S120" s="238">
        <v>0</v>
      </c>
      <c r="T120" s="238">
        <v>0</v>
      </c>
      <c r="U120" s="238">
        <v>0</v>
      </c>
      <c r="V120" s="238">
        <v>0</v>
      </c>
      <c r="W120" s="238">
        <v>0</v>
      </c>
      <c r="X120" s="238">
        <v>0</v>
      </c>
      <c r="Y120" s="238">
        <v>0</v>
      </c>
      <c r="Z120" s="238">
        <v>0</v>
      </c>
      <c r="AA120" s="238">
        <v>0</v>
      </c>
      <c r="AB120" s="238">
        <v>0</v>
      </c>
      <c r="AC120" s="238">
        <v>0</v>
      </c>
      <c r="AD120" s="238">
        <v>0</v>
      </c>
      <c r="AE120" s="238">
        <v>0</v>
      </c>
      <c r="AF120" s="238">
        <v>0</v>
      </c>
      <c r="AG120" s="238">
        <v>0</v>
      </c>
      <c r="AH120" s="238">
        <v>0</v>
      </c>
      <c r="AI120" s="238">
        <v>0</v>
      </c>
      <c r="AJ120" s="238">
        <v>0</v>
      </c>
      <c r="AK120" s="238">
        <v>0</v>
      </c>
      <c r="AL120" s="238">
        <v>0</v>
      </c>
      <c r="AM120" s="238">
        <v>0</v>
      </c>
      <c r="AN120" s="238">
        <v>0</v>
      </c>
      <c r="AO120" s="238">
        <v>0</v>
      </c>
      <c r="AP120" s="238">
        <v>0</v>
      </c>
      <c r="AQ120" s="238">
        <v>0</v>
      </c>
      <c r="AR120" s="238">
        <v>0</v>
      </c>
      <c r="AS120" s="238">
        <v>0</v>
      </c>
      <c r="AT120" s="238">
        <v>0</v>
      </c>
      <c r="AU120" s="238">
        <v>0</v>
      </c>
      <c r="AV120" s="238">
        <v>0</v>
      </c>
      <c r="AW120" s="238">
        <v>0</v>
      </c>
      <c r="AX120" s="238">
        <v>0</v>
      </c>
      <c r="AY120" s="238">
        <v>0</v>
      </c>
      <c r="AZ120" s="238">
        <v>0</v>
      </c>
    </row>
    <row r="121" spans="1:52">
      <c r="A121" s="240" t="s">
        <v>64</v>
      </c>
      <c r="B121" s="241">
        <v>0</v>
      </c>
      <c r="C121" s="241">
        <v>0</v>
      </c>
      <c r="D121" s="241">
        <v>0</v>
      </c>
      <c r="E121" s="241">
        <v>0</v>
      </c>
      <c r="F121" s="241">
        <v>0</v>
      </c>
      <c r="G121" s="241">
        <v>0</v>
      </c>
      <c r="H121" s="241">
        <v>0</v>
      </c>
      <c r="I121" s="241">
        <v>0</v>
      </c>
      <c r="J121" s="241">
        <v>0</v>
      </c>
      <c r="K121" s="241">
        <v>0</v>
      </c>
      <c r="L121" s="241">
        <v>0</v>
      </c>
      <c r="M121" s="241">
        <v>0</v>
      </c>
      <c r="N121" s="241">
        <v>0</v>
      </c>
      <c r="O121" s="241">
        <v>0</v>
      </c>
      <c r="P121" s="241">
        <v>0</v>
      </c>
      <c r="Q121" s="241">
        <v>0</v>
      </c>
      <c r="R121" s="241">
        <v>0</v>
      </c>
      <c r="S121" s="241">
        <v>0</v>
      </c>
      <c r="T121" s="241">
        <v>0</v>
      </c>
      <c r="U121" s="241">
        <v>0</v>
      </c>
      <c r="V121" s="241">
        <v>0</v>
      </c>
      <c r="W121" s="241">
        <v>0</v>
      </c>
      <c r="X121" s="241">
        <v>0</v>
      </c>
      <c r="Y121" s="241">
        <v>0</v>
      </c>
      <c r="Z121" s="241">
        <v>0</v>
      </c>
      <c r="AA121" s="241">
        <v>0</v>
      </c>
      <c r="AB121" s="241">
        <v>0</v>
      </c>
      <c r="AC121" s="241">
        <v>0</v>
      </c>
      <c r="AD121" s="241">
        <v>0</v>
      </c>
      <c r="AE121" s="241">
        <v>0</v>
      </c>
      <c r="AF121" s="241">
        <v>0</v>
      </c>
      <c r="AG121" s="241">
        <v>0</v>
      </c>
      <c r="AH121" s="241">
        <v>0</v>
      </c>
      <c r="AI121" s="241">
        <v>0</v>
      </c>
      <c r="AJ121" s="241">
        <v>0</v>
      </c>
      <c r="AK121" s="241">
        <v>0</v>
      </c>
      <c r="AL121" s="241">
        <v>0</v>
      </c>
      <c r="AM121" s="241">
        <v>0</v>
      </c>
      <c r="AN121" s="241">
        <v>0</v>
      </c>
      <c r="AO121" s="241">
        <v>0</v>
      </c>
      <c r="AP121" s="241">
        <v>0</v>
      </c>
      <c r="AQ121" s="241">
        <v>0</v>
      </c>
      <c r="AR121" s="241">
        <v>0</v>
      </c>
      <c r="AS121" s="241">
        <v>0</v>
      </c>
      <c r="AT121" s="241">
        <v>0</v>
      </c>
      <c r="AU121" s="241">
        <v>0</v>
      </c>
      <c r="AV121" s="241">
        <v>0</v>
      </c>
      <c r="AW121" s="241">
        <v>0</v>
      </c>
      <c r="AX121" s="241">
        <v>0</v>
      </c>
      <c r="AY121" s="241">
        <v>0</v>
      </c>
      <c r="AZ121" s="241">
        <v>0</v>
      </c>
    </row>
    <row r="122" spans="1:52">
      <c r="A122" s="276" t="s">
        <v>51</v>
      </c>
      <c r="B122" s="257">
        <v>932.59677072505508</v>
      </c>
      <c r="C122" s="257">
        <v>657.99966999999981</v>
      </c>
      <c r="D122" s="257">
        <v>660.00051999999982</v>
      </c>
      <c r="E122" s="257">
        <v>1159.5029999999995</v>
      </c>
      <c r="F122" s="257">
        <v>1118.9079099999997</v>
      </c>
      <c r="G122" s="257">
        <v>1281.8374883446609</v>
      </c>
      <c r="H122" s="257">
        <v>1695.7468099999999</v>
      </c>
      <c r="I122" s="257">
        <v>1508.76081</v>
      </c>
      <c r="J122" s="257">
        <v>951.38875000000007</v>
      </c>
      <c r="K122" s="257">
        <v>892.49658999999974</v>
      </c>
      <c r="L122" s="257">
        <v>884.2548007684104</v>
      </c>
      <c r="M122" s="257">
        <v>838.63505248096135</v>
      </c>
      <c r="N122" s="257">
        <v>786.87763907189265</v>
      </c>
      <c r="O122" s="257">
        <v>693.99082994443381</v>
      </c>
      <c r="P122" s="257">
        <v>641.80203366647618</v>
      </c>
      <c r="Q122" s="257">
        <v>628.73799617370287</v>
      </c>
      <c r="R122" s="257">
        <v>635.94246808053992</v>
      </c>
      <c r="S122" s="257">
        <v>641.82809580339415</v>
      </c>
      <c r="T122" s="257">
        <v>646.61637642497794</v>
      </c>
      <c r="U122" s="257">
        <v>649.84197955481386</v>
      </c>
      <c r="V122" s="257">
        <v>652.336620429238</v>
      </c>
      <c r="W122" s="257">
        <v>654.64764743576188</v>
      </c>
      <c r="X122" s="257">
        <v>657.5958471532341</v>
      </c>
      <c r="Y122" s="257">
        <v>660.99952544150165</v>
      </c>
      <c r="Z122" s="257">
        <v>665.33656996323566</v>
      </c>
      <c r="AA122" s="257">
        <v>670.6822001311308</v>
      </c>
      <c r="AB122" s="257">
        <v>677.32404965079866</v>
      </c>
      <c r="AC122" s="257">
        <v>684.95105868561507</v>
      </c>
      <c r="AD122" s="257">
        <v>692.89391240801763</v>
      </c>
      <c r="AE122" s="257">
        <v>700.78089867039319</v>
      </c>
      <c r="AF122" s="257">
        <v>708.48154749183709</v>
      </c>
      <c r="AG122" s="257">
        <v>716.43254004240453</v>
      </c>
      <c r="AH122" s="257">
        <v>724.6260460596136</v>
      </c>
      <c r="AI122" s="257">
        <v>732.77940572309944</v>
      </c>
      <c r="AJ122" s="257">
        <v>741.05894764280436</v>
      </c>
      <c r="AK122" s="257">
        <v>749.33568614166779</v>
      </c>
      <c r="AL122" s="257">
        <v>757.24941882073824</v>
      </c>
      <c r="AM122" s="257">
        <v>765.37320233374953</v>
      </c>
      <c r="AN122" s="257">
        <v>773.11420403677755</v>
      </c>
      <c r="AO122" s="257">
        <v>781.14762741260677</v>
      </c>
      <c r="AP122" s="257">
        <v>789.39148665610105</v>
      </c>
      <c r="AQ122" s="257">
        <v>797.47478362730283</v>
      </c>
      <c r="AR122" s="257">
        <v>806.12287878124459</v>
      </c>
      <c r="AS122" s="257">
        <v>814.4594354548143</v>
      </c>
      <c r="AT122" s="257">
        <v>823.06385429114744</v>
      </c>
      <c r="AU122" s="257">
        <v>832.38826911793933</v>
      </c>
      <c r="AV122" s="257">
        <v>843.08105152585426</v>
      </c>
      <c r="AW122" s="257">
        <v>853.60453141218773</v>
      </c>
      <c r="AX122" s="257">
        <v>863.58935847724365</v>
      </c>
      <c r="AY122" s="257">
        <v>874.13435114399522</v>
      </c>
      <c r="AZ122" s="257">
        <v>884.07224680801778</v>
      </c>
    </row>
    <row r="123" spans="1:52">
      <c r="A123" s="296" t="s">
        <v>57</v>
      </c>
      <c r="B123" s="237">
        <v>0</v>
      </c>
      <c r="C123" s="237">
        <v>0</v>
      </c>
      <c r="D123" s="237">
        <v>0</v>
      </c>
      <c r="E123" s="237">
        <v>0</v>
      </c>
      <c r="F123" s="237">
        <v>0</v>
      </c>
      <c r="G123" s="237">
        <v>0</v>
      </c>
      <c r="H123" s="237">
        <v>0</v>
      </c>
      <c r="I123" s="237">
        <v>0</v>
      </c>
      <c r="J123" s="237">
        <v>0</v>
      </c>
      <c r="K123" s="237">
        <v>0</v>
      </c>
      <c r="L123" s="237">
        <v>0</v>
      </c>
      <c r="M123" s="237">
        <v>0</v>
      </c>
      <c r="N123" s="237">
        <v>0</v>
      </c>
      <c r="O123" s="237">
        <v>0</v>
      </c>
      <c r="P123" s="237">
        <v>0</v>
      </c>
      <c r="Q123" s="237">
        <v>0</v>
      </c>
      <c r="R123" s="237">
        <v>1.0040522792657195E-2</v>
      </c>
      <c r="S123" s="237">
        <v>2.2482587922749001E-2</v>
      </c>
      <c r="T123" s="237">
        <v>3.8011229686666155E-2</v>
      </c>
      <c r="U123" s="237">
        <v>5.294374136044392E-2</v>
      </c>
      <c r="V123" s="237">
        <v>6.7484935952148176E-2</v>
      </c>
      <c r="W123" s="237">
        <v>8.396593102182566E-2</v>
      </c>
      <c r="X123" s="237">
        <v>0.10060103347658882</v>
      </c>
      <c r="Y123" s="237">
        <v>0.11745105767526123</v>
      </c>
      <c r="Z123" s="237">
        <v>0.13468351844532675</v>
      </c>
      <c r="AA123" s="237">
        <v>0.15259492131718036</v>
      </c>
      <c r="AB123" s="237">
        <v>0.17110261908539859</v>
      </c>
      <c r="AC123" s="237">
        <v>0.18860240110268703</v>
      </c>
      <c r="AD123" s="237">
        <v>0.20800681119269596</v>
      </c>
      <c r="AE123" s="237">
        <v>0.22591815777046156</v>
      </c>
      <c r="AF123" s="237">
        <v>0.24563549646835639</v>
      </c>
      <c r="AG123" s="237">
        <v>0.2621536936230407</v>
      </c>
      <c r="AH123" s="237">
        <v>0.27726670275548554</v>
      </c>
      <c r="AI123" s="237">
        <v>0.29456387428826891</v>
      </c>
      <c r="AJ123" s="237">
        <v>0.31193069503634568</v>
      </c>
      <c r="AK123" s="237">
        <v>0.32794886416265051</v>
      </c>
      <c r="AL123" s="237">
        <v>0.34987745605924836</v>
      </c>
      <c r="AM123" s="237">
        <v>0.37438845386542191</v>
      </c>
      <c r="AN123" s="237">
        <v>0.39847988102875392</v>
      </c>
      <c r="AO123" s="237">
        <v>0.42536791952399744</v>
      </c>
      <c r="AP123" s="237">
        <v>0.45065745050865491</v>
      </c>
      <c r="AQ123" s="237">
        <v>0.48528678415123694</v>
      </c>
      <c r="AR123" s="237">
        <v>0.50868591390641527</v>
      </c>
      <c r="AS123" s="237">
        <v>0.54309855613804137</v>
      </c>
      <c r="AT123" s="237">
        <v>0.58800920363052889</v>
      </c>
      <c r="AU123" s="237">
        <v>0.6240625296431318</v>
      </c>
      <c r="AV123" s="237">
        <v>0.64990800115331138</v>
      </c>
      <c r="AW123" s="237">
        <v>0.67573367685383767</v>
      </c>
      <c r="AX123" s="237">
        <v>0.71561583169352239</v>
      </c>
      <c r="AY123" s="237">
        <v>0.76194047860039416</v>
      </c>
      <c r="AZ123" s="237">
        <v>0.794184081896668</v>
      </c>
    </row>
    <row r="124" spans="1:52">
      <c r="A124" s="297" t="s">
        <v>66</v>
      </c>
      <c r="B124" s="238">
        <v>932.59677072505508</v>
      </c>
      <c r="C124" s="238">
        <v>657.99966999999981</v>
      </c>
      <c r="D124" s="238">
        <v>660.00051999999982</v>
      </c>
      <c r="E124" s="238">
        <v>1159.5029999999995</v>
      </c>
      <c r="F124" s="238">
        <v>1118.9079099999997</v>
      </c>
      <c r="G124" s="238">
        <v>1281.8374883446609</v>
      </c>
      <c r="H124" s="238">
        <v>1695.7468099999999</v>
      </c>
      <c r="I124" s="238">
        <v>1508.76081</v>
      </c>
      <c r="J124" s="238">
        <v>951.38875000000007</v>
      </c>
      <c r="K124" s="238">
        <v>892.49658999999974</v>
      </c>
      <c r="L124" s="238">
        <v>884.2548007684104</v>
      </c>
      <c r="M124" s="238">
        <v>838.63505248096135</v>
      </c>
      <c r="N124" s="238">
        <v>786.87763907189265</v>
      </c>
      <c r="O124" s="238">
        <v>693.99082994443381</v>
      </c>
      <c r="P124" s="238">
        <v>641.80203366647618</v>
      </c>
      <c r="Q124" s="238">
        <v>628.73799617370287</v>
      </c>
      <c r="R124" s="238">
        <v>635.93242746560543</v>
      </c>
      <c r="S124" s="238">
        <v>641.80561295188363</v>
      </c>
      <c r="T124" s="238">
        <v>646.57836461236684</v>
      </c>
      <c r="U124" s="238">
        <v>649.78903477365054</v>
      </c>
      <c r="V124" s="238">
        <v>652.26913378832535</v>
      </c>
      <c r="W124" s="238">
        <v>654.56367865210132</v>
      </c>
      <c r="X124" s="238">
        <v>657.49524154141091</v>
      </c>
      <c r="Y124" s="238">
        <v>660.88206719463267</v>
      </c>
      <c r="Z124" s="238">
        <v>665.20187527879807</v>
      </c>
      <c r="AA124" s="238">
        <v>670.5295879095072</v>
      </c>
      <c r="AB124" s="238">
        <v>677.15292030196804</v>
      </c>
      <c r="AC124" s="238">
        <v>684.76241633170753</v>
      </c>
      <c r="AD124" s="238">
        <v>692.68584402104273</v>
      </c>
      <c r="AE124" s="238">
        <v>700.55488937436292</v>
      </c>
      <c r="AF124" s="238">
        <v>708.23577321579</v>
      </c>
      <c r="AG124" s="238">
        <v>716.17018903036421</v>
      </c>
      <c r="AH124" s="238">
        <v>724.34850421284932</v>
      </c>
      <c r="AI124" s="238">
        <v>732.48443749809201</v>
      </c>
      <c r="AJ124" s="238">
        <v>740.74642540578225</v>
      </c>
      <c r="AK124" s="238">
        <v>749.0068978764034</v>
      </c>
      <c r="AL124" s="238">
        <v>756.89821914990716</v>
      </c>
      <c r="AM124" s="238">
        <v>764.99672909518483</v>
      </c>
      <c r="AN124" s="238">
        <v>772.71259916209749</v>
      </c>
      <c r="AO124" s="238">
        <v>780.71751828277161</v>
      </c>
      <c r="AP124" s="238">
        <v>788.93401069192282</v>
      </c>
      <c r="AQ124" s="238">
        <v>796.97888132836681</v>
      </c>
      <c r="AR124" s="238">
        <v>805.60018632703145</v>
      </c>
      <c r="AS124" s="238">
        <v>813.89586656074027</v>
      </c>
      <c r="AT124" s="238">
        <v>822.44461815449472</v>
      </c>
      <c r="AU124" s="238">
        <v>831.72224237076489</v>
      </c>
      <c r="AV124" s="238">
        <v>842.37973868242068</v>
      </c>
      <c r="AW124" s="238">
        <v>852.86609145255568</v>
      </c>
      <c r="AX124" s="238">
        <v>862.79052261872596</v>
      </c>
      <c r="AY124" s="238">
        <v>873.26164129188328</v>
      </c>
      <c r="AZ124" s="238">
        <v>883.14553220014091</v>
      </c>
    </row>
    <row r="125" spans="1:52">
      <c r="A125" s="297" t="s">
        <v>59</v>
      </c>
      <c r="B125" s="238">
        <v>0</v>
      </c>
      <c r="C125" s="238">
        <v>0</v>
      </c>
      <c r="D125" s="238">
        <v>0</v>
      </c>
      <c r="E125" s="238">
        <v>0</v>
      </c>
      <c r="F125" s="238">
        <v>0</v>
      </c>
      <c r="G125" s="238">
        <v>0</v>
      </c>
      <c r="H125" s="238">
        <v>0</v>
      </c>
      <c r="I125" s="238">
        <v>0</v>
      </c>
      <c r="J125" s="238">
        <v>0</v>
      </c>
      <c r="K125" s="238">
        <v>0</v>
      </c>
      <c r="L125" s="238">
        <v>0</v>
      </c>
      <c r="M125" s="238">
        <v>0</v>
      </c>
      <c r="N125" s="238">
        <v>0</v>
      </c>
      <c r="O125" s="238">
        <v>0</v>
      </c>
      <c r="P125" s="238">
        <v>0</v>
      </c>
      <c r="Q125" s="238">
        <v>0</v>
      </c>
      <c r="R125" s="238">
        <v>9.2141775651833923E-8</v>
      </c>
      <c r="S125" s="238">
        <v>2.6358778148958816E-7</v>
      </c>
      <c r="T125" s="238">
        <v>5.8292448058729901E-7</v>
      </c>
      <c r="U125" s="238">
        <v>1.0398029357138376E-6</v>
      </c>
      <c r="V125" s="238">
        <v>1.7049604677785521E-6</v>
      </c>
      <c r="W125" s="238">
        <v>2.8526387388979957E-6</v>
      </c>
      <c r="X125" s="238">
        <v>4.5783466904964126E-6</v>
      </c>
      <c r="Y125" s="238">
        <v>7.189193733990714E-6</v>
      </c>
      <c r="Z125" s="238">
        <v>1.1165992255021123E-5</v>
      </c>
      <c r="AA125" s="238">
        <v>1.7300306473555583E-5</v>
      </c>
      <c r="AB125" s="238">
        <v>2.6729745197892594E-5</v>
      </c>
      <c r="AC125" s="238">
        <v>3.9952804873945168E-5</v>
      </c>
      <c r="AD125" s="238">
        <v>6.1575782132568962E-5</v>
      </c>
      <c r="AE125" s="238">
        <v>9.1138259762983293E-5</v>
      </c>
      <c r="AF125" s="238">
        <v>1.3877957874199848E-4</v>
      </c>
      <c r="AG125" s="238">
        <v>1.9731841727781398E-4</v>
      </c>
      <c r="AH125" s="238">
        <v>2.7514400881753433E-4</v>
      </c>
      <c r="AI125" s="238">
        <v>4.0435071913995797E-4</v>
      </c>
      <c r="AJ125" s="238">
        <v>5.915419856824764E-4</v>
      </c>
      <c r="AK125" s="238">
        <v>8.3940110173537331E-4</v>
      </c>
      <c r="AL125" s="238">
        <v>1.322214771830043E-3</v>
      </c>
      <c r="AM125" s="238">
        <v>2.0847846993103962E-3</v>
      </c>
      <c r="AN125" s="238">
        <v>3.1249936513575763E-3</v>
      </c>
      <c r="AO125" s="238">
        <v>4.7412103111331722E-3</v>
      </c>
      <c r="AP125" s="238">
        <v>6.8185136696113533E-3</v>
      </c>
      <c r="AQ125" s="238">
        <v>1.0615514784841847E-2</v>
      </c>
      <c r="AR125" s="238">
        <v>1.4006540306737829E-2</v>
      </c>
      <c r="AS125" s="238">
        <v>2.0470337935947793E-2</v>
      </c>
      <c r="AT125" s="238">
        <v>3.1226933022129016E-2</v>
      </c>
      <c r="AU125" s="238">
        <v>4.1964217531391422E-2</v>
      </c>
      <c r="AV125" s="238">
        <v>5.1404842280224787E-2</v>
      </c>
      <c r="AW125" s="238">
        <v>6.2706282778243597E-2</v>
      </c>
      <c r="AX125" s="238">
        <v>8.3220026824168639E-2</v>
      </c>
      <c r="AY125" s="238">
        <v>0.11076937351153864</v>
      </c>
      <c r="AZ125" s="238">
        <v>0.13253052598015977</v>
      </c>
    </row>
    <row r="126" spans="1:52">
      <c r="A126" s="297" t="s">
        <v>61</v>
      </c>
      <c r="B126" s="238">
        <v>0</v>
      </c>
      <c r="C126" s="238">
        <v>0</v>
      </c>
      <c r="D126" s="238">
        <v>0</v>
      </c>
      <c r="E126" s="238">
        <v>0</v>
      </c>
      <c r="F126" s="238">
        <v>0</v>
      </c>
      <c r="G126" s="238">
        <v>0</v>
      </c>
      <c r="H126" s="238">
        <v>0</v>
      </c>
      <c r="I126" s="238">
        <v>0</v>
      </c>
      <c r="J126" s="238">
        <v>0</v>
      </c>
      <c r="K126" s="238">
        <v>0</v>
      </c>
      <c r="L126" s="238">
        <v>0</v>
      </c>
      <c r="M126" s="238">
        <v>0</v>
      </c>
      <c r="N126" s="238">
        <v>0</v>
      </c>
      <c r="O126" s="238">
        <v>0</v>
      </c>
      <c r="P126" s="238">
        <v>0</v>
      </c>
      <c r="Q126" s="238">
        <v>0</v>
      </c>
      <c r="R126" s="238">
        <v>0</v>
      </c>
      <c r="S126" s="238">
        <v>0</v>
      </c>
      <c r="T126" s="238">
        <v>0</v>
      </c>
      <c r="U126" s="238">
        <v>0</v>
      </c>
      <c r="V126" s="238">
        <v>0</v>
      </c>
      <c r="W126" s="238">
        <v>0</v>
      </c>
      <c r="X126" s="238">
        <v>0</v>
      </c>
      <c r="Y126" s="238">
        <v>0</v>
      </c>
      <c r="Z126" s="238">
        <v>0</v>
      </c>
      <c r="AA126" s="238">
        <v>0</v>
      </c>
      <c r="AB126" s="238">
        <v>0</v>
      </c>
      <c r="AC126" s="238">
        <v>0</v>
      </c>
      <c r="AD126" s="238">
        <v>0</v>
      </c>
      <c r="AE126" s="238">
        <v>0</v>
      </c>
      <c r="AF126" s="238">
        <v>0</v>
      </c>
      <c r="AG126" s="238">
        <v>0</v>
      </c>
      <c r="AH126" s="238">
        <v>0</v>
      </c>
      <c r="AI126" s="238">
        <v>0</v>
      </c>
      <c r="AJ126" s="238">
        <v>0</v>
      </c>
      <c r="AK126" s="238">
        <v>0</v>
      </c>
      <c r="AL126" s="238">
        <v>0</v>
      </c>
      <c r="AM126" s="238">
        <v>0</v>
      </c>
      <c r="AN126" s="238">
        <v>0</v>
      </c>
      <c r="AO126" s="238">
        <v>0</v>
      </c>
      <c r="AP126" s="238">
        <v>0</v>
      </c>
      <c r="AQ126" s="238">
        <v>0</v>
      </c>
      <c r="AR126" s="238">
        <v>0</v>
      </c>
      <c r="AS126" s="238">
        <v>0</v>
      </c>
      <c r="AT126" s="238">
        <v>0</v>
      </c>
      <c r="AU126" s="238">
        <v>0</v>
      </c>
      <c r="AV126" s="238">
        <v>0</v>
      </c>
      <c r="AW126" s="238">
        <v>0</v>
      </c>
      <c r="AX126" s="238">
        <v>0</v>
      </c>
      <c r="AY126" s="238">
        <v>0</v>
      </c>
      <c r="AZ126" s="238">
        <v>0</v>
      </c>
    </row>
    <row r="127" spans="1:52">
      <c r="A127" s="297" t="s">
        <v>63</v>
      </c>
      <c r="B127" s="238">
        <v>0</v>
      </c>
      <c r="C127" s="238">
        <v>0</v>
      </c>
      <c r="D127" s="238">
        <v>0</v>
      </c>
      <c r="E127" s="238">
        <v>0</v>
      </c>
      <c r="F127" s="238">
        <v>0</v>
      </c>
      <c r="G127" s="238">
        <v>0</v>
      </c>
      <c r="H127" s="238">
        <v>0</v>
      </c>
      <c r="I127" s="238">
        <v>0</v>
      </c>
      <c r="J127" s="238">
        <v>0</v>
      </c>
      <c r="K127" s="238">
        <v>0</v>
      </c>
      <c r="L127" s="238">
        <v>0</v>
      </c>
      <c r="M127" s="238">
        <v>0</v>
      </c>
      <c r="N127" s="238">
        <v>0</v>
      </c>
      <c r="O127" s="238">
        <v>0</v>
      </c>
      <c r="P127" s="238">
        <v>0</v>
      </c>
      <c r="Q127" s="238">
        <v>0</v>
      </c>
      <c r="R127" s="238">
        <v>0</v>
      </c>
      <c r="S127" s="238">
        <v>0</v>
      </c>
      <c r="T127" s="238">
        <v>0</v>
      </c>
      <c r="U127" s="238">
        <v>0</v>
      </c>
      <c r="V127" s="238">
        <v>0</v>
      </c>
      <c r="W127" s="238">
        <v>0</v>
      </c>
      <c r="X127" s="238">
        <v>0</v>
      </c>
      <c r="Y127" s="238">
        <v>0</v>
      </c>
      <c r="Z127" s="238">
        <v>0</v>
      </c>
      <c r="AA127" s="238">
        <v>0</v>
      </c>
      <c r="AB127" s="238">
        <v>0</v>
      </c>
      <c r="AC127" s="238">
        <v>0</v>
      </c>
      <c r="AD127" s="238">
        <v>0</v>
      </c>
      <c r="AE127" s="238">
        <v>0</v>
      </c>
      <c r="AF127" s="238">
        <v>0</v>
      </c>
      <c r="AG127" s="238">
        <v>0</v>
      </c>
      <c r="AH127" s="238">
        <v>0</v>
      </c>
      <c r="AI127" s="238">
        <v>0</v>
      </c>
      <c r="AJ127" s="238">
        <v>0</v>
      </c>
      <c r="AK127" s="238">
        <v>0</v>
      </c>
      <c r="AL127" s="238">
        <v>0</v>
      </c>
      <c r="AM127" s="238">
        <v>0</v>
      </c>
      <c r="AN127" s="238">
        <v>0</v>
      </c>
      <c r="AO127" s="238">
        <v>0</v>
      </c>
      <c r="AP127" s="238">
        <v>0</v>
      </c>
      <c r="AQ127" s="238">
        <v>0</v>
      </c>
      <c r="AR127" s="238">
        <v>0</v>
      </c>
      <c r="AS127" s="238">
        <v>0</v>
      </c>
      <c r="AT127" s="238">
        <v>0</v>
      </c>
      <c r="AU127" s="238">
        <v>0</v>
      </c>
      <c r="AV127" s="238">
        <v>0</v>
      </c>
      <c r="AW127" s="238">
        <v>0</v>
      </c>
      <c r="AX127" s="238">
        <v>0</v>
      </c>
      <c r="AY127" s="238">
        <v>0</v>
      </c>
      <c r="AZ127" s="238">
        <v>0</v>
      </c>
    </row>
    <row r="128" spans="1:52">
      <c r="A128" s="240" t="s">
        <v>67</v>
      </c>
      <c r="B128" s="241">
        <v>0</v>
      </c>
      <c r="C128" s="241">
        <v>0</v>
      </c>
      <c r="D128" s="241">
        <v>0</v>
      </c>
      <c r="E128" s="241">
        <v>0</v>
      </c>
      <c r="F128" s="241">
        <v>0</v>
      </c>
      <c r="G128" s="241">
        <v>0</v>
      </c>
      <c r="H128" s="241">
        <v>0</v>
      </c>
      <c r="I128" s="241">
        <v>0</v>
      </c>
      <c r="J128" s="241">
        <v>0</v>
      </c>
      <c r="K128" s="241">
        <v>0</v>
      </c>
      <c r="L128" s="241">
        <v>0</v>
      </c>
      <c r="M128" s="241">
        <v>0</v>
      </c>
      <c r="N128" s="241">
        <v>0</v>
      </c>
      <c r="O128" s="241">
        <v>0</v>
      </c>
      <c r="P128" s="241">
        <v>0</v>
      </c>
      <c r="Q128" s="241">
        <v>0</v>
      </c>
      <c r="R128" s="241">
        <v>0</v>
      </c>
      <c r="S128" s="241">
        <v>0</v>
      </c>
      <c r="T128" s="241">
        <v>0</v>
      </c>
      <c r="U128" s="241">
        <v>0</v>
      </c>
      <c r="V128" s="241">
        <v>0</v>
      </c>
      <c r="W128" s="241">
        <v>0</v>
      </c>
      <c r="X128" s="241">
        <v>0</v>
      </c>
      <c r="Y128" s="241">
        <v>0</v>
      </c>
      <c r="Z128" s="241">
        <v>0</v>
      </c>
      <c r="AA128" s="241">
        <v>0</v>
      </c>
      <c r="AB128" s="241">
        <v>0</v>
      </c>
      <c r="AC128" s="241">
        <v>0</v>
      </c>
      <c r="AD128" s="241">
        <v>0</v>
      </c>
      <c r="AE128" s="241">
        <v>0</v>
      </c>
      <c r="AF128" s="241">
        <v>0</v>
      </c>
      <c r="AG128" s="241">
        <v>0</v>
      </c>
      <c r="AH128" s="241">
        <v>0</v>
      </c>
      <c r="AI128" s="241">
        <v>0</v>
      </c>
      <c r="AJ128" s="241">
        <v>0</v>
      </c>
      <c r="AK128" s="241">
        <v>0</v>
      </c>
      <c r="AL128" s="241">
        <v>0</v>
      </c>
      <c r="AM128" s="241">
        <v>0</v>
      </c>
      <c r="AN128" s="241">
        <v>0</v>
      </c>
      <c r="AO128" s="241">
        <v>0</v>
      </c>
      <c r="AP128" s="241">
        <v>0</v>
      </c>
      <c r="AQ128" s="241">
        <v>0</v>
      </c>
      <c r="AR128" s="241">
        <v>0</v>
      </c>
      <c r="AS128" s="241">
        <v>0</v>
      </c>
      <c r="AT128" s="241">
        <v>0</v>
      </c>
      <c r="AU128" s="241">
        <v>0</v>
      </c>
      <c r="AV128" s="241">
        <v>0</v>
      </c>
      <c r="AW128" s="241">
        <v>0</v>
      </c>
      <c r="AX128" s="241">
        <v>0</v>
      </c>
      <c r="AY128" s="241">
        <v>0</v>
      </c>
      <c r="AZ128" s="241">
        <v>0</v>
      </c>
    </row>
    <row r="129" spans="1:52">
      <c r="A129" s="271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  <c r="AA129" s="273"/>
      <c r="AB129" s="273"/>
      <c r="AC129" s="273"/>
      <c r="AD129" s="273"/>
      <c r="AE129" s="273"/>
      <c r="AF129" s="273"/>
      <c r="AG129" s="273"/>
      <c r="AH129" s="273"/>
      <c r="AI129" s="273"/>
      <c r="AJ129" s="273"/>
      <c r="AK129" s="273"/>
      <c r="AL129" s="273"/>
      <c r="AM129" s="273"/>
      <c r="AN129" s="273"/>
      <c r="AO129" s="273"/>
      <c r="AP129" s="273"/>
      <c r="AQ129" s="273"/>
      <c r="AR129" s="273"/>
      <c r="AS129" s="273"/>
      <c r="AT129" s="273"/>
      <c r="AU129" s="273"/>
      <c r="AV129" s="273"/>
      <c r="AW129" s="273"/>
      <c r="AX129" s="273"/>
      <c r="AY129" s="273"/>
      <c r="AZ129" s="273"/>
    </row>
    <row r="130" spans="1:52">
      <c r="A130" s="236" t="s">
        <v>68</v>
      </c>
      <c r="B130" s="274">
        <v>52896.704641207223</v>
      </c>
      <c r="C130" s="274">
        <v>52335.103228118896</v>
      </c>
      <c r="D130" s="274">
        <v>52620.085743983065</v>
      </c>
      <c r="E130" s="274">
        <v>53234.642106676809</v>
      </c>
      <c r="F130" s="274">
        <v>54274.299209344099</v>
      </c>
      <c r="G130" s="274">
        <v>55492.502492110172</v>
      </c>
      <c r="H130" s="274">
        <v>56222.285208909787</v>
      </c>
      <c r="I130" s="274">
        <v>56541.060772232217</v>
      </c>
      <c r="J130" s="274">
        <v>54362.356500492475</v>
      </c>
      <c r="K130" s="274">
        <v>52382.179834492796</v>
      </c>
      <c r="L130" s="274">
        <v>51493.293179770895</v>
      </c>
      <c r="M130" s="274">
        <v>51406.780924629595</v>
      </c>
      <c r="N130" s="274">
        <v>50871.992471944999</v>
      </c>
      <c r="O130" s="274">
        <v>50541.146948800102</v>
      </c>
      <c r="P130" s="274">
        <v>51136.272220659419</v>
      </c>
      <c r="Q130" s="274">
        <v>51774.716968808993</v>
      </c>
      <c r="R130" s="274">
        <v>52893.182717593896</v>
      </c>
      <c r="S130" s="274">
        <v>53807.318209953461</v>
      </c>
      <c r="T130" s="274">
        <v>54029.314661539393</v>
      </c>
      <c r="U130" s="274">
        <v>54016.768487347697</v>
      </c>
      <c r="V130" s="274">
        <v>53823.879861241905</v>
      </c>
      <c r="W130" s="274">
        <v>53513.760521518416</v>
      </c>
      <c r="X130" s="274">
        <v>53168.282146543235</v>
      </c>
      <c r="Y130" s="274">
        <v>52788.950719956119</v>
      </c>
      <c r="Z130" s="274">
        <v>52438.205840377021</v>
      </c>
      <c r="AA130" s="274">
        <v>52225.329685443059</v>
      </c>
      <c r="AB130" s="274">
        <v>52175.557405363892</v>
      </c>
      <c r="AC130" s="274">
        <v>52202.680092445269</v>
      </c>
      <c r="AD130" s="274">
        <v>52260.519435189126</v>
      </c>
      <c r="AE130" s="274">
        <v>52303.105933728606</v>
      </c>
      <c r="AF130" s="274">
        <v>52323.598918457283</v>
      </c>
      <c r="AG130" s="274">
        <v>52323.65433517284</v>
      </c>
      <c r="AH130" s="274">
        <v>52317.604593052893</v>
      </c>
      <c r="AI130" s="274">
        <v>52279.731649604437</v>
      </c>
      <c r="AJ130" s="274">
        <v>52182.349287058227</v>
      </c>
      <c r="AK130" s="274">
        <v>52057.146407085107</v>
      </c>
      <c r="AL130" s="274">
        <v>51920.547476246291</v>
      </c>
      <c r="AM130" s="274">
        <v>51741.395004937374</v>
      </c>
      <c r="AN130" s="274">
        <v>51593.434565455289</v>
      </c>
      <c r="AO130" s="274">
        <v>51370.430626568734</v>
      </c>
      <c r="AP130" s="274">
        <v>51145.742810218209</v>
      </c>
      <c r="AQ130" s="274">
        <v>50939.989481017386</v>
      </c>
      <c r="AR130" s="274">
        <v>50720.729579633982</v>
      </c>
      <c r="AS130" s="274">
        <v>50494.252641721105</v>
      </c>
      <c r="AT130" s="274">
        <v>50251.059091952884</v>
      </c>
      <c r="AU130" s="274">
        <v>50090.608773161483</v>
      </c>
      <c r="AV130" s="274">
        <v>49948.810016688352</v>
      </c>
      <c r="AW130" s="274">
        <v>49760.021523325398</v>
      </c>
      <c r="AX130" s="274">
        <v>49614.854599128943</v>
      </c>
      <c r="AY130" s="274">
        <v>49438.567427970236</v>
      </c>
      <c r="AZ130" s="274">
        <v>49280.531253214722</v>
      </c>
    </row>
    <row r="131" spans="1:52">
      <c r="A131" s="245" t="s">
        <v>21</v>
      </c>
      <c r="B131" s="255">
        <v>39516.499110038843</v>
      </c>
      <c r="C131" s="255">
        <v>38805.24074807638</v>
      </c>
      <c r="D131" s="255">
        <v>38943.209575244342</v>
      </c>
      <c r="E131" s="255">
        <v>38576.230239099896</v>
      </c>
      <c r="F131" s="255">
        <v>39269.592988348981</v>
      </c>
      <c r="G131" s="255">
        <v>39797.527069590062</v>
      </c>
      <c r="H131" s="255">
        <v>40097.233230358892</v>
      </c>
      <c r="I131" s="255">
        <v>39640.249828814718</v>
      </c>
      <c r="J131" s="255">
        <v>38922.39679714253</v>
      </c>
      <c r="K131" s="255">
        <v>37622.766321840943</v>
      </c>
      <c r="L131" s="255">
        <v>36486.092336752445</v>
      </c>
      <c r="M131" s="255">
        <v>36613.337852147029</v>
      </c>
      <c r="N131" s="255">
        <v>36088.121765993055</v>
      </c>
      <c r="O131" s="255">
        <v>35993.925726533642</v>
      </c>
      <c r="P131" s="255">
        <v>36136.885331742706</v>
      </c>
      <c r="Q131" s="255">
        <v>36393.035271548812</v>
      </c>
      <c r="R131" s="255">
        <v>36576.521529711914</v>
      </c>
      <c r="S131" s="255">
        <v>37209.980773856223</v>
      </c>
      <c r="T131" s="255">
        <v>37279.92722662272</v>
      </c>
      <c r="U131" s="255">
        <v>37211.547838103346</v>
      </c>
      <c r="V131" s="255">
        <v>37049.035493882329</v>
      </c>
      <c r="W131" s="255">
        <v>36816.114483883233</v>
      </c>
      <c r="X131" s="255">
        <v>36548.790630649703</v>
      </c>
      <c r="Y131" s="255">
        <v>36281.64337794928</v>
      </c>
      <c r="Z131" s="255">
        <v>36017.158366216099</v>
      </c>
      <c r="AA131" s="255">
        <v>35870.073914583802</v>
      </c>
      <c r="AB131" s="255">
        <v>35844.699401219987</v>
      </c>
      <c r="AC131" s="255">
        <v>35873.97672488977</v>
      </c>
      <c r="AD131" s="255">
        <v>35919.689048524873</v>
      </c>
      <c r="AE131" s="255">
        <v>35945.592798563521</v>
      </c>
      <c r="AF131" s="255">
        <v>35945.212290406671</v>
      </c>
      <c r="AG131" s="255">
        <v>35922.13765868418</v>
      </c>
      <c r="AH131" s="255">
        <v>35856.86703840609</v>
      </c>
      <c r="AI131" s="255">
        <v>35765.146584268623</v>
      </c>
      <c r="AJ131" s="255">
        <v>35623.676105245315</v>
      </c>
      <c r="AK131" s="255">
        <v>35462.708030070629</v>
      </c>
      <c r="AL131" s="255">
        <v>35297.604125672719</v>
      </c>
      <c r="AM131" s="255">
        <v>35098.804658473324</v>
      </c>
      <c r="AN131" s="255">
        <v>34932.885228020939</v>
      </c>
      <c r="AO131" s="255">
        <v>34695.271223256081</v>
      </c>
      <c r="AP131" s="255">
        <v>34457.909459089518</v>
      </c>
      <c r="AQ131" s="255">
        <v>34232.228542193174</v>
      </c>
      <c r="AR131" s="255">
        <v>33989.496209299301</v>
      </c>
      <c r="AS131" s="255">
        <v>33737.115777368657</v>
      </c>
      <c r="AT131" s="255">
        <v>33465.212732018554</v>
      </c>
      <c r="AU131" s="255">
        <v>33250.306580093355</v>
      </c>
      <c r="AV131" s="255">
        <v>33035.5664599429</v>
      </c>
      <c r="AW131" s="255">
        <v>32783.951021592882</v>
      </c>
      <c r="AX131" s="255">
        <v>32571.142984272694</v>
      </c>
      <c r="AY131" s="255">
        <v>32316.855822054898</v>
      </c>
      <c r="AZ131" s="255">
        <v>32071.693327894656</v>
      </c>
    </row>
    <row r="132" spans="1:52">
      <c r="A132" s="252" t="s">
        <v>45</v>
      </c>
      <c r="B132" s="256">
        <v>27693.819614077336</v>
      </c>
      <c r="C132" s="256">
        <v>27160.968029887103</v>
      </c>
      <c r="D132" s="256">
        <v>27405.159609865103</v>
      </c>
      <c r="E132" s="256">
        <v>26810.971114790271</v>
      </c>
      <c r="F132" s="256">
        <v>26765.964545529911</v>
      </c>
      <c r="G132" s="256">
        <v>26420.305992915808</v>
      </c>
      <c r="H132" s="256">
        <v>26627.339854527458</v>
      </c>
      <c r="I132" s="256">
        <v>26195.958662380202</v>
      </c>
      <c r="J132" s="256">
        <v>25846.023092250769</v>
      </c>
      <c r="K132" s="256">
        <v>25185.603224845127</v>
      </c>
      <c r="L132" s="256">
        <v>24521.766847861596</v>
      </c>
      <c r="M132" s="256">
        <v>24173.708749108362</v>
      </c>
      <c r="N132" s="256">
        <v>24003.269643987791</v>
      </c>
      <c r="O132" s="256">
        <v>23881.4582675938</v>
      </c>
      <c r="P132" s="256">
        <v>23974.13951122063</v>
      </c>
      <c r="Q132" s="256">
        <v>24103.702766800881</v>
      </c>
      <c r="R132" s="256">
        <v>24166.115087118356</v>
      </c>
      <c r="S132" s="256">
        <v>24027.052403665475</v>
      </c>
      <c r="T132" s="256">
        <v>23780.837722618628</v>
      </c>
      <c r="U132" s="256">
        <v>23499.569079885037</v>
      </c>
      <c r="V132" s="256">
        <v>23179.307962182796</v>
      </c>
      <c r="W132" s="256">
        <v>22779.40554007404</v>
      </c>
      <c r="X132" s="256">
        <v>22377.5140708045</v>
      </c>
      <c r="Y132" s="256">
        <v>21971.744971526088</v>
      </c>
      <c r="Z132" s="256">
        <v>21619.10046614625</v>
      </c>
      <c r="AA132" s="256">
        <v>21322.446352252955</v>
      </c>
      <c r="AB132" s="256">
        <v>21116.821158529296</v>
      </c>
      <c r="AC132" s="256">
        <v>20963.131588085849</v>
      </c>
      <c r="AD132" s="256">
        <v>20850.785112778431</v>
      </c>
      <c r="AE132" s="256">
        <v>20759.817256680704</v>
      </c>
      <c r="AF132" s="256">
        <v>20681.642732057688</v>
      </c>
      <c r="AG132" s="256">
        <v>20601.37698009779</v>
      </c>
      <c r="AH132" s="256">
        <v>20521.562863954885</v>
      </c>
      <c r="AI132" s="256">
        <v>20430.504048071067</v>
      </c>
      <c r="AJ132" s="256">
        <v>20324.953777573079</v>
      </c>
      <c r="AK132" s="256">
        <v>20202.394406890769</v>
      </c>
      <c r="AL132" s="256">
        <v>20063.261453224721</v>
      </c>
      <c r="AM132" s="256">
        <v>19913.985361968957</v>
      </c>
      <c r="AN132" s="256">
        <v>19747.317057526696</v>
      </c>
      <c r="AO132" s="256">
        <v>19569.960847800026</v>
      </c>
      <c r="AP132" s="256">
        <v>19385.506690875689</v>
      </c>
      <c r="AQ132" s="256">
        <v>19203.382131467741</v>
      </c>
      <c r="AR132" s="256">
        <v>19016.725961950593</v>
      </c>
      <c r="AS132" s="256">
        <v>18828.757325659837</v>
      </c>
      <c r="AT132" s="256">
        <v>18640.234980659214</v>
      </c>
      <c r="AU132" s="256">
        <v>18477.196549347889</v>
      </c>
      <c r="AV132" s="256">
        <v>18318.356917026707</v>
      </c>
      <c r="AW132" s="256">
        <v>18156.837337917055</v>
      </c>
      <c r="AX132" s="256">
        <v>17995.42158498428</v>
      </c>
      <c r="AY132" s="256">
        <v>17829.702287217562</v>
      </c>
      <c r="AZ132" s="256">
        <v>17661.896545514828</v>
      </c>
    </row>
    <row r="133" spans="1:52">
      <c r="A133" s="259" t="s">
        <v>29</v>
      </c>
      <c r="B133" s="237">
        <v>220.4540123783938</v>
      </c>
      <c r="C133" s="237">
        <v>225.25131841789576</v>
      </c>
      <c r="D133" s="237">
        <v>234.66811403599058</v>
      </c>
      <c r="E133" s="237">
        <v>255.11167391471815</v>
      </c>
      <c r="F133" s="237">
        <v>233.1220037003383</v>
      </c>
      <c r="G133" s="237">
        <v>243.02423518806856</v>
      </c>
      <c r="H133" s="237">
        <v>226.44360356555921</v>
      </c>
      <c r="I133" s="237">
        <v>241.14872305142569</v>
      </c>
      <c r="J133" s="237">
        <v>221.64259832752717</v>
      </c>
      <c r="K133" s="237">
        <v>217.2223331314959</v>
      </c>
      <c r="L133" s="237">
        <v>191.45469964645537</v>
      </c>
      <c r="M133" s="237">
        <v>189.30872884033332</v>
      </c>
      <c r="N133" s="237">
        <v>180.24441334677638</v>
      </c>
      <c r="O133" s="237">
        <v>170.71003604538598</v>
      </c>
      <c r="P133" s="237">
        <v>175.19161052544271</v>
      </c>
      <c r="Q133" s="237">
        <v>176.51561605676812</v>
      </c>
      <c r="R133" s="237">
        <v>181.73730591825438</v>
      </c>
      <c r="S133" s="237">
        <v>182.79639641588892</v>
      </c>
      <c r="T133" s="237">
        <v>181.81124667326921</v>
      </c>
      <c r="U133" s="237">
        <v>180.63849649522939</v>
      </c>
      <c r="V133" s="237">
        <v>179.31645779701006</v>
      </c>
      <c r="W133" s="237">
        <v>178.09341175738984</v>
      </c>
      <c r="X133" s="237">
        <v>177.39223253280593</v>
      </c>
      <c r="Y133" s="237">
        <v>177.20824197657245</v>
      </c>
      <c r="Z133" s="237">
        <v>177.83333531822507</v>
      </c>
      <c r="AA133" s="237">
        <v>179.32335075067056</v>
      </c>
      <c r="AB133" s="237">
        <v>181.639706933318</v>
      </c>
      <c r="AC133" s="237">
        <v>184.3207654308853</v>
      </c>
      <c r="AD133" s="237">
        <v>187.29247979071849</v>
      </c>
      <c r="AE133" s="237">
        <v>190.74569445403887</v>
      </c>
      <c r="AF133" s="237">
        <v>194.92597809331335</v>
      </c>
      <c r="AG133" s="237">
        <v>199.96637365024122</v>
      </c>
      <c r="AH133" s="237">
        <v>205.41097192680181</v>
      </c>
      <c r="AI133" s="237">
        <v>211.08985814862717</v>
      </c>
      <c r="AJ133" s="237">
        <v>216.6291652420029</v>
      </c>
      <c r="AK133" s="237">
        <v>221.75445367866331</v>
      </c>
      <c r="AL133" s="237">
        <v>226.48513130980527</v>
      </c>
      <c r="AM133" s="237">
        <v>230.9541035653879</v>
      </c>
      <c r="AN133" s="237">
        <v>235.20273724821061</v>
      </c>
      <c r="AO133" s="237">
        <v>239.15398640623607</v>
      </c>
      <c r="AP133" s="237">
        <v>242.75275772971108</v>
      </c>
      <c r="AQ133" s="237">
        <v>246.02257297772348</v>
      </c>
      <c r="AR133" s="237">
        <v>249.00514818461721</v>
      </c>
      <c r="AS133" s="237">
        <v>251.80781533717129</v>
      </c>
      <c r="AT133" s="237">
        <v>254.48376969495092</v>
      </c>
      <c r="AU133" s="237">
        <v>257.60293371459335</v>
      </c>
      <c r="AV133" s="237">
        <v>261.12872329472583</v>
      </c>
      <c r="AW133" s="237">
        <v>264.3516012407672</v>
      </c>
      <c r="AX133" s="237">
        <v>267.44816431847062</v>
      </c>
      <c r="AY133" s="237">
        <v>270.42144380051678</v>
      </c>
      <c r="AZ133" s="237">
        <v>273.34251338147072</v>
      </c>
    </row>
    <row r="134" spans="1:52">
      <c r="A134" s="239" t="s">
        <v>30</v>
      </c>
      <c r="B134" s="238">
        <v>25985.248468436872</v>
      </c>
      <c r="C134" s="238">
        <v>25461.228227602987</v>
      </c>
      <c r="D134" s="238">
        <v>25696.977927017859</v>
      </c>
      <c r="E134" s="238">
        <v>25078.064805411763</v>
      </c>
      <c r="F134" s="238">
        <v>25074.370869649658</v>
      </c>
      <c r="G134" s="238">
        <v>24736.727551351229</v>
      </c>
      <c r="H134" s="238">
        <v>24944.682704090279</v>
      </c>
      <c r="I134" s="238">
        <v>24534.609906455196</v>
      </c>
      <c r="J134" s="238">
        <v>24234.809895485138</v>
      </c>
      <c r="K134" s="238">
        <v>23656.205790238004</v>
      </c>
      <c r="L134" s="238">
        <v>23069.498577678813</v>
      </c>
      <c r="M134" s="238">
        <v>22771.666221180203</v>
      </c>
      <c r="N134" s="238">
        <v>22647.28255641232</v>
      </c>
      <c r="O134" s="238">
        <v>22517.353659717999</v>
      </c>
      <c r="P134" s="238">
        <v>22624.745097593113</v>
      </c>
      <c r="Q134" s="238">
        <v>22790.765163023127</v>
      </c>
      <c r="R134" s="238">
        <v>22975.659267796989</v>
      </c>
      <c r="S134" s="238">
        <v>22829.247307494614</v>
      </c>
      <c r="T134" s="238">
        <v>22589.448491573108</v>
      </c>
      <c r="U134" s="238">
        <v>22317.419972762429</v>
      </c>
      <c r="V134" s="238">
        <v>22007.645309329066</v>
      </c>
      <c r="W134" s="238">
        <v>21618.278368279767</v>
      </c>
      <c r="X134" s="238">
        <v>21226.100644123875</v>
      </c>
      <c r="Y134" s="238">
        <v>20829.153856168457</v>
      </c>
      <c r="Z134" s="238">
        <v>20483.347505921702</v>
      </c>
      <c r="AA134" s="238">
        <v>20191.645847296084</v>
      </c>
      <c r="AB134" s="238">
        <v>19988.872434549656</v>
      </c>
      <c r="AC134" s="238">
        <v>19837.333533574998</v>
      </c>
      <c r="AD134" s="238">
        <v>19726.722206290426</v>
      </c>
      <c r="AE134" s="238">
        <v>19637.345214810812</v>
      </c>
      <c r="AF134" s="238">
        <v>19560.262490536341</v>
      </c>
      <c r="AG134" s="238">
        <v>19480.760273005588</v>
      </c>
      <c r="AH134" s="238">
        <v>19401.88206095565</v>
      </c>
      <c r="AI134" s="238">
        <v>19312.329263049767</v>
      </c>
      <c r="AJ134" s="238">
        <v>19208.956648702155</v>
      </c>
      <c r="AK134" s="238">
        <v>19089.759544068664</v>
      </c>
      <c r="AL134" s="238">
        <v>18954.940590305087</v>
      </c>
      <c r="AM134" s="238">
        <v>18810.907941907273</v>
      </c>
      <c r="AN134" s="238">
        <v>18650.417305332656</v>
      </c>
      <c r="AO134" s="238">
        <v>18480.102307868972</v>
      </c>
      <c r="AP134" s="238">
        <v>18303.417891992452</v>
      </c>
      <c r="AQ134" s="238">
        <v>18129.703697711786</v>
      </c>
      <c r="AR134" s="238">
        <v>17952.187557371552</v>
      </c>
      <c r="AS134" s="238">
        <v>17773.689994139557</v>
      </c>
      <c r="AT134" s="238">
        <v>17594.894410488199</v>
      </c>
      <c r="AU134" s="238">
        <v>17440.877454996611</v>
      </c>
      <c r="AV134" s="238">
        <v>17290.400983445001</v>
      </c>
      <c r="AW134" s="238">
        <v>17137.238413198203</v>
      </c>
      <c r="AX134" s="238">
        <v>16984.039637255646</v>
      </c>
      <c r="AY134" s="238">
        <v>16826.382232371983</v>
      </c>
      <c r="AZ134" s="238">
        <v>16666.392123596175</v>
      </c>
    </row>
    <row r="135" spans="1:52">
      <c r="A135" s="239" t="s">
        <v>31</v>
      </c>
      <c r="B135" s="238">
        <v>1488.1171332620672</v>
      </c>
      <c r="C135" s="238">
        <v>1474.4884838662194</v>
      </c>
      <c r="D135" s="238">
        <v>1473.513568811253</v>
      </c>
      <c r="E135" s="238">
        <v>1477.7946354637897</v>
      </c>
      <c r="F135" s="238">
        <v>1458.4716721799166</v>
      </c>
      <c r="G135" s="238">
        <v>1440.5542063765083</v>
      </c>
      <c r="H135" s="238">
        <v>1456.2135468716178</v>
      </c>
      <c r="I135" s="238">
        <v>1420.2000328735821</v>
      </c>
      <c r="J135" s="238">
        <v>1389.570598438105</v>
      </c>
      <c r="K135" s="238">
        <v>1312.1751014756248</v>
      </c>
      <c r="L135" s="238">
        <v>1260.8135705363281</v>
      </c>
      <c r="M135" s="238">
        <v>1212.7337990878264</v>
      </c>
      <c r="N135" s="238">
        <v>1175.7426742286971</v>
      </c>
      <c r="O135" s="238">
        <v>1193.3945718304174</v>
      </c>
      <c r="P135" s="238">
        <v>1174.2028031020732</v>
      </c>
      <c r="Q135" s="238">
        <v>1136.4219877209889</v>
      </c>
      <c r="R135" s="238">
        <v>1008.7185134031135</v>
      </c>
      <c r="S135" s="238">
        <v>1015.0086997549749</v>
      </c>
      <c r="T135" s="238">
        <v>1009.577984372248</v>
      </c>
      <c r="U135" s="238">
        <v>1001.5106106273768</v>
      </c>
      <c r="V135" s="238">
        <v>992.34619505671992</v>
      </c>
      <c r="W135" s="238">
        <v>983.0337600368822</v>
      </c>
      <c r="X135" s="238">
        <v>974.0211941478176</v>
      </c>
      <c r="Y135" s="238">
        <v>965.38287338105704</v>
      </c>
      <c r="Z135" s="238">
        <v>957.91962490632454</v>
      </c>
      <c r="AA135" s="238">
        <v>951.47715420619966</v>
      </c>
      <c r="AB135" s="238">
        <v>946.30901704632129</v>
      </c>
      <c r="AC135" s="238">
        <v>941.47728907996429</v>
      </c>
      <c r="AD135" s="238">
        <v>936.77042669728769</v>
      </c>
      <c r="AE135" s="238">
        <v>931.72634741585352</v>
      </c>
      <c r="AF135" s="238">
        <v>926.45426342803194</v>
      </c>
      <c r="AG135" s="238">
        <v>920.6503334419599</v>
      </c>
      <c r="AH135" s="238">
        <v>914.26983107243234</v>
      </c>
      <c r="AI135" s="238">
        <v>907.08492687267437</v>
      </c>
      <c r="AJ135" s="238">
        <v>899.36796362891857</v>
      </c>
      <c r="AK135" s="238">
        <v>890.88040914344435</v>
      </c>
      <c r="AL135" s="238">
        <v>881.83573160983008</v>
      </c>
      <c r="AM135" s="238">
        <v>872.12331649629346</v>
      </c>
      <c r="AN135" s="238">
        <v>861.69701494582853</v>
      </c>
      <c r="AO135" s="238">
        <v>850.70455352481838</v>
      </c>
      <c r="AP135" s="238">
        <v>839.33604115352489</v>
      </c>
      <c r="AQ135" s="238">
        <v>827.65586077823355</v>
      </c>
      <c r="AR135" s="238">
        <v>815.53325639442517</v>
      </c>
      <c r="AS135" s="238">
        <v>803.25951618310694</v>
      </c>
      <c r="AT135" s="238">
        <v>790.85680047606309</v>
      </c>
      <c r="AU135" s="238">
        <v>778.71616063668591</v>
      </c>
      <c r="AV135" s="238">
        <v>766.82721028698325</v>
      </c>
      <c r="AW135" s="238">
        <v>755.24732347808572</v>
      </c>
      <c r="AX135" s="238">
        <v>743.93378341016421</v>
      </c>
      <c r="AY135" s="238">
        <v>732.89861104505997</v>
      </c>
      <c r="AZ135" s="238">
        <v>722.16190853718194</v>
      </c>
    </row>
    <row r="136" spans="1:52">
      <c r="A136" s="252" t="s">
        <v>46</v>
      </c>
      <c r="B136" s="256">
        <v>1237.6399253611587</v>
      </c>
      <c r="C136" s="256">
        <v>1272.3687310734419</v>
      </c>
      <c r="D136" s="256">
        <v>1243.7239967975399</v>
      </c>
      <c r="E136" s="256">
        <v>1223.5092809385415</v>
      </c>
      <c r="F136" s="256">
        <v>879.22851079337249</v>
      </c>
      <c r="G136" s="256">
        <v>845.47562003152746</v>
      </c>
      <c r="H136" s="256">
        <v>808.33364821701969</v>
      </c>
      <c r="I136" s="256">
        <v>834.22161645204687</v>
      </c>
      <c r="J136" s="256">
        <v>848.30970893640858</v>
      </c>
      <c r="K136" s="256">
        <v>867.10227598337349</v>
      </c>
      <c r="L136" s="256">
        <v>889.43173147186644</v>
      </c>
      <c r="M136" s="256">
        <v>877.42562481980679</v>
      </c>
      <c r="N136" s="256">
        <v>896.90778702279863</v>
      </c>
      <c r="O136" s="256">
        <v>893.2894851664538</v>
      </c>
      <c r="P136" s="256">
        <v>915.40505272451844</v>
      </c>
      <c r="Q136" s="256">
        <v>900.65668948522546</v>
      </c>
      <c r="R136" s="256">
        <v>913.08846840854176</v>
      </c>
      <c r="S136" s="256">
        <v>926.35954603795653</v>
      </c>
      <c r="T136" s="256">
        <v>934.96290206724507</v>
      </c>
      <c r="U136" s="256">
        <v>941.65921792781353</v>
      </c>
      <c r="V136" s="256">
        <v>946.70233987174379</v>
      </c>
      <c r="W136" s="256">
        <v>952.36490433418032</v>
      </c>
      <c r="X136" s="256">
        <v>957.15871558393656</v>
      </c>
      <c r="Y136" s="256">
        <v>962.03456269393939</v>
      </c>
      <c r="Z136" s="256">
        <v>968.28009106417642</v>
      </c>
      <c r="AA136" s="256">
        <v>975.24476997028944</v>
      </c>
      <c r="AB136" s="256">
        <v>985.03440310803819</v>
      </c>
      <c r="AC136" s="256">
        <v>996.70147967526316</v>
      </c>
      <c r="AD136" s="256">
        <v>1008.3523778069941</v>
      </c>
      <c r="AE136" s="256">
        <v>1019.8122250510742</v>
      </c>
      <c r="AF136" s="256">
        <v>1028.252278732848</v>
      </c>
      <c r="AG136" s="256">
        <v>1028.2324176240327</v>
      </c>
      <c r="AH136" s="256">
        <v>1036.2582430057791</v>
      </c>
      <c r="AI136" s="256">
        <v>1043.6347758262957</v>
      </c>
      <c r="AJ136" s="256">
        <v>1049.6701408972096</v>
      </c>
      <c r="AK136" s="256">
        <v>1054.2482912990258</v>
      </c>
      <c r="AL136" s="256">
        <v>1059.9639767291246</v>
      </c>
      <c r="AM136" s="256">
        <v>1065.1844609065038</v>
      </c>
      <c r="AN136" s="256">
        <v>1068.6646192076917</v>
      </c>
      <c r="AO136" s="256">
        <v>1071.6106095573682</v>
      </c>
      <c r="AP136" s="256">
        <v>1072.9267166377581</v>
      </c>
      <c r="AQ136" s="256">
        <v>1073.5140638189635</v>
      </c>
      <c r="AR136" s="256">
        <v>1072.7821373432096</v>
      </c>
      <c r="AS136" s="256">
        <v>1071.2233561847763</v>
      </c>
      <c r="AT136" s="256">
        <v>1068.4785510128263</v>
      </c>
      <c r="AU136" s="256">
        <v>1064.637131854774</v>
      </c>
      <c r="AV136" s="256">
        <v>1058.1694610396248</v>
      </c>
      <c r="AW136" s="256">
        <v>1049.4652900288804</v>
      </c>
      <c r="AX136" s="256">
        <v>1040.6609260338203</v>
      </c>
      <c r="AY136" s="256">
        <v>1032.2499498512257</v>
      </c>
      <c r="AZ136" s="256">
        <v>1025.3181401181048</v>
      </c>
    </row>
    <row r="137" spans="1:52">
      <c r="A137" s="259" t="s">
        <v>24</v>
      </c>
      <c r="B137" s="237">
        <v>1163.4191765277565</v>
      </c>
      <c r="C137" s="237">
        <v>1200.1915962736216</v>
      </c>
      <c r="D137" s="237">
        <v>1173.373895600389</v>
      </c>
      <c r="E137" s="237">
        <v>1155.7671234261932</v>
      </c>
      <c r="F137" s="237">
        <v>806.73545727320015</v>
      </c>
      <c r="G137" s="237">
        <v>774.13087574711176</v>
      </c>
      <c r="H137" s="237">
        <v>731.75435379112878</v>
      </c>
      <c r="I137" s="237">
        <v>753.19641423328471</v>
      </c>
      <c r="J137" s="237">
        <v>768.63730770158679</v>
      </c>
      <c r="K137" s="237">
        <v>788.57362173843615</v>
      </c>
      <c r="L137" s="237">
        <v>809.22068412646081</v>
      </c>
      <c r="M137" s="237">
        <v>769.6792700621836</v>
      </c>
      <c r="N137" s="237">
        <v>786.55651628587384</v>
      </c>
      <c r="O137" s="237">
        <v>782.32819149094394</v>
      </c>
      <c r="P137" s="237">
        <v>803.92995581584853</v>
      </c>
      <c r="Q137" s="237">
        <v>786.42160400036539</v>
      </c>
      <c r="R137" s="237">
        <v>796.43106241481075</v>
      </c>
      <c r="S137" s="237">
        <v>804.79458224496489</v>
      </c>
      <c r="T137" s="237">
        <v>810.79630533856107</v>
      </c>
      <c r="U137" s="237">
        <v>814.8927652963489</v>
      </c>
      <c r="V137" s="237">
        <v>817.3995306368862</v>
      </c>
      <c r="W137" s="237">
        <v>820.49696999805155</v>
      </c>
      <c r="X137" s="237">
        <v>822.93984075807202</v>
      </c>
      <c r="Y137" s="237">
        <v>825.19077575246774</v>
      </c>
      <c r="Z137" s="237">
        <v>827.7277130859311</v>
      </c>
      <c r="AA137" s="237">
        <v>830.14486401008276</v>
      </c>
      <c r="AB137" s="237">
        <v>833.76167939146137</v>
      </c>
      <c r="AC137" s="237">
        <v>837.93822772077635</v>
      </c>
      <c r="AD137" s="237">
        <v>842.18422039376185</v>
      </c>
      <c r="AE137" s="237">
        <v>846.84141986258646</v>
      </c>
      <c r="AF137" s="237">
        <v>849.9772016658203</v>
      </c>
      <c r="AG137" s="237">
        <v>845.61262307870265</v>
      </c>
      <c r="AH137" s="237">
        <v>848.60866076704497</v>
      </c>
      <c r="AI137" s="237">
        <v>851.86625180720705</v>
      </c>
      <c r="AJ137" s="237">
        <v>854.30575083309918</v>
      </c>
      <c r="AK137" s="237">
        <v>855.32036102210782</v>
      </c>
      <c r="AL137" s="237">
        <v>857.3517923687059</v>
      </c>
      <c r="AM137" s="237">
        <v>858.96672878881247</v>
      </c>
      <c r="AN137" s="237">
        <v>859.22787500250979</v>
      </c>
      <c r="AO137" s="237">
        <v>858.76669578808537</v>
      </c>
      <c r="AP137" s="237">
        <v>857.06878622216891</v>
      </c>
      <c r="AQ137" s="237">
        <v>855.05557234467733</v>
      </c>
      <c r="AR137" s="237">
        <v>852.36622573516729</v>
      </c>
      <c r="AS137" s="237">
        <v>848.82585816174333</v>
      </c>
      <c r="AT137" s="237">
        <v>844.21390781808668</v>
      </c>
      <c r="AU137" s="237">
        <v>838.39226844502389</v>
      </c>
      <c r="AV137" s="237">
        <v>830.31902416572848</v>
      </c>
      <c r="AW137" s="237">
        <v>820.10121595289502</v>
      </c>
      <c r="AX137" s="237">
        <v>810.23925414067401</v>
      </c>
      <c r="AY137" s="237">
        <v>800.76795170036962</v>
      </c>
      <c r="AZ137" s="237">
        <v>792.65465795759451</v>
      </c>
    </row>
    <row r="138" spans="1:52">
      <c r="A138" s="239" t="s">
        <v>25</v>
      </c>
      <c r="B138" s="238">
        <v>0</v>
      </c>
      <c r="C138" s="238">
        <v>0</v>
      </c>
      <c r="D138" s="238">
        <v>0</v>
      </c>
      <c r="E138" s="238">
        <v>0</v>
      </c>
      <c r="F138" s="238">
        <v>4.1084589496079662</v>
      </c>
      <c r="G138" s="238">
        <v>4.1071262303406328</v>
      </c>
      <c r="H138" s="238">
        <v>7.9500525349470355</v>
      </c>
      <c r="I138" s="238">
        <v>11.957091478059196</v>
      </c>
      <c r="J138" s="238">
        <v>8.3866821222174277</v>
      </c>
      <c r="K138" s="238">
        <v>8.4007384375760523</v>
      </c>
      <c r="L138" s="238">
        <v>8.1234707806526085</v>
      </c>
      <c r="M138" s="238">
        <v>34.123759241184878</v>
      </c>
      <c r="N138" s="238">
        <v>33.625178653497031</v>
      </c>
      <c r="O138" s="238">
        <v>32.923469474527259</v>
      </c>
      <c r="P138" s="238">
        <v>32.141865373524567</v>
      </c>
      <c r="Q138" s="238">
        <v>31.509465819345515</v>
      </c>
      <c r="R138" s="238">
        <v>31.503190283432485</v>
      </c>
      <c r="S138" s="238">
        <v>33.743654875228046</v>
      </c>
      <c r="T138" s="238">
        <v>35.027463803544073</v>
      </c>
      <c r="U138" s="238">
        <v>36.301675491315635</v>
      </c>
      <c r="V138" s="238">
        <v>37.5595075347874</v>
      </c>
      <c r="W138" s="238">
        <v>38.848382776007156</v>
      </c>
      <c r="X138" s="238">
        <v>40.295522475300963</v>
      </c>
      <c r="Y138" s="238">
        <v>42.018718946212118</v>
      </c>
      <c r="Z138" s="238">
        <v>44.11756115790039</v>
      </c>
      <c r="AA138" s="238">
        <v>47.294706698677835</v>
      </c>
      <c r="AB138" s="238">
        <v>51.958982174586964</v>
      </c>
      <c r="AC138" s="238">
        <v>58.023572976984966</v>
      </c>
      <c r="AD138" s="238">
        <v>63.896807269107299</v>
      </c>
      <c r="AE138" s="238">
        <v>69.235835992855101</v>
      </c>
      <c r="AF138" s="238">
        <v>73.443170113750114</v>
      </c>
      <c r="AG138" s="238">
        <v>77.453487682471376</v>
      </c>
      <c r="AH138" s="238">
        <v>81.396481890390476</v>
      </c>
      <c r="AI138" s="238">
        <v>84.578185380749957</v>
      </c>
      <c r="AJ138" s="238">
        <v>87.356758922802044</v>
      </c>
      <c r="AK138" s="238">
        <v>90.217867333605597</v>
      </c>
      <c r="AL138" s="238">
        <v>93.303450162840804</v>
      </c>
      <c r="AM138" s="238">
        <v>96.328636721020715</v>
      </c>
      <c r="AN138" s="238">
        <v>99.114942523340872</v>
      </c>
      <c r="AO138" s="238">
        <v>102.17913011294175</v>
      </c>
      <c r="AP138" s="238">
        <v>104.91555659763135</v>
      </c>
      <c r="AQ138" s="238">
        <v>107.28350212170683</v>
      </c>
      <c r="AR138" s="238">
        <v>109.06957501266635</v>
      </c>
      <c r="AS138" s="238">
        <v>110.90257488519842</v>
      </c>
      <c r="AT138" s="238">
        <v>112.59846795964575</v>
      </c>
      <c r="AU138" s="238">
        <v>114.34684145179092</v>
      </c>
      <c r="AV138" s="238">
        <v>115.79357629718361</v>
      </c>
      <c r="AW138" s="238">
        <v>117.10353951237191</v>
      </c>
      <c r="AX138" s="238">
        <v>117.83467958435054</v>
      </c>
      <c r="AY138" s="238">
        <v>118.50569298480193</v>
      </c>
      <c r="AZ138" s="238">
        <v>119.21559315260524</v>
      </c>
    </row>
    <row r="139" spans="1:52">
      <c r="A139" s="239" t="s">
        <v>23</v>
      </c>
      <c r="B139" s="238">
        <v>74.220748833402283</v>
      </c>
      <c r="C139" s="238">
        <v>72.177134799820251</v>
      </c>
      <c r="D139" s="238">
        <v>70.350101197150977</v>
      </c>
      <c r="E139" s="238">
        <v>67.742157512348356</v>
      </c>
      <c r="F139" s="238">
        <v>68.384594570564374</v>
      </c>
      <c r="G139" s="238">
        <v>67.237618054075043</v>
      </c>
      <c r="H139" s="238">
        <v>68.62924189094386</v>
      </c>
      <c r="I139" s="238">
        <v>69.068110740703005</v>
      </c>
      <c r="J139" s="238">
        <v>71.285719112604426</v>
      </c>
      <c r="K139" s="238">
        <v>70.127915807361305</v>
      </c>
      <c r="L139" s="238">
        <v>72.08757656475305</v>
      </c>
      <c r="M139" s="238">
        <v>73.622595516438267</v>
      </c>
      <c r="N139" s="238">
        <v>76.726092083427758</v>
      </c>
      <c r="O139" s="238">
        <v>78.037824200982627</v>
      </c>
      <c r="P139" s="238">
        <v>79.333231535145373</v>
      </c>
      <c r="Q139" s="238">
        <v>82.725619665514529</v>
      </c>
      <c r="R139" s="238">
        <v>85.154215710298601</v>
      </c>
      <c r="S139" s="238">
        <v>87.821308917763616</v>
      </c>
      <c r="T139" s="238">
        <v>89.139132925139961</v>
      </c>
      <c r="U139" s="238">
        <v>90.464777140148954</v>
      </c>
      <c r="V139" s="238">
        <v>91.743301700070248</v>
      </c>
      <c r="W139" s="238">
        <v>93.019551560121627</v>
      </c>
      <c r="X139" s="238">
        <v>93.923352350563619</v>
      </c>
      <c r="Y139" s="238">
        <v>94.825067995259431</v>
      </c>
      <c r="Z139" s="238">
        <v>96.434816820344963</v>
      </c>
      <c r="AA139" s="238">
        <v>97.805199261528855</v>
      </c>
      <c r="AB139" s="238">
        <v>99.31374154198987</v>
      </c>
      <c r="AC139" s="238">
        <v>100.73967897750182</v>
      </c>
      <c r="AD139" s="238">
        <v>102.27135014412501</v>
      </c>
      <c r="AE139" s="238">
        <v>103.73496919563264</v>
      </c>
      <c r="AF139" s="238">
        <v>104.83190695327767</v>
      </c>
      <c r="AG139" s="238">
        <v>105.16630686285862</v>
      </c>
      <c r="AH139" s="238">
        <v>106.25310034834362</v>
      </c>
      <c r="AI139" s="238">
        <v>107.19033863833867</v>
      </c>
      <c r="AJ139" s="238">
        <v>108.00763114130829</v>
      </c>
      <c r="AK139" s="238">
        <v>108.71006294331251</v>
      </c>
      <c r="AL139" s="238">
        <v>109.30873419757791</v>
      </c>
      <c r="AM139" s="238">
        <v>109.88909539667063</v>
      </c>
      <c r="AN139" s="238">
        <v>110.321801681841</v>
      </c>
      <c r="AO139" s="238">
        <v>110.66478365634111</v>
      </c>
      <c r="AP139" s="238">
        <v>110.94237381795783</v>
      </c>
      <c r="AQ139" s="238">
        <v>111.1749893525793</v>
      </c>
      <c r="AR139" s="238">
        <v>111.34633659537597</v>
      </c>
      <c r="AS139" s="238">
        <v>111.49492313783465</v>
      </c>
      <c r="AT139" s="238">
        <v>111.66617523509376</v>
      </c>
      <c r="AU139" s="238">
        <v>111.89802195795905</v>
      </c>
      <c r="AV139" s="238">
        <v>112.05686057671285</v>
      </c>
      <c r="AW139" s="238">
        <v>112.26053456361346</v>
      </c>
      <c r="AX139" s="238">
        <v>112.58699230879566</v>
      </c>
      <c r="AY139" s="238">
        <v>112.97630516605399</v>
      </c>
      <c r="AZ139" s="238">
        <v>113.4478890079051</v>
      </c>
    </row>
    <row r="140" spans="1:52">
      <c r="A140" s="252" t="s">
        <v>47</v>
      </c>
      <c r="B140" s="256">
        <v>10585.039570600351</v>
      </c>
      <c r="C140" s="256">
        <v>10371.903987115831</v>
      </c>
      <c r="D140" s="256">
        <v>10294.325968581696</v>
      </c>
      <c r="E140" s="256">
        <v>10541.749843371083</v>
      </c>
      <c r="F140" s="256">
        <v>11624.399932025697</v>
      </c>
      <c r="G140" s="256">
        <v>12531.745456642726</v>
      </c>
      <c r="H140" s="256">
        <v>12661.559727614418</v>
      </c>
      <c r="I140" s="256">
        <v>12610.069549982472</v>
      </c>
      <c r="J140" s="256">
        <v>12228.063995955352</v>
      </c>
      <c r="K140" s="256">
        <v>11570.060821012445</v>
      </c>
      <c r="L140" s="256">
        <v>11074.893757418984</v>
      </c>
      <c r="M140" s="256">
        <v>11562.203478218857</v>
      </c>
      <c r="N140" s="256">
        <v>11187.944334982465</v>
      </c>
      <c r="O140" s="256">
        <v>11219.177973773387</v>
      </c>
      <c r="P140" s="256">
        <v>11247.340767797557</v>
      </c>
      <c r="Q140" s="256">
        <v>11388.675815262704</v>
      </c>
      <c r="R140" s="256">
        <v>11497.317974185014</v>
      </c>
      <c r="S140" s="256">
        <v>12256.568824152793</v>
      </c>
      <c r="T140" s="256">
        <v>12564.126601936852</v>
      </c>
      <c r="U140" s="256">
        <v>12770.3195402905</v>
      </c>
      <c r="V140" s="256">
        <v>12923.025191827792</v>
      </c>
      <c r="W140" s="256">
        <v>13084.344039475016</v>
      </c>
      <c r="X140" s="256">
        <v>13214.117844261265</v>
      </c>
      <c r="Y140" s="256">
        <v>13347.863843729254</v>
      </c>
      <c r="Z140" s="256">
        <v>13429.777809005667</v>
      </c>
      <c r="AA140" s="256">
        <v>13572.382792360553</v>
      </c>
      <c r="AB140" s="256">
        <v>13742.843839582652</v>
      </c>
      <c r="AC140" s="256">
        <v>13914.143657128654</v>
      </c>
      <c r="AD140" s="256">
        <v>14060.551557939449</v>
      </c>
      <c r="AE140" s="256">
        <v>14165.963316831738</v>
      </c>
      <c r="AF140" s="256">
        <v>14235.317279616134</v>
      </c>
      <c r="AG140" s="256">
        <v>14292.528260962354</v>
      </c>
      <c r="AH140" s="256">
        <v>14299.045931445429</v>
      </c>
      <c r="AI140" s="256">
        <v>14291.007760371262</v>
      </c>
      <c r="AJ140" s="256">
        <v>14249.052186775023</v>
      </c>
      <c r="AK140" s="256">
        <v>14206.065331880836</v>
      </c>
      <c r="AL140" s="256">
        <v>14174.378695718875</v>
      </c>
      <c r="AM140" s="256">
        <v>14119.634835597866</v>
      </c>
      <c r="AN140" s="256">
        <v>14116.903551286548</v>
      </c>
      <c r="AO140" s="256">
        <v>14053.699765898687</v>
      </c>
      <c r="AP140" s="256">
        <v>13999.47605157607</v>
      </c>
      <c r="AQ140" s="256">
        <v>13955.332346906471</v>
      </c>
      <c r="AR140" s="256">
        <v>13899.988110005499</v>
      </c>
      <c r="AS140" s="256">
        <v>13837.135095524041</v>
      </c>
      <c r="AT140" s="256">
        <v>13756.499200346509</v>
      </c>
      <c r="AU140" s="256">
        <v>13708.472898890694</v>
      </c>
      <c r="AV140" s="256">
        <v>13659.04008187657</v>
      </c>
      <c r="AW140" s="256">
        <v>13577.648393646945</v>
      </c>
      <c r="AX140" s="256">
        <v>13535.060473254596</v>
      </c>
      <c r="AY140" s="256">
        <v>13454.90358498611</v>
      </c>
      <c r="AZ140" s="256">
        <v>13384.478642261722</v>
      </c>
    </row>
    <row r="141" spans="1:52">
      <c r="A141" s="259" t="s">
        <v>16</v>
      </c>
      <c r="B141" s="237">
        <v>719.09346596365617</v>
      </c>
      <c r="C141" s="237">
        <v>714.00939999999969</v>
      </c>
      <c r="D141" s="237">
        <v>698.40406999999993</v>
      </c>
      <c r="E141" s="237">
        <v>707.57629000000009</v>
      </c>
      <c r="F141" s="237">
        <v>780.21054999999978</v>
      </c>
      <c r="G141" s="237">
        <v>839.32911532132607</v>
      </c>
      <c r="H141" s="237">
        <v>841.89561999999944</v>
      </c>
      <c r="I141" s="237">
        <v>825.71478000000025</v>
      </c>
      <c r="J141" s="237">
        <v>800.30656999999974</v>
      </c>
      <c r="K141" s="237">
        <v>749.09892999999988</v>
      </c>
      <c r="L141" s="237">
        <v>721.6491011919328</v>
      </c>
      <c r="M141" s="237">
        <v>751.60107594549697</v>
      </c>
      <c r="N141" s="237">
        <v>724.15714238585758</v>
      </c>
      <c r="O141" s="237">
        <v>842.93333875964106</v>
      </c>
      <c r="P141" s="237">
        <v>825.16418449185016</v>
      </c>
      <c r="Q141" s="237">
        <v>836.27124101556444</v>
      </c>
      <c r="R141" s="237">
        <v>846.77738307809523</v>
      </c>
      <c r="S141" s="237">
        <v>873.43411250662359</v>
      </c>
      <c r="T141" s="237">
        <v>885.75660060701637</v>
      </c>
      <c r="U141" s="237">
        <v>892.42612765863453</v>
      </c>
      <c r="V141" s="237">
        <v>895.90774328334589</v>
      </c>
      <c r="W141" s="237">
        <v>898.8253034859199</v>
      </c>
      <c r="X141" s="237">
        <v>900.00132897553226</v>
      </c>
      <c r="Y141" s="237">
        <v>900.07839583475379</v>
      </c>
      <c r="Z141" s="237">
        <v>905.28455972485528</v>
      </c>
      <c r="AA141" s="237">
        <v>914.03698744617611</v>
      </c>
      <c r="AB141" s="237">
        <v>924.67618647244558</v>
      </c>
      <c r="AC141" s="237">
        <v>935.88929306771979</v>
      </c>
      <c r="AD141" s="237">
        <v>948.79988752077463</v>
      </c>
      <c r="AE141" s="237">
        <v>960.54943196360796</v>
      </c>
      <c r="AF141" s="237">
        <v>966.8501895056213</v>
      </c>
      <c r="AG141" s="237">
        <v>970.51315738148821</v>
      </c>
      <c r="AH141" s="237">
        <v>970.51719725751605</v>
      </c>
      <c r="AI141" s="237">
        <v>971.81019730615549</v>
      </c>
      <c r="AJ141" s="237">
        <v>965.83365424870601</v>
      </c>
      <c r="AK141" s="237">
        <v>959.52231031061342</v>
      </c>
      <c r="AL141" s="237">
        <v>954.27652561388004</v>
      </c>
      <c r="AM141" s="237">
        <v>947.7897128416314</v>
      </c>
      <c r="AN141" s="237">
        <v>941.8940120684714</v>
      </c>
      <c r="AO141" s="237">
        <v>933.79601758517435</v>
      </c>
      <c r="AP141" s="237">
        <v>927.99255010081117</v>
      </c>
      <c r="AQ141" s="237">
        <v>923.78933459172094</v>
      </c>
      <c r="AR141" s="237">
        <v>919.22583893685714</v>
      </c>
      <c r="AS141" s="237">
        <v>914.18115619131027</v>
      </c>
      <c r="AT141" s="237">
        <v>906.25823320666552</v>
      </c>
      <c r="AU141" s="237">
        <v>897.61416205416492</v>
      </c>
      <c r="AV141" s="237">
        <v>891.48036614075909</v>
      </c>
      <c r="AW141" s="237">
        <v>881.86709700538074</v>
      </c>
      <c r="AX141" s="237">
        <v>873.87137381750335</v>
      </c>
      <c r="AY141" s="237">
        <v>864.86487256600196</v>
      </c>
      <c r="AZ141" s="237">
        <v>855.94557331013903</v>
      </c>
    </row>
    <row r="142" spans="1:52">
      <c r="A142" s="239" t="s">
        <v>17</v>
      </c>
      <c r="B142" s="238">
        <v>3863.4830165554858</v>
      </c>
      <c r="C142" s="238">
        <v>4342.1872942181808</v>
      </c>
      <c r="D142" s="238">
        <v>4391.3681335011161</v>
      </c>
      <c r="E142" s="238">
        <v>4644.2784202755065</v>
      </c>
      <c r="F142" s="238">
        <v>4991.0639943718643</v>
      </c>
      <c r="G142" s="238">
        <v>5327.1971094145092</v>
      </c>
      <c r="H142" s="238">
        <v>5250.4697467318538</v>
      </c>
      <c r="I142" s="238">
        <v>5341.3378890011427</v>
      </c>
      <c r="J142" s="238">
        <v>5096.1249465667215</v>
      </c>
      <c r="K142" s="238">
        <v>4704.250649534536</v>
      </c>
      <c r="L142" s="238">
        <v>4666.6319921504155</v>
      </c>
      <c r="M142" s="238">
        <v>4945.4935299091676</v>
      </c>
      <c r="N142" s="238">
        <v>4819.3302881699201</v>
      </c>
      <c r="O142" s="238">
        <v>4777.8542429253393</v>
      </c>
      <c r="P142" s="238">
        <v>4766.6988747849728</v>
      </c>
      <c r="Q142" s="238">
        <v>4853.2660843000904</v>
      </c>
      <c r="R142" s="238">
        <v>5006.0572447072673</v>
      </c>
      <c r="S142" s="238">
        <v>5414.0052650450216</v>
      </c>
      <c r="T142" s="238">
        <v>5523.5489294122171</v>
      </c>
      <c r="U142" s="238">
        <v>5573.5109277004904</v>
      </c>
      <c r="V142" s="238">
        <v>5590.9352956342555</v>
      </c>
      <c r="W142" s="238">
        <v>5631.8761231534427</v>
      </c>
      <c r="X142" s="238">
        <v>5648.2701337717544</v>
      </c>
      <c r="Y142" s="238">
        <v>5674.4406080154276</v>
      </c>
      <c r="Z142" s="238">
        <v>5710.7482635511496</v>
      </c>
      <c r="AA142" s="238">
        <v>5761.1143409291617</v>
      </c>
      <c r="AB142" s="238">
        <v>5820.6179142679175</v>
      </c>
      <c r="AC142" s="238">
        <v>5878.9214856839035</v>
      </c>
      <c r="AD142" s="238">
        <v>5924.419191952552</v>
      </c>
      <c r="AE142" s="238">
        <v>5954.1638016152656</v>
      </c>
      <c r="AF142" s="238">
        <v>5965.8246583861273</v>
      </c>
      <c r="AG142" s="238">
        <v>5973.3887994674924</v>
      </c>
      <c r="AH142" s="238">
        <v>5957.0456719821541</v>
      </c>
      <c r="AI142" s="238">
        <v>5931.7150493730514</v>
      </c>
      <c r="AJ142" s="238">
        <v>5893.3122551011465</v>
      </c>
      <c r="AK142" s="238">
        <v>5853.8214853808586</v>
      </c>
      <c r="AL142" s="238">
        <v>5823.6741372826764</v>
      </c>
      <c r="AM142" s="238">
        <v>5779.4211278132216</v>
      </c>
      <c r="AN142" s="238">
        <v>5756.9700224667531</v>
      </c>
      <c r="AO142" s="238">
        <v>5714.2900800814305</v>
      </c>
      <c r="AP142" s="238">
        <v>5675.3569065932406</v>
      </c>
      <c r="AQ142" s="238">
        <v>5641.4621563362798</v>
      </c>
      <c r="AR142" s="238">
        <v>5603.6810935273943</v>
      </c>
      <c r="AS142" s="238">
        <v>5565.1283693894547</v>
      </c>
      <c r="AT142" s="238">
        <v>5527.3364122311586</v>
      </c>
      <c r="AU142" s="238">
        <v>5510.0113808930928</v>
      </c>
      <c r="AV142" s="238">
        <v>5495.2403518939827</v>
      </c>
      <c r="AW142" s="238">
        <v>5470.3250832046961</v>
      </c>
      <c r="AX142" s="238">
        <v>5460.5236654962064</v>
      </c>
      <c r="AY142" s="238">
        <v>5433.9340482260659</v>
      </c>
      <c r="AZ142" s="238">
        <v>5411.6496817729067</v>
      </c>
    </row>
    <row r="143" spans="1:52">
      <c r="A143" s="239" t="s">
        <v>18</v>
      </c>
      <c r="B143" s="238">
        <v>6002.4630880812101</v>
      </c>
      <c r="C143" s="238">
        <v>5315.7072928976504</v>
      </c>
      <c r="D143" s="238">
        <v>5204.55376508058</v>
      </c>
      <c r="E143" s="238">
        <v>5189.8951330955761</v>
      </c>
      <c r="F143" s="238">
        <v>5853.1253876538331</v>
      </c>
      <c r="G143" s="238">
        <v>6365.2192319068909</v>
      </c>
      <c r="H143" s="238">
        <v>6569.194360882565</v>
      </c>
      <c r="I143" s="238">
        <v>6443.0168809813304</v>
      </c>
      <c r="J143" s="238">
        <v>6331.6324793886315</v>
      </c>
      <c r="K143" s="238">
        <v>6116.7112414779076</v>
      </c>
      <c r="L143" s="238">
        <v>5686.6126640766352</v>
      </c>
      <c r="M143" s="238">
        <v>5865.1088723641933</v>
      </c>
      <c r="N143" s="238">
        <v>5644.4569044266873</v>
      </c>
      <c r="O143" s="238">
        <v>5598.3903920884068</v>
      </c>
      <c r="P143" s="238">
        <v>5655.4777085207343</v>
      </c>
      <c r="Q143" s="238">
        <v>5699.1384899470486</v>
      </c>
      <c r="R143" s="238">
        <v>5644.483346399652</v>
      </c>
      <c r="S143" s="238">
        <v>5969.1294466011477</v>
      </c>
      <c r="T143" s="238">
        <v>6154.8210719176195</v>
      </c>
      <c r="U143" s="238">
        <v>6304.3824849313742</v>
      </c>
      <c r="V143" s="238">
        <v>6436.1821529101908</v>
      </c>
      <c r="W143" s="238">
        <v>6553.6426128356534</v>
      </c>
      <c r="X143" s="238">
        <v>6665.8463815139785</v>
      </c>
      <c r="Y143" s="238">
        <v>6773.3448398790715</v>
      </c>
      <c r="Z143" s="238">
        <v>6813.7449857296615</v>
      </c>
      <c r="AA143" s="238">
        <v>6897.2314639852157</v>
      </c>
      <c r="AB143" s="238">
        <v>6997.54973884229</v>
      </c>
      <c r="AC143" s="238">
        <v>7099.3328783770294</v>
      </c>
      <c r="AD143" s="238">
        <v>7187.3324784661227</v>
      </c>
      <c r="AE143" s="238">
        <v>7251.2500832528631</v>
      </c>
      <c r="AF143" s="238">
        <v>7302.6424317243846</v>
      </c>
      <c r="AG143" s="238">
        <v>7348.6263041133725</v>
      </c>
      <c r="AH143" s="238">
        <v>7371.4830622057589</v>
      </c>
      <c r="AI143" s="238">
        <v>7387.4825136920545</v>
      </c>
      <c r="AJ143" s="238">
        <v>7389.9062774251706</v>
      </c>
      <c r="AK143" s="238">
        <v>7392.7215361893641</v>
      </c>
      <c r="AL143" s="238">
        <v>7396.4280328223176</v>
      </c>
      <c r="AM143" s="238">
        <v>7392.4239949430121</v>
      </c>
      <c r="AN143" s="238">
        <v>7418.0395167513243</v>
      </c>
      <c r="AO143" s="238">
        <v>7405.613668232083</v>
      </c>
      <c r="AP143" s="238">
        <v>7396.1265948820183</v>
      </c>
      <c r="AQ143" s="238">
        <v>7390.0808559784709</v>
      </c>
      <c r="AR143" s="238">
        <v>7377.0811775412476</v>
      </c>
      <c r="AS143" s="238">
        <v>7357.8255699432775</v>
      </c>
      <c r="AT143" s="238">
        <v>7322.9045549086832</v>
      </c>
      <c r="AU143" s="238">
        <v>7300.847355943436</v>
      </c>
      <c r="AV143" s="238">
        <v>7272.3193638418297</v>
      </c>
      <c r="AW143" s="238">
        <v>7225.456213436868</v>
      </c>
      <c r="AX143" s="238">
        <v>7200.6654339408869</v>
      </c>
      <c r="AY143" s="238">
        <v>7156.1046641940429</v>
      </c>
      <c r="AZ143" s="238">
        <v>7116.8833871786765</v>
      </c>
    </row>
    <row r="144" spans="1:52">
      <c r="A144" s="245" t="s">
        <v>22</v>
      </c>
      <c r="B144" s="255">
        <v>13380.20553116838</v>
      </c>
      <c r="C144" s="255">
        <v>13529.862480042519</v>
      </c>
      <c r="D144" s="255">
        <v>13676.876168738721</v>
      </c>
      <c r="E144" s="255">
        <v>14658.411867576917</v>
      </c>
      <c r="F144" s="255">
        <v>15004.706220995116</v>
      </c>
      <c r="G144" s="255">
        <v>15694.975422520112</v>
      </c>
      <c r="H144" s="255">
        <v>16125.051978550891</v>
      </c>
      <c r="I144" s="255">
        <v>16900.810943417495</v>
      </c>
      <c r="J144" s="255">
        <v>15439.959703349941</v>
      </c>
      <c r="K144" s="255">
        <v>14759.413512651852</v>
      </c>
      <c r="L144" s="255">
        <v>15007.200843018451</v>
      </c>
      <c r="M144" s="255">
        <v>14793.443072482569</v>
      </c>
      <c r="N144" s="255">
        <v>14783.870705951942</v>
      </c>
      <c r="O144" s="255">
        <v>14547.221222266464</v>
      </c>
      <c r="P144" s="255">
        <v>14999.38688891671</v>
      </c>
      <c r="Q144" s="255">
        <v>15381.681697260185</v>
      </c>
      <c r="R144" s="255">
        <v>16316.661187881984</v>
      </c>
      <c r="S144" s="255">
        <v>16597.337436097238</v>
      </c>
      <c r="T144" s="255">
        <v>16749.387434916669</v>
      </c>
      <c r="U144" s="255">
        <v>16805.220649244347</v>
      </c>
      <c r="V144" s="255">
        <v>16774.844367359572</v>
      </c>
      <c r="W144" s="255">
        <v>16697.646037635186</v>
      </c>
      <c r="X144" s="255">
        <v>16619.491515893533</v>
      </c>
      <c r="Y144" s="255">
        <v>16507.307342006836</v>
      </c>
      <c r="Z144" s="255">
        <v>16421.047474160918</v>
      </c>
      <c r="AA144" s="255">
        <v>16355.255770859256</v>
      </c>
      <c r="AB144" s="255">
        <v>16330.858004143907</v>
      </c>
      <c r="AC144" s="255">
        <v>16328.703367555496</v>
      </c>
      <c r="AD144" s="255">
        <v>16340.830386664251</v>
      </c>
      <c r="AE144" s="255">
        <v>16357.513135165083</v>
      </c>
      <c r="AF144" s="255">
        <v>16378.386628050612</v>
      </c>
      <c r="AG144" s="255">
        <v>16401.51667648866</v>
      </c>
      <c r="AH144" s="255">
        <v>16460.737554646803</v>
      </c>
      <c r="AI144" s="255">
        <v>16514.58506533581</v>
      </c>
      <c r="AJ144" s="255">
        <v>16558.673181812912</v>
      </c>
      <c r="AK144" s="255">
        <v>16594.438377014478</v>
      </c>
      <c r="AL144" s="255">
        <v>16622.943350573572</v>
      </c>
      <c r="AM144" s="255">
        <v>16642.590346464051</v>
      </c>
      <c r="AN144" s="255">
        <v>16660.549337434346</v>
      </c>
      <c r="AO144" s="255">
        <v>16675.159403312649</v>
      </c>
      <c r="AP144" s="255">
        <v>16687.833351128691</v>
      </c>
      <c r="AQ144" s="255">
        <v>16707.760938824216</v>
      </c>
      <c r="AR144" s="255">
        <v>16731.233370334681</v>
      </c>
      <c r="AS144" s="255">
        <v>16757.136864352447</v>
      </c>
      <c r="AT144" s="255">
        <v>16785.84635993433</v>
      </c>
      <c r="AU144" s="255">
        <v>16840.302193068128</v>
      </c>
      <c r="AV144" s="255">
        <v>16913.243556745456</v>
      </c>
      <c r="AW144" s="255">
        <v>16976.070501732516</v>
      </c>
      <c r="AX144" s="255">
        <v>17043.711614856249</v>
      </c>
      <c r="AY144" s="255">
        <v>17121.711605915341</v>
      </c>
      <c r="AZ144" s="255">
        <v>17208.837925320069</v>
      </c>
    </row>
    <row r="145" spans="1:52">
      <c r="A145" s="252" t="s">
        <v>45</v>
      </c>
      <c r="B145" s="256">
        <v>11771.456235147914</v>
      </c>
      <c r="C145" s="256">
        <v>12170.108098231794</v>
      </c>
      <c r="D145" s="256">
        <v>12351.29561411796</v>
      </c>
      <c r="E145" s="256">
        <v>12828.699731886545</v>
      </c>
      <c r="F145" s="256">
        <v>13170.984303814192</v>
      </c>
      <c r="G145" s="256">
        <v>13675.452345604812</v>
      </c>
      <c r="H145" s="256">
        <v>13688.879834382335</v>
      </c>
      <c r="I145" s="256">
        <v>14659.562699852011</v>
      </c>
      <c r="J145" s="256">
        <v>13761.823578241703</v>
      </c>
      <c r="K145" s="256">
        <v>13212.999979647673</v>
      </c>
      <c r="L145" s="256">
        <v>13421.271214200871</v>
      </c>
      <c r="M145" s="256">
        <v>13245.297677894174</v>
      </c>
      <c r="N145" s="256">
        <v>13282.566516199893</v>
      </c>
      <c r="O145" s="256">
        <v>13142.203494378213</v>
      </c>
      <c r="P145" s="256">
        <v>13693.751014363968</v>
      </c>
      <c r="Q145" s="256">
        <v>14085.793302746377</v>
      </c>
      <c r="R145" s="256">
        <v>15006.77818631576</v>
      </c>
      <c r="S145" s="256">
        <v>15262.145838041992</v>
      </c>
      <c r="T145" s="256">
        <v>15393.420317634918</v>
      </c>
      <c r="U145" s="256">
        <v>15433.350764730039</v>
      </c>
      <c r="V145" s="256">
        <v>15389.940056427167</v>
      </c>
      <c r="W145" s="256">
        <v>15298.99762776147</v>
      </c>
      <c r="X145" s="256">
        <v>15204.432021899473</v>
      </c>
      <c r="Y145" s="256">
        <v>15075.316574468445</v>
      </c>
      <c r="Z145" s="256">
        <v>14973.168960327119</v>
      </c>
      <c r="AA145" s="256">
        <v>14885.501114107621</v>
      </c>
      <c r="AB145" s="256">
        <v>14831.745342716671</v>
      </c>
      <c r="AC145" s="256">
        <v>14794.442131002936</v>
      </c>
      <c r="AD145" s="256">
        <v>14769.846571987717</v>
      </c>
      <c r="AE145" s="256">
        <v>14750.309007537264</v>
      </c>
      <c r="AF145" s="256">
        <v>14734.833589538026</v>
      </c>
      <c r="AG145" s="256">
        <v>14718.939655647591</v>
      </c>
      <c r="AH145" s="256">
        <v>14740.571337309371</v>
      </c>
      <c r="AI145" s="256">
        <v>14757.387165571257</v>
      </c>
      <c r="AJ145" s="256">
        <v>14766.176934792393</v>
      </c>
      <c r="AK145" s="256">
        <v>14766.073025768235</v>
      </c>
      <c r="AL145" s="256">
        <v>14756.967677098324</v>
      </c>
      <c r="AM145" s="256">
        <v>14741.472391464489</v>
      </c>
      <c r="AN145" s="256">
        <v>14718.924813722628</v>
      </c>
      <c r="AO145" s="256">
        <v>14693.188819021892</v>
      </c>
      <c r="AP145" s="256">
        <v>14664.880631887518</v>
      </c>
      <c r="AQ145" s="256">
        <v>14639.423567108179</v>
      </c>
      <c r="AR145" s="256">
        <v>14616.608407158015</v>
      </c>
      <c r="AS145" s="256">
        <v>14597.125999824291</v>
      </c>
      <c r="AT145" s="256">
        <v>14581.004386080709</v>
      </c>
      <c r="AU145" s="256">
        <v>14584.676741934281</v>
      </c>
      <c r="AV145" s="256">
        <v>14604.915637157817</v>
      </c>
      <c r="AW145" s="256">
        <v>14624.199651353018</v>
      </c>
      <c r="AX145" s="256">
        <v>14646.606267442719</v>
      </c>
      <c r="AY145" s="256">
        <v>14685.599938616906</v>
      </c>
      <c r="AZ145" s="256">
        <v>14735.184543742547</v>
      </c>
    </row>
    <row r="146" spans="1:52">
      <c r="A146" s="239" t="s">
        <v>48</v>
      </c>
      <c r="B146" s="238">
        <v>4694.2993604664471</v>
      </c>
      <c r="C146" s="238">
        <v>4700.4888515629445</v>
      </c>
      <c r="D146" s="238">
        <v>4763.4875277784695</v>
      </c>
      <c r="E146" s="238">
        <v>4897.6151894365521</v>
      </c>
      <c r="F146" s="238">
        <v>5047.3243663014782</v>
      </c>
      <c r="G146" s="238">
        <v>5202.5049347445383</v>
      </c>
      <c r="H146" s="238">
        <v>5336.4962849890562</v>
      </c>
      <c r="I146" s="238">
        <v>5519.70546803447</v>
      </c>
      <c r="J146" s="238">
        <v>5228.682516987401</v>
      </c>
      <c r="K146" s="238">
        <v>5150.2077136452326</v>
      </c>
      <c r="L146" s="238">
        <v>5256.8076302984819</v>
      </c>
      <c r="M146" s="238">
        <v>5290.6490439082099</v>
      </c>
      <c r="N146" s="238">
        <v>5344.5760779775819</v>
      </c>
      <c r="O146" s="238">
        <v>5409.499123493053</v>
      </c>
      <c r="P146" s="238">
        <v>5644.7940332377721</v>
      </c>
      <c r="Q146" s="238">
        <v>5883.3931608002886</v>
      </c>
      <c r="R146" s="238">
        <v>5924.5010727621739</v>
      </c>
      <c r="S146" s="238">
        <v>5959.2512944606842</v>
      </c>
      <c r="T146" s="238">
        <v>5969.7445484932259</v>
      </c>
      <c r="U146" s="238">
        <v>5955.047709198906</v>
      </c>
      <c r="V146" s="238">
        <v>5914.910052085902</v>
      </c>
      <c r="W146" s="238">
        <v>5833.5353016409372</v>
      </c>
      <c r="X146" s="238">
        <v>5745.3226465551643</v>
      </c>
      <c r="Y146" s="238">
        <v>5687.6271284668392</v>
      </c>
      <c r="Z146" s="238">
        <v>5646.8215278059442</v>
      </c>
      <c r="AA146" s="238">
        <v>5615.0278260050927</v>
      </c>
      <c r="AB146" s="238">
        <v>5600.0075540792695</v>
      </c>
      <c r="AC146" s="238">
        <v>5595.1963339764125</v>
      </c>
      <c r="AD146" s="238">
        <v>5600.6443186304559</v>
      </c>
      <c r="AE146" s="238">
        <v>5610.9087974218983</v>
      </c>
      <c r="AF146" s="238">
        <v>5623.6426316373763</v>
      </c>
      <c r="AG146" s="238">
        <v>5635.8846283342818</v>
      </c>
      <c r="AH146" s="238">
        <v>5646.3056105099349</v>
      </c>
      <c r="AI146" s="238">
        <v>5653.3104637013375</v>
      </c>
      <c r="AJ146" s="238">
        <v>5655.8519842540409</v>
      </c>
      <c r="AK146" s="238">
        <v>5655.5000870792228</v>
      </c>
      <c r="AL146" s="238">
        <v>5652.8870049105808</v>
      </c>
      <c r="AM146" s="238">
        <v>5649.7313294615278</v>
      </c>
      <c r="AN146" s="238">
        <v>5646.0218423934684</v>
      </c>
      <c r="AO146" s="238">
        <v>5644.0025702429857</v>
      </c>
      <c r="AP146" s="238">
        <v>5644.4907501062899</v>
      </c>
      <c r="AQ146" s="238">
        <v>5648.7818051705253</v>
      </c>
      <c r="AR146" s="238">
        <v>5657.3085687746106</v>
      </c>
      <c r="AS146" s="238">
        <v>5669.6187553740328</v>
      </c>
      <c r="AT146" s="238">
        <v>5685.6331343397023</v>
      </c>
      <c r="AU146" s="238">
        <v>5710.5787818274111</v>
      </c>
      <c r="AV146" s="238">
        <v>5743.3396247258343</v>
      </c>
      <c r="AW146" s="238">
        <v>5776.0482595503081</v>
      </c>
      <c r="AX146" s="238">
        <v>5809.9090859671824</v>
      </c>
      <c r="AY146" s="238">
        <v>5858.0328504444669</v>
      </c>
      <c r="AZ146" s="238">
        <v>5910.1615925503238</v>
      </c>
    </row>
    <row r="147" spans="1:52">
      <c r="A147" s="260" t="s">
        <v>49</v>
      </c>
      <c r="B147" s="241">
        <v>7077.1568746814673</v>
      </c>
      <c r="C147" s="241">
        <v>7469.6192466688508</v>
      </c>
      <c r="D147" s="241">
        <v>7587.8080863394898</v>
      </c>
      <c r="E147" s="241">
        <v>7931.084542449993</v>
      </c>
      <c r="F147" s="241">
        <v>8123.6599375127144</v>
      </c>
      <c r="G147" s="241">
        <v>8472.9474108602735</v>
      </c>
      <c r="H147" s="241">
        <v>8352.3835493932784</v>
      </c>
      <c r="I147" s="241">
        <v>9139.8572318175411</v>
      </c>
      <c r="J147" s="241">
        <v>8533.1410612543023</v>
      </c>
      <c r="K147" s="241">
        <v>8062.7922660024396</v>
      </c>
      <c r="L147" s="241">
        <v>8164.4635839023904</v>
      </c>
      <c r="M147" s="241">
        <v>7954.6486339859648</v>
      </c>
      <c r="N147" s="241">
        <v>7937.9904382223112</v>
      </c>
      <c r="O147" s="241">
        <v>7732.7043708851597</v>
      </c>
      <c r="P147" s="241">
        <v>8048.9569811261963</v>
      </c>
      <c r="Q147" s="241">
        <v>8202.4001419460874</v>
      </c>
      <c r="R147" s="241">
        <v>9082.2771135535859</v>
      </c>
      <c r="S147" s="241">
        <v>9302.8945435813075</v>
      </c>
      <c r="T147" s="241">
        <v>9423.6757691416915</v>
      </c>
      <c r="U147" s="241">
        <v>9478.3030555311343</v>
      </c>
      <c r="V147" s="241">
        <v>9475.0300043412644</v>
      </c>
      <c r="W147" s="241">
        <v>9465.4623261205325</v>
      </c>
      <c r="X147" s="241">
        <v>9459.1093753443074</v>
      </c>
      <c r="Y147" s="241">
        <v>9387.6894460016047</v>
      </c>
      <c r="Z147" s="241">
        <v>9326.3474325211737</v>
      </c>
      <c r="AA147" s="241">
        <v>9270.4732881025284</v>
      </c>
      <c r="AB147" s="241">
        <v>9231.7377886374015</v>
      </c>
      <c r="AC147" s="241">
        <v>9199.2457970265241</v>
      </c>
      <c r="AD147" s="241">
        <v>9169.2022533572599</v>
      </c>
      <c r="AE147" s="241">
        <v>9139.4002101153656</v>
      </c>
      <c r="AF147" s="241">
        <v>9111.1909579006497</v>
      </c>
      <c r="AG147" s="241">
        <v>9083.0550273133085</v>
      </c>
      <c r="AH147" s="241">
        <v>9094.2657267994364</v>
      </c>
      <c r="AI147" s="241">
        <v>9104.0767018699189</v>
      </c>
      <c r="AJ147" s="241">
        <v>9110.3249505383519</v>
      </c>
      <c r="AK147" s="241">
        <v>9110.5729386890125</v>
      </c>
      <c r="AL147" s="241">
        <v>9104.0806721877434</v>
      </c>
      <c r="AM147" s="241">
        <v>9091.7410620029623</v>
      </c>
      <c r="AN147" s="241">
        <v>9072.9029713291602</v>
      </c>
      <c r="AO147" s="241">
        <v>9049.1862487789058</v>
      </c>
      <c r="AP147" s="241">
        <v>9020.3898817812278</v>
      </c>
      <c r="AQ147" s="241">
        <v>8990.6417619376534</v>
      </c>
      <c r="AR147" s="241">
        <v>8959.2998383834038</v>
      </c>
      <c r="AS147" s="241">
        <v>8927.5072444502584</v>
      </c>
      <c r="AT147" s="241">
        <v>8895.3712517410077</v>
      </c>
      <c r="AU147" s="241">
        <v>8874.0979601068702</v>
      </c>
      <c r="AV147" s="241">
        <v>8861.5760124319822</v>
      </c>
      <c r="AW147" s="241">
        <v>8848.1513918027085</v>
      </c>
      <c r="AX147" s="241">
        <v>8836.6971814755361</v>
      </c>
      <c r="AY147" s="241">
        <v>8827.5670881724382</v>
      </c>
      <c r="AZ147" s="241">
        <v>8825.0229511922225</v>
      </c>
    </row>
    <row r="148" spans="1:52">
      <c r="A148" s="252" t="s">
        <v>50</v>
      </c>
      <c r="B148" s="241">
        <v>105.31853124389369</v>
      </c>
      <c r="C148" s="241">
        <v>111.75628892655797</v>
      </c>
      <c r="D148" s="241">
        <v>105.10940320246006</v>
      </c>
      <c r="E148" s="241">
        <v>109.69589906145836</v>
      </c>
      <c r="F148" s="241">
        <v>126.17676920662733</v>
      </c>
      <c r="G148" s="241">
        <v>144.19081357195822</v>
      </c>
      <c r="H148" s="241">
        <v>142.06901178298014</v>
      </c>
      <c r="I148" s="241">
        <v>127.03791354795308</v>
      </c>
      <c r="J148" s="241">
        <v>122.59308106359116</v>
      </c>
      <c r="K148" s="241">
        <v>110.09507401662623</v>
      </c>
      <c r="L148" s="241">
        <v>103.78513480615982</v>
      </c>
      <c r="M148" s="241">
        <v>108.68776975340485</v>
      </c>
      <c r="N148" s="241">
        <v>115.79921197303017</v>
      </c>
      <c r="O148" s="241">
        <v>117.62625067464398</v>
      </c>
      <c r="P148" s="241">
        <v>114.13080756555668</v>
      </c>
      <c r="Q148" s="241">
        <v>110.85483404508162</v>
      </c>
      <c r="R148" s="241">
        <v>99.291592364584844</v>
      </c>
      <c r="S148" s="241">
        <v>99.93560206137029</v>
      </c>
      <c r="T148" s="241">
        <v>100.20541319767071</v>
      </c>
      <c r="U148" s="241">
        <v>100.51897784482883</v>
      </c>
      <c r="V148" s="241">
        <v>100.9241564592684</v>
      </c>
      <c r="W148" s="241">
        <v>101.51631065050991</v>
      </c>
      <c r="X148" s="241">
        <v>102.1528309269826</v>
      </c>
      <c r="Y148" s="241">
        <v>102.8056445608641</v>
      </c>
      <c r="Z148" s="241">
        <v>103.66159184893382</v>
      </c>
      <c r="AA148" s="241">
        <v>104.63635549437569</v>
      </c>
      <c r="AB148" s="241">
        <v>105.58598137233056</v>
      </c>
      <c r="AC148" s="241">
        <v>106.70459186377413</v>
      </c>
      <c r="AD148" s="241">
        <v>107.93821367006687</v>
      </c>
      <c r="AE148" s="241">
        <v>109.04214785091575</v>
      </c>
      <c r="AF148" s="241">
        <v>110.05874057080841</v>
      </c>
      <c r="AG148" s="241">
        <v>110.97009884403167</v>
      </c>
      <c r="AH148" s="241">
        <v>112.17270004002827</v>
      </c>
      <c r="AI148" s="241">
        <v>113.47623298213979</v>
      </c>
      <c r="AJ148" s="241">
        <v>114.64180360089651</v>
      </c>
      <c r="AK148" s="241">
        <v>115.73812185366529</v>
      </c>
      <c r="AL148" s="241">
        <v>116.91413436015672</v>
      </c>
      <c r="AM148" s="241">
        <v>118.00796767347019</v>
      </c>
      <c r="AN148" s="241">
        <v>118.74828421948538</v>
      </c>
      <c r="AO148" s="241">
        <v>119.57070890226413</v>
      </c>
      <c r="AP148" s="241">
        <v>120.37472488877609</v>
      </c>
      <c r="AQ148" s="241">
        <v>121.05720466706018</v>
      </c>
      <c r="AR148" s="241">
        <v>121.77724386632043</v>
      </c>
      <c r="AS148" s="241">
        <v>122.41406677246468</v>
      </c>
      <c r="AT148" s="241">
        <v>123.09187962516938</v>
      </c>
      <c r="AU148" s="241">
        <v>123.572955749345</v>
      </c>
      <c r="AV148" s="241">
        <v>124.56275694737512</v>
      </c>
      <c r="AW148" s="241">
        <v>125.65739723417802</v>
      </c>
      <c r="AX148" s="241">
        <v>126.20929366834986</v>
      </c>
      <c r="AY148" s="241">
        <v>126.40299543462679</v>
      </c>
      <c r="AZ148" s="241">
        <v>127.13340019106147</v>
      </c>
    </row>
    <row r="149" spans="1:52">
      <c r="A149" s="252" t="s">
        <v>47</v>
      </c>
      <c r="B149" s="256">
        <v>570.83399405151567</v>
      </c>
      <c r="C149" s="256">
        <v>589.99842288416801</v>
      </c>
      <c r="D149" s="256">
        <v>560.47063141830301</v>
      </c>
      <c r="E149" s="256">
        <v>560.51323662891355</v>
      </c>
      <c r="F149" s="256">
        <v>588.63723797429623</v>
      </c>
      <c r="G149" s="256">
        <v>593.49477499867987</v>
      </c>
      <c r="H149" s="256">
        <v>598.35632238557548</v>
      </c>
      <c r="I149" s="256">
        <v>605.44952001752995</v>
      </c>
      <c r="J149" s="256">
        <v>604.1542940446476</v>
      </c>
      <c r="K149" s="256">
        <v>543.82186898755458</v>
      </c>
      <c r="L149" s="256">
        <v>597.88969324300842</v>
      </c>
      <c r="M149" s="256">
        <v>600.82257235402881</v>
      </c>
      <c r="N149" s="256">
        <v>598.62733870712702</v>
      </c>
      <c r="O149" s="256">
        <v>593.40064726917217</v>
      </c>
      <c r="P149" s="256">
        <v>549.70303332070955</v>
      </c>
      <c r="Q149" s="256">
        <v>556.29556429502463</v>
      </c>
      <c r="R149" s="256">
        <v>574.64894112109948</v>
      </c>
      <c r="S149" s="256">
        <v>593.42790019048175</v>
      </c>
      <c r="T149" s="256">
        <v>609.14532765910019</v>
      </c>
      <c r="U149" s="256">
        <v>621.50892711466361</v>
      </c>
      <c r="V149" s="256">
        <v>631.64353404389908</v>
      </c>
      <c r="W149" s="256">
        <v>642.48445178744703</v>
      </c>
      <c r="X149" s="256">
        <v>655.31081591384157</v>
      </c>
      <c r="Y149" s="256">
        <v>668.18559753602506</v>
      </c>
      <c r="Z149" s="256">
        <v>678.88035202163087</v>
      </c>
      <c r="AA149" s="256">
        <v>694.43610112612782</v>
      </c>
      <c r="AB149" s="256">
        <v>716.20263040410578</v>
      </c>
      <c r="AC149" s="256">
        <v>742.60558600316995</v>
      </c>
      <c r="AD149" s="256">
        <v>770.15168859845062</v>
      </c>
      <c r="AE149" s="256">
        <v>797.38108110651126</v>
      </c>
      <c r="AF149" s="256">
        <v>825.01275044994213</v>
      </c>
      <c r="AG149" s="256">
        <v>855.17438195463274</v>
      </c>
      <c r="AH149" s="256">
        <v>883.36747123779037</v>
      </c>
      <c r="AI149" s="256">
        <v>910.94226105931443</v>
      </c>
      <c r="AJ149" s="256">
        <v>936.79549577681883</v>
      </c>
      <c r="AK149" s="256">
        <v>963.29154325090985</v>
      </c>
      <c r="AL149" s="256">
        <v>991.81212029435346</v>
      </c>
      <c r="AM149" s="256">
        <v>1017.7367849923406</v>
      </c>
      <c r="AN149" s="256">
        <v>1049.7620354554535</v>
      </c>
      <c r="AO149" s="256">
        <v>1081.2522479758875</v>
      </c>
      <c r="AP149" s="256">
        <v>1113.1865076962965</v>
      </c>
      <c r="AQ149" s="256">
        <v>1149.8053834216755</v>
      </c>
      <c r="AR149" s="256">
        <v>1186.7248405291007</v>
      </c>
      <c r="AS149" s="256">
        <v>1223.1373623008778</v>
      </c>
      <c r="AT149" s="256">
        <v>1258.6862399373022</v>
      </c>
      <c r="AU149" s="256">
        <v>1299.6642262665623</v>
      </c>
      <c r="AV149" s="256">
        <v>1340.6841111144095</v>
      </c>
      <c r="AW149" s="256">
        <v>1372.6089217331332</v>
      </c>
      <c r="AX149" s="256">
        <v>1407.3066952679367</v>
      </c>
      <c r="AY149" s="256">
        <v>1435.5743207198154</v>
      </c>
      <c r="AZ149" s="256">
        <v>1462.4477345784419</v>
      </c>
    </row>
    <row r="150" spans="1:52">
      <c r="A150" s="259" t="s">
        <v>20</v>
      </c>
      <c r="B150" s="237">
        <v>105.16365353551247</v>
      </c>
      <c r="C150" s="237">
        <v>91.329561246978216</v>
      </c>
      <c r="D150" s="237">
        <v>84.699957236096964</v>
      </c>
      <c r="E150" s="237">
        <v>91.62955036729069</v>
      </c>
      <c r="F150" s="237">
        <v>95.06399255720963</v>
      </c>
      <c r="G150" s="237">
        <v>102.05325651763692</v>
      </c>
      <c r="H150" s="237">
        <v>102.49706463709431</v>
      </c>
      <c r="I150" s="237">
        <v>106.9773814186884</v>
      </c>
      <c r="J150" s="237">
        <v>104.0680636373818</v>
      </c>
      <c r="K150" s="237">
        <v>92.64499854424362</v>
      </c>
      <c r="L150" s="237">
        <v>85.098167365449058</v>
      </c>
      <c r="M150" s="237">
        <v>78.280636060797207</v>
      </c>
      <c r="N150" s="237">
        <v>75.859203745888209</v>
      </c>
      <c r="O150" s="237">
        <v>67.93848291989994</v>
      </c>
      <c r="P150" s="237">
        <v>60.599635795137949</v>
      </c>
      <c r="Q150" s="237">
        <v>61.014129818898439</v>
      </c>
      <c r="R150" s="237">
        <v>63.869470625131257</v>
      </c>
      <c r="S150" s="237">
        <v>66.748901667762539</v>
      </c>
      <c r="T150" s="237">
        <v>69.004113460141298</v>
      </c>
      <c r="U150" s="237">
        <v>70.970206676019529</v>
      </c>
      <c r="V150" s="237">
        <v>72.523793412900361</v>
      </c>
      <c r="W150" s="237">
        <v>74.232018619910562</v>
      </c>
      <c r="X150" s="237">
        <v>76.332058052950245</v>
      </c>
      <c r="Y150" s="237">
        <v>78.80185045716982</v>
      </c>
      <c r="Z150" s="237">
        <v>82.684391541526963</v>
      </c>
      <c r="AA150" s="237">
        <v>87.345702945480255</v>
      </c>
      <c r="AB150" s="237">
        <v>93.702930824840507</v>
      </c>
      <c r="AC150" s="237">
        <v>101.76953961283154</v>
      </c>
      <c r="AD150" s="237">
        <v>109.92142903658134</v>
      </c>
      <c r="AE150" s="237">
        <v>118.27768064444331</v>
      </c>
      <c r="AF150" s="237">
        <v>127.03726110177651</v>
      </c>
      <c r="AG150" s="237">
        <v>137.09056627987971</v>
      </c>
      <c r="AH150" s="237">
        <v>146.20311022931176</v>
      </c>
      <c r="AI150" s="237">
        <v>156.30770587728452</v>
      </c>
      <c r="AJ150" s="237">
        <v>166.08657303062506</v>
      </c>
      <c r="AK150" s="237">
        <v>175.90764913907711</v>
      </c>
      <c r="AL150" s="237">
        <v>186.52504878000872</v>
      </c>
      <c r="AM150" s="237">
        <v>196.74155516302326</v>
      </c>
      <c r="AN150" s="237">
        <v>207.74278404344605</v>
      </c>
      <c r="AO150" s="237">
        <v>218.09117365216497</v>
      </c>
      <c r="AP150" s="237">
        <v>228.28338633078121</v>
      </c>
      <c r="AQ150" s="237">
        <v>238.38228903936326</v>
      </c>
      <c r="AR150" s="237">
        <v>248.35418874407068</v>
      </c>
      <c r="AS150" s="237">
        <v>257.86914256018395</v>
      </c>
      <c r="AT150" s="237">
        <v>266.76511588350274</v>
      </c>
      <c r="AU150" s="237">
        <v>276.95043115618017</v>
      </c>
      <c r="AV150" s="237">
        <v>287.42100224977065</v>
      </c>
      <c r="AW150" s="237">
        <v>295.14839565847103</v>
      </c>
      <c r="AX150" s="237">
        <v>302.93572619458018</v>
      </c>
      <c r="AY150" s="237">
        <v>308.35494548845958</v>
      </c>
      <c r="AZ150" s="237">
        <v>313.48304671028205</v>
      </c>
    </row>
    <row r="151" spans="1:52">
      <c r="A151" s="260" t="s">
        <v>18</v>
      </c>
      <c r="B151" s="241">
        <v>465.67034051600319</v>
      </c>
      <c r="C151" s="241">
        <v>498.66886163718982</v>
      </c>
      <c r="D151" s="241">
        <v>475.77067418220605</v>
      </c>
      <c r="E151" s="241">
        <v>468.88368626162281</v>
      </c>
      <c r="F151" s="241">
        <v>493.57324541708658</v>
      </c>
      <c r="G151" s="241">
        <v>491.44151848104292</v>
      </c>
      <c r="H151" s="241">
        <v>495.85925774848113</v>
      </c>
      <c r="I151" s="241">
        <v>498.47213859884152</v>
      </c>
      <c r="J151" s="241">
        <v>500.08623040726582</v>
      </c>
      <c r="K151" s="241">
        <v>451.17687044331097</v>
      </c>
      <c r="L151" s="241">
        <v>512.79152587755937</v>
      </c>
      <c r="M151" s="241">
        <v>522.54193629323163</v>
      </c>
      <c r="N151" s="241">
        <v>522.76813496123884</v>
      </c>
      <c r="O151" s="241">
        <v>525.46216434927226</v>
      </c>
      <c r="P151" s="241">
        <v>489.10339752557155</v>
      </c>
      <c r="Q151" s="241">
        <v>495.28143447612615</v>
      </c>
      <c r="R151" s="241">
        <v>510.77947049596821</v>
      </c>
      <c r="S151" s="241">
        <v>526.67899852271921</v>
      </c>
      <c r="T151" s="241">
        <v>540.14121419895889</v>
      </c>
      <c r="U151" s="241">
        <v>550.53872043864408</v>
      </c>
      <c r="V151" s="241">
        <v>559.11974063099876</v>
      </c>
      <c r="W151" s="241">
        <v>568.25243316753642</v>
      </c>
      <c r="X151" s="241">
        <v>578.97875786089128</v>
      </c>
      <c r="Y151" s="241">
        <v>589.38374707885521</v>
      </c>
      <c r="Z151" s="241">
        <v>596.19596048010396</v>
      </c>
      <c r="AA151" s="241">
        <v>607.09039818064753</v>
      </c>
      <c r="AB151" s="241">
        <v>622.49969957926533</v>
      </c>
      <c r="AC151" s="241">
        <v>640.83604639033842</v>
      </c>
      <c r="AD151" s="241">
        <v>660.23025956186927</v>
      </c>
      <c r="AE151" s="241">
        <v>679.10340046206795</v>
      </c>
      <c r="AF151" s="241">
        <v>697.97548934816564</v>
      </c>
      <c r="AG151" s="241">
        <v>718.08381567475305</v>
      </c>
      <c r="AH151" s="241">
        <v>737.16436100847864</v>
      </c>
      <c r="AI151" s="241">
        <v>754.63455518202989</v>
      </c>
      <c r="AJ151" s="241">
        <v>770.70892274619371</v>
      </c>
      <c r="AK151" s="241">
        <v>787.38389411183277</v>
      </c>
      <c r="AL151" s="241">
        <v>805.2870715143448</v>
      </c>
      <c r="AM151" s="241">
        <v>820.9952298293174</v>
      </c>
      <c r="AN151" s="241">
        <v>842.01925141200741</v>
      </c>
      <c r="AO151" s="241">
        <v>863.16107432372246</v>
      </c>
      <c r="AP151" s="241">
        <v>884.9031213655154</v>
      </c>
      <c r="AQ151" s="241">
        <v>911.42309438231234</v>
      </c>
      <c r="AR151" s="241">
        <v>938.37065178503008</v>
      </c>
      <c r="AS151" s="241">
        <v>965.26821974069389</v>
      </c>
      <c r="AT151" s="241">
        <v>991.9211240537993</v>
      </c>
      <c r="AU151" s="241">
        <v>1022.7137951103821</v>
      </c>
      <c r="AV151" s="241">
        <v>1053.2631088646388</v>
      </c>
      <c r="AW151" s="241">
        <v>1077.4605260746623</v>
      </c>
      <c r="AX151" s="241">
        <v>1104.3709690733565</v>
      </c>
      <c r="AY151" s="241">
        <v>1127.2193752313558</v>
      </c>
      <c r="AZ151" s="241">
        <v>1148.9646878681599</v>
      </c>
    </row>
    <row r="152" spans="1:52">
      <c r="A152" s="252" t="s">
        <v>51</v>
      </c>
      <c r="B152" s="256">
        <v>932.59677072505497</v>
      </c>
      <c r="C152" s="256">
        <v>657.99966999999981</v>
      </c>
      <c r="D152" s="256">
        <v>660.00051999999982</v>
      </c>
      <c r="E152" s="256">
        <v>1159.5029999999997</v>
      </c>
      <c r="F152" s="256">
        <v>1118.9079099999997</v>
      </c>
      <c r="G152" s="256">
        <v>1281.8374883446609</v>
      </c>
      <c r="H152" s="256">
        <v>1695.7468099999999</v>
      </c>
      <c r="I152" s="256">
        <v>1508.76081</v>
      </c>
      <c r="J152" s="256">
        <v>951.38875000000007</v>
      </c>
      <c r="K152" s="256">
        <v>892.49658999999974</v>
      </c>
      <c r="L152" s="256">
        <v>884.2548007684104</v>
      </c>
      <c r="M152" s="256">
        <v>838.63505248096135</v>
      </c>
      <c r="N152" s="256">
        <v>786.87763907189276</v>
      </c>
      <c r="O152" s="256">
        <v>693.99082994443381</v>
      </c>
      <c r="P152" s="256">
        <v>641.80203366647629</v>
      </c>
      <c r="Q152" s="256">
        <v>628.73799617370287</v>
      </c>
      <c r="R152" s="256">
        <v>635.94246808053981</v>
      </c>
      <c r="S152" s="256">
        <v>641.82809580339415</v>
      </c>
      <c r="T152" s="256">
        <v>646.61637642497806</v>
      </c>
      <c r="U152" s="256">
        <v>649.84197955481386</v>
      </c>
      <c r="V152" s="256">
        <v>652.336620429238</v>
      </c>
      <c r="W152" s="256">
        <v>654.64764743576188</v>
      </c>
      <c r="X152" s="256">
        <v>657.59584715323422</v>
      </c>
      <c r="Y152" s="256">
        <v>660.99952544150153</v>
      </c>
      <c r="Z152" s="256">
        <v>665.33656996323566</v>
      </c>
      <c r="AA152" s="256">
        <v>670.68220013113068</v>
      </c>
      <c r="AB152" s="256">
        <v>677.32404965079877</v>
      </c>
      <c r="AC152" s="256">
        <v>684.95105868561518</v>
      </c>
      <c r="AD152" s="256">
        <v>692.89391240801785</v>
      </c>
      <c r="AE152" s="256">
        <v>700.78089867039307</v>
      </c>
      <c r="AF152" s="256">
        <v>708.48154749183664</v>
      </c>
      <c r="AG152" s="256">
        <v>716.43254004240475</v>
      </c>
      <c r="AH152" s="256">
        <v>724.6260460596136</v>
      </c>
      <c r="AI152" s="256">
        <v>732.77940572309933</v>
      </c>
      <c r="AJ152" s="256">
        <v>741.05894764280447</v>
      </c>
      <c r="AK152" s="256">
        <v>749.33568614166757</v>
      </c>
      <c r="AL152" s="256">
        <v>757.24941882073836</v>
      </c>
      <c r="AM152" s="256">
        <v>765.37320233374965</v>
      </c>
      <c r="AN152" s="256">
        <v>773.11420403677778</v>
      </c>
      <c r="AO152" s="256">
        <v>781.14762741260677</v>
      </c>
      <c r="AP152" s="256">
        <v>789.39148665610116</v>
      </c>
      <c r="AQ152" s="256">
        <v>797.47478362730271</v>
      </c>
      <c r="AR152" s="256">
        <v>806.12287878124448</v>
      </c>
      <c r="AS152" s="256">
        <v>814.45943545481418</v>
      </c>
      <c r="AT152" s="256">
        <v>823.06385429114766</v>
      </c>
      <c r="AU152" s="256">
        <v>832.38826911793922</v>
      </c>
      <c r="AV152" s="256">
        <v>843.08105152585426</v>
      </c>
      <c r="AW152" s="256">
        <v>853.60453141218738</v>
      </c>
      <c r="AX152" s="256">
        <v>863.58935847724342</v>
      </c>
      <c r="AY152" s="256">
        <v>874.13435114399533</v>
      </c>
      <c r="AZ152" s="256">
        <v>884.07224680801755</v>
      </c>
    </row>
    <row r="153" spans="1:52">
      <c r="A153" s="239" t="s">
        <v>33</v>
      </c>
      <c r="B153" s="238">
        <v>932.01645663848092</v>
      </c>
      <c r="C153" s="238">
        <v>657.63592083537787</v>
      </c>
      <c r="D153" s="238">
        <v>659.70103051543788</v>
      </c>
      <c r="E153" s="238">
        <v>1158.8780027244848</v>
      </c>
      <c r="F153" s="238">
        <v>1118.4202796817247</v>
      </c>
      <c r="G153" s="238">
        <v>1281.2511466267333</v>
      </c>
      <c r="H153" s="238">
        <v>1695.2503927664548</v>
      </c>
      <c r="I153" s="238">
        <v>1508.248087077329</v>
      </c>
      <c r="J153" s="238">
        <v>950.90076107389655</v>
      </c>
      <c r="K153" s="238">
        <v>892.14328808716959</v>
      </c>
      <c r="L153" s="238">
        <v>883.76894356864523</v>
      </c>
      <c r="M153" s="238">
        <v>838.21511797337268</v>
      </c>
      <c r="N153" s="238">
        <v>786.41090494690081</v>
      </c>
      <c r="O153" s="238">
        <v>693.46660231177702</v>
      </c>
      <c r="P153" s="238">
        <v>641.41339192277451</v>
      </c>
      <c r="Q153" s="238">
        <v>628.35947693305411</v>
      </c>
      <c r="R153" s="238">
        <v>635.55741868625239</v>
      </c>
      <c r="S153" s="238">
        <v>641.43705583146698</v>
      </c>
      <c r="T153" s="238">
        <v>646.219978593169</v>
      </c>
      <c r="U153" s="238">
        <v>649.44105943452803</v>
      </c>
      <c r="V153" s="238">
        <v>651.93142006422693</v>
      </c>
      <c r="W153" s="238">
        <v>654.23761056517333</v>
      </c>
      <c r="X153" s="238">
        <v>657.18086425065871</v>
      </c>
      <c r="Y153" s="238">
        <v>660.57899800946734</v>
      </c>
      <c r="Z153" s="238">
        <v>664.90924838607884</v>
      </c>
      <c r="AA153" s="238">
        <v>670.24659528413997</v>
      </c>
      <c r="AB153" s="238">
        <v>676.87796036735904</v>
      </c>
      <c r="AC153" s="238">
        <v>684.49312382434459</v>
      </c>
      <c r="AD153" s="238">
        <v>692.42307829433037</v>
      </c>
      <c r="AE153" s="238">
        <v>700.29649985185495</v>
      </c>
      <c r="AF153" s="238">
        <v>707.98297880487485</v>
      </c>
      <c r="AG153" s="238">
        <v>715.91920693713382</v>
      </c>
      <c r="AH153" s="238">
        <v>724.09711019132556</v>
      </c>
      <c r="AI153" s="238">
        <v>732.23407686381108</v>
      </c>
      <c r="AJ153" s="238">
        <v>740.49644881170605</v>
      </c>
      <c r="AK153" s="238">
        <v>748.75536386772421</v>
      </c>
      <c r="AL153" s="238">
        <v>756.65057227967793</v>
      </c>
      <c r="AM153" s="238">
        <v>764.75499953430847</v>
      </c>
      <c r="AN153" s="238">
        <v>772.48472056822993</v>
      </c>
      <c r="AO153" s="238">
        <v>780.49726518595173</v>
      </c>
      <c r="AP153" s="238">
        <v>788.71921444698592</v>
      </c>
      <c r="AQ153" s="238">
        <v>796.77943705682389</v>
      </c>
      <c r="AR153" s="238">
        <v>805.40351086451062</v>
      </c>
      <c r="AS153" s="238">
        <v>813.71509960687683</v>
      </c>
      <c r="AT153" s="238">
        <v>822.29369337280241</v>
      </c>
      <c r="AU153" s="238">
        <v>831.59050555293436</v>
      </c>
      <c r="AV153" s="238">
        <v>842.25395396079978</v>
      </c>
      <c r="AW153" s="238">
        <v>852.74738529356921</v>
      </c>
      <c r="AX153" s="238">
        <v>862.70148157242988</v>
      </c>
      <c r="AY153" s="238">
        <v>873.2151529685533</v>
      </c>
      <c r="AZ153" s="238">
        <v>883.12134789066977</v>
      </c>
    </row>
    <row r="154" spans="1:52">
      <c r="A154" s="260" t="s">
        <v>34</v>
      </c>
      <c r="B154" s="241">
        <v>0.58031408657410077</v>
      </c>
      <c r="C154" s="241">
        <v>0.36374916462192075</v>
      </c>
      <c r="D154" s="241">
        <v>0.29948948456189034</v>
      </c>
      <c r="E154" s="241">
        <v>0.6249972755148625</v>
      </c>
      <c r="F154" s="241">
        <v>0.48763031827495024</v>
      </c>
      <c r="G154" s="241">
        <v>0.58634171792753742</v>
      </c>
      <c r="H154" s="241">
        <v>0.49641723354508105</v>
      </c>
      <c r="I154" s="241">
        <v>0.51272292267086916</v>
      </c>
      <c r="J154" s="241">
        <v>0.4879889261034972</v>
      </c>
      <c r="K154" s="241">
        <v>0.35330191283018658</v>
      </c>
      <c r="L154" s="241">
        <v>0.48585719976518571</v>
      </c>
      <c r="M154" s="241">
        <v>0.41993450758869577</v>
      </c>
      <c r="N154" s="241">
        <v>0.46673412499190831</v>
      </c>
      <c r="O154" s="241">
        <v>0.52422763265679062</v>
      </c>
      <c r="P154" s="241">
        <v>0.3886417437017467</v>
      </c>
      <c r="Q154" s="241">
        <v>0.37851924064877762</v>
      </c>
      <c r="R154" s="241">
        <v>0.38504939428744017</v>
      </c>
      <c r="S154" s="241">
        <v>0.39103997192716572</v>
      </c>
      <c r="T154" s="241">
        <v>0.39639783180903171</v>
      </c>
      <c r="U154" s="241">
        <v>0.40092012028581536</v>
      </c>
      <c r="V154" s="241">
        <v>0.40520036501106421</v>
      </c>
      <c r="W154" s="241">
        <v>0.41003687058858906</v>
      </c>
      <c r="X154" s="241">
        <v>0.4149829025754575</v>
      </c>
      <c r="Y154" s="241">
        <v>0.42052743203423126</v>
      </c>
      <c r="Z154" s="241">
        <v>0.4273215771568481</v>
      </c>
      <c r="AA154" s="241">
        <v>0.43560484699073831</v>
      </c>
      <c r="AB154" s="241">
        <v>0.44608928343969212</v>
      </c>
      <c r="AC154" s="241">
        <v>0.45793486127061711</v>
      </c>
      <c r="AD154" s="241">
        <v>0.47083411368753769</v>
      </c>
      <c r="AE154" s="241">
        <v>0.48439881853815736</v>
      </c>
      <c r="AF154" s="241">
        <v>0.49856868696182294</v>
      </c>
      <c r="AG154" s="241">
        <v>0.5133331052709339</v>
      </c>
      <c r="AH154" s="241">
        <v>0.52893586828806904</v>
      </c>
      <c r="AI154" s="241">
        <v>0.54532885928819541</v>
      </c>
      <c r="AJ154" s="241">
        <v>0.56249883109840415</v>
      </c>
      <c r="AK154" s="241">
        <v>0.58032227394339719</v>
      </c>
      <c r="AL154" s="241">
        <v>0.59884654106038049</v>
      </c>
      <c r="AM154" s="241">
        <v>0.6182027994412278</v>
      </c>
      <c r="AN154" s="241">
        <v>0.62948346854785375</v>
      </c>
      <c r="AO154" s="241">
        <v>0.65036222665505006</v>
      </c>
      <c r="AP154" s="241">
        <v>0.67227220911528307</v>
      </c>
      <c r="AQ154" s="241">
        <v>0.69534657047887349</v>
      </c>
      <c r="AR154" s="241">
        <v>0.71936791673381451</v>
      </c>
      <c r="AS154" s="241">
        <v>0.7443358479373019</v>
      </c>
      <c r="AT154" s="241">
        <v>0.77016091834530509</v>
      </c>
      <c r="AU154" s="241">
        <v>0.79776356500483891</v>
      </c>
      <c r="AV154" s="241">
        <v>0.82709756505448551</v>
      </c>
      <c r="AW154" s="241">
        <v>0.85714611861818957</v>
      </c>
      <c r="AX154" s="241">
        <v>0.88787690481358283</v>
      </c>
      <c r="AY154" s="241">
        <v>0.91919817544203408</v>
      </c>
      <c r="AZ154" s="241">
        <v>0.95089891734779497</v>
      </c>
    </row>
    <row r="155" spans="1:52">
      <c r="A155" s="271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73"/>
      <c r="AB155" s="273"/>
      <c r="AC155" s="273"/>
      <c r="AD155" s="273"/>
      <c r="AE155" s="273"/>
      <c r="AF155" s="273"/>
      <c r="AG155" s="273"/>
      <c r="AH155" s="273"/>
      <c r="AI155" s="273"/>
      <c r="AJ155" s="273"/>
      <c r="AK155" s="273"/>
      <c r="AL155" s="273"/>
      <c r="AM155" s="273"/>
      <c r="AN155" s="273"/>
      <c r="AO155" s="273"/>
      <c r="AP155" s="273"/>
      <c r="AQ155" s="273"/>
      <c r="AR155" s="273"/>
      <c r="AS155" s="273"/>
      <c r="AT155" s="273"/>
      <c r="AU155" s="273"/>
      <c r="AV155" s="273"/>
      <c r="AW155" s="273"/>
      <c r="AX155" s="273"/>
      <c r="AY155" s="273"/>
      <c r="AZ155" s="273"/>
    </row>
    <row r="156" spans="1:52">
      <c r="A156" s="236" t="s">
        <v>69</v>
      </c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  <c r="AG156" s="274"/>
      <c r="AH156" s="274"/>
      <c r="AI156" s="274"/>
      <c r="AJ156" s="274"/>
      <c r="AK156" s="274"/>
      <c r="AL156" s="274"/>
      <c r="AM156" s="274"/>
      <c r="AN156" s="274"/>
      <c r="AO156" s="274"/>
      <c r="AP156" s="274"/>
      <c r="AQ156" s="274"/>
      <c r="AR156" s="274"/>
      <c r="AS156" s="274"/>
      <c r="AT156" s="274"/>
      <c r="AU156" s="274"/>
      <c r="AV156" s="274"/>
      <c r="AW156" s="274"/>
      <c r="AX156" s="274"/>
      <c r="AY156" s="274"/>
      <c r="AZ156" s="274"/>
    </row>
    <row r="157" spans="1:52">
      <c r="A157" s="245" t="s">
        <v>70</v>
      </c>
      <c r="B157" s="291">
        <v>3.8748293612227445E-2</v>
      </c>
      <c r="C157" s="291">
        <v>3.788340695318286E-2</v>
      </c>
      <c r="D157" s="291">
        <v>3.7347343812773444E-2</v>
      </c>
      <c r="E157" s="291">
        <v>3.6675855176379307E-2</v>
      </c>
      <c r="F157" s="291">
        <v>3.6225298058867067E-2</v>
      </c>
      <c r="G157" s="291">
        <v>3.6100053632316068E-2</v>
      </c>
      <c r="H157" s="291">
        <v>3.5901558463180092E-2</v>
      </c>
      <c r="I157" s="291">
        <v>3.4388040105148072E-2</v>
      </c>
      <c r="J157" s="291">
        <v>3.4432554134030666E-2</v>
      </c>
      <c r="K157" s="291">
        <v>3.3861434495250364E-2</v>
      </c>
      <c r="L157" s="291">
        <v>3.4096483921799731E-2</v>
      </c>
      <c r="M157" s="291">
        <v>3.3618721548685115E-2</v>
      </c>
      <c r="N157" s="291">
        <v>3.298321588918339E-2</v>
      </c>
      <c r="O157" s="291">
        <v>3.2699944002951703E-2</v>
      </c>
      <c r="P157" s="291">
        <v>3.181269432711404E-2</v>
      </c>
      <c r="Q157" s="291">
        <v>3.1355030251672029E-2</v>
      </c>
      <c r="R157" s="291">
        <v>3.1120654087656414E-2</v>
      </c>
      <c r="S157" s="291">
        <v>3.0532268204374532E-2</v>
      </c>
      <c r="T157" s="291">
        <v>2.9952605077614027E-2</v>
      </c>
      <c r="U157" s="291">
        <v>2.9393412518155769E-2</v>
      </c>
      <c r="V157" s="291">
        <v>2.8839158124135688E-2</v>
      </c>
      <c r="W157" s="291">
        <v>2.8284610155485428E-2</v>
      </c>
      <c r="X157" s="291">
        <v>2.7755307577193397E-2</v>
      </c>
      <c r="Y157" s="291">
        <v>2.7245855004210253E-2</v>
      </c>
      <c r="Z157" s="291">
        <v>2.6727069483003473E-2</v>
      </c>
      <c r="AA157" s="291">
        <v>2.6295911027362655E-2</v>
      </c>
      <c r="AB157" s="291">
        <v>2.5948226419583088E-2</v>
      </c>
      <c r="AC157" s="291">
        <v>2.5664825927194081E-2</v>
      </c>
      <c r="AD157" s="291">
        <v>2.5424454057698827E-2</v>
      </c>
      <c r="AE157" s="291">
        <v>2.5177093310656359E-2</v>
      </c>
      <c r="AF157" s="291">
        <v>2.4953901383170867E-2</v>
      </c>
      <c r="AG157" s="291">
        <v>2.4732470610866645E-2</v>
      </c>
      <c r="AH157" s="291">
        <v>2.4487756564369811E-2</v>
      </c>
      <c r="AI157" s="291">
        <v>2.4257655522331875E-2</v>
      </c>
      <c r="AJ157" s="291">
        <v>2.399540833181886E-2</v>
      </c>
      <c r="AK157" s="291">
        <v>2.373390359108616E-2</v>
      </c>
      <c r="AL157" s="291">
        <v>2.3468834392549733E-2</v>
      </c>
      <c r="AM157" s="291">
        <v>2.3168528946907532E-2</v>
      </c>
      <c r="AN157" s="291">
        <v>2.2909458111635226E-2</v>
      </c>
      <c r="AO157" s="291">
        <v>2.260426596230421E-2</v>
      </c>
      <c r="AP157" s="291">
        <v>2.2296894797555561E-2</v>
      </c>
      <c r="AQ157" s="291">
        <v>2.2002239814111927E-2</v>
      </c>
      <c r="AR157" s="291">
        <v>2.1693329642220621E-2</v>
      </c>
      <c r="AS157" s="291">
        <v>2.1391137814657585E-2</v>
      </c>
      <c r="AT157" s="291">
        <v>2.1083188720709554E-2</v>
      </c>
      <c r="AU157" s="291">
        <v>2.0819371834533217E-2</v>
      </c>
      <c r="AV157" s="291">
        <v>2.0543577113806374E-2</v>
      </c>
      <c r="AW157" s="291">
        <v>2.0259973054917817E-2</v>
      </c>
      <c r="AX157" s="291">
        <v>2.0025278917222868E-2</v>
      </c>
      <c r="AY157" s="291">
        <v>1.9740367828008611E-2</v>
      </c>
      <c r="AZ157" s="291">
        <v>1.9486357524217429E-2</v>
      </c>
    </row>
    <row r="158" spans="1:52">
      <c r="A158" s="252" t="s">
        <v>45</v>
      </c>
      <c r="B158" s="292">
        <v>4.0028783447028392E-2</v>
      </c>
      <c r="C158" s="292">
        <v>3.8526287645639042E-2</v>
      </c>
      <c r="D158" s="292">
        <v>3.8026518886789221E-2</v>
      </c>
      <c r="E158" s="292">
        <v>3.7180518023219838E-2</v>
      </c>
      <c r="F158" s="292">
        <v>3.7108010275300973E-2</v>
      </c>
      <c r="G158" s="292">
        <v>3.6826446650571151E-2</v>
      </c>
      <c r="H158" s="292">
        <v>3.6959581651104391E-2</v>
      </c>
      <c r="I158" s="292">
        <v>3.6256245325347908E-2</v>
      </c>
      <c r="J158" s="292">
        <v>3.6063850247799012E-2</v>
      </c>
      <c r="K158" s="292">
        <v>3.532897154183965E-2</v>
      </c>
      <c r="L158" s="292">
        <v>3.5252587340085635E-2</v>
      </c>
      <c r="M158" s="292">
        <v>3.497961726107076E-2</v>
      </c>
      <c r="N158" s="292">
        <v>3.458607667630266E-2</v>
      </c>
      <c r="O158" s="292">
        <v>3.4739398006800315E-2</v>
      </c>
      <c r="P158" s="292">
        <v>3.4219316792826027E-2</v>
      </c>
      <c r="Q158" s="292">
        <v>3.4258085159644076E-2</v>
      </c>
      <c r="R158" s="292">
        <v>3.3967990080430228E-2</v>
      </c>
      <c r="S158" s="292">
        <v>3.3190716683979618E-2</v>
      </c>
      <c r="T158" s="292">
        <v>3.2486666967245462E-2</v>
      </c>
      <c r="U158" s="292">
        <v>3.1808228913478918E-2</v>
      </c>
      <c r="V158" s="292">
        <v>3.1115068701048382E-2</v>
      </c>
      <c r="W158" s="292">
        <v>3.0342006154018247E-2</v>
      </c>
      <c r="X158" s="292">
        <v>2.9615204421444542E-2</v>
      </c>
      <c r="Y158" s="292">
        <v>2.8904175405591325E-2</v>
      </c>
      <c r="Z158" s="292">
        <v>2.8272053690403552E-2</v>
      </c>
      <c r="AA158" s="292">
        <v>2.7711864679340777E-2</v>
      </c>
      <c r="AB158" s="292">
        <v>2.7282923351133238E-2</v>
      </c>
      <c r="AC158" s="292">
        <v>2.6925664390483391E-2</v>
      </c>
      <c r="AD158" s="292">
        <v>2.6624935653995242E-2</v>
      </c>
      <c r="AE158" s="292">
        <v>2.6352353149395526E-2</v>
      </c>
      <c r="AF158" s="292">
        <v>2.6096010303471157E-2</v>
      </c>
      <c r="AG158" s="292">
        <v>2.5837814350418101E-2</v>
      </c>
      <c r="AH158" s="292">
        <v>2.5583908243407817E-2</v>
      </c>
      <c r="AI158" s="292">
        <v>2.5318610728646548E-2</v>
      </c>
      <c r="AJ158" s="292">
        <v>2.5043766598796948E-2</v>
      </c>
      <c r="AK158" s="292">
        <v>2.4753931196286081E-2</v>
      </c>
      <c r="AL158" s="292">
        <v>2.4457067192096706E-2</v>
      </c>
      <c r="AM158" s="292">
        <v>2.4153209490019603E-2</v>
      </c>
      <c r="AN158" s="292">
        <v>2.3832556441188122E-2</v>
      </c>
      <c r="AO158" s="292">
        <v>2.3505014037820716E-2</v>
      </c>
      <c r="AP158" s="292">
        <v>2.3173888113152713E-2</v>
      </c>
      <c r="AQ158" s="292">
        <v>2.2847217512391608E-2</v>
      </c>
      <c r="AR158" s="292">
        <v>2.2522360098515142E-2</v>
      </c>
      <c r="AS158" s="292">
        <v>2.2200562347989269E-2</v>
      </c>
      <c r="AT158" s="292">
        <v>2.1882200643682678E-2</v>
      </c>
      <c r="AU158" s="292">
        <v>2.1596063773233976E-2</v>
      </c>
      <c r="AV158" s="292">
        <v>2.1317789736863241E-2</v>
      </c>
      <c r="AW158" s="292">
        <v>2.1041985871774371E-2</v>
      </c>
      <c r="AX158" s="292">
        <v>2.0768638189408405E-2</v>
      </c>
      <c r="AY158" s="292">
        <v>2.0494767151491913E-2</v>
      </c>
      <c r="AZ158" s="292">
        <v>2.0222641785191713E-2</v>
      </c>
    </row>
    <row r="159" spans="1:52">
      <c r="A159" s="259" t="s">
        <v>29</v>
      </c>
      <c r="B159" s="293">
        <v>4.1740211962444269E-2</v>
      </c>
      <c r="C159" s="293">
        <v>4.0497390259066915E-2</v>
      </c>
      <c r="D159" s="293">
        <v>4.0004791893735285E-2</v>
      </c>
      <c r="E159" s="293">
        <v>3.9385745375259733E-2</v>
      </c>
      <c r="F159" s="293">
        <v>3.9141344018115663E-2</v>
      </c>
      <c r="G159" s="293">
        <v>3.875827177815494E-2</v>
      </c>
      <c r="H159" s="293">
        <v>3.7736428378785845E-2</v>
      </c>
      <c r="I159" s="293">
        <v>3.731517720462444E-2</v>
      </c>
      <c r="J159" s="293">
        <v>3.7252000586799089E-2</v>
      </c>
      <c r="K159" s="293">
        <v>3.6239956466314602E-2</v>
      </c>
      <c r="L159" s="293">
        <v>3.5596509825404216E-2</v>
      </c>
      <c r="M159" s="293">
        <v>3.5319369762360373E-2</v>
      </c>
      <c r="N159" s="293">
        <v>3.4711071340947398E-2</v>
      </c>
      <c r="O159" s="293">
        <v>3.424016175642549E-2</v>
      </c>
      <c r="P159" s="293">
        <v>3.4094299725371514E-2</v>
      </c>
      <c r="Q159" s="293">
        <v>3.3980633908785605E-2</v>
      </c>
      <c r="R159" s="293">
        <v>3.2471307833144926E-2</v>
      </c>
      <c r="S159" s="293">
        <v>3.115395049399319E-2</v>
      </c>
      <c r="T159" s="293">
        <v>2.9984019991938962E-2</v>
      </c>
      <c r="U159" s="293">
        <v>2.8905706348517413E-2</v>
      </c>
      <c r="V159" s="293">
        <v>2.7940090797659613E-2</v>
      </c>
      <c r="W159" s="293">
        <v>2.7039494321651099E-2</v>
      </c>
      <c r="X159" s="293">
        <v>2.619763281117397E-2</v>
      </c>
      <c r="Y159" s="293">
        <v>2.5406652010788355E-2</v>
      </c>
      <c r="Z159" s="293">
        <v>2.466762169366608E-2</v>
      </c>
      <c r="AA159" s="293">
        <v>2.4011542385872196E-2</v>
      </c>
      <c r="AB159" s="293">
        <v>2.3477409311255908E-2</v>
      </c>
      <c r="AC159" s="293">
        <v>2.3067833232154722E-2</v>
      </c>
      <c r="AD159" s="293">
        <v>2.2766778470365161E-2</v>
      </c>
      <c r="AE159" s="293">
        <v>2.2544997644965353E-2</v>
      </c>
      <c r="AF159" s="293">
        <v>2.2368019269215614E-2</v>
      </c>
      <c r="AG159" s="293">
        <v>2.2226603201104138E-2</v>
      </c>
      <c r="AH159" s="293">
        <v>2.2100746853511249E-2</v>
      </c>
      <c r="AI159" s="293">
        <v>2.1982289346557538E-2</v>
      </c>
      <c r="AJ159" s="293">
        <v>2.1866368868178252E-2</v>
      </c>
      <c r="AK159" s="293">
        <v>2.1749992134286932E-2</v>
      </c>
      <c r="AL159" s="293">
        <v>2.1633384691421641E-2</v>
      </c>
      <c r="AM159" s="293">
        <v>2.15089048634051E-2</v>
      </c>
      <c r="AN159" s="293">
        <v>2.1386155538632504E-2</v>
      </c>
      <c r="AO159" s="293">
        <v>2.126367109426033E-2</v>
      </c>
      <c r="AP159" s="293">
        <v>2.1143979313587729E-2</v>
      </c>
      <c r="AQ159" s="293">
        <v>2.1030050730969356E-2</v>
      </c>
      <c r="AR159" s="293">
        <v>2.0924676975703129E-2</v>
      </c>
      <c r="AS159" s="293">
        <v>2.0827994534911121E-2</v>
      </c>
      <c r="AT159" s="293">
        <v>2.073884431339584E-2</v>
      </c>
      <c r="AU159" s="293">
        <v>2.0651784313083121E-2</v>
      </c>
      <c r="AV159" s="293">
        <v>2.0577780690740153E-2</v>
      </c>
      <c r="AW159" s="293">
        <v>2.0509042254398469E-2</v>
      </c>
      <c r="AX159" s="293">
        <v>2.0446739363696315E-2</v>
      </c>
      <c r="AY159" s="293">
        <v>2.0393234869312261E-2</v>
      </c>
      <c r="AZ159" s="293">
        <v>2.0346831580479001E-2</v>
      </c>
    </row>
    <row r="160" spans="1:52">
      <c r="A160" s="239" t="s">
        <v>30</v>
      </c>
      <c r="B160" s="294">
        <v>4.0693124154062343E-2</v>
      </c>
      <c r="C160" s="294">
        <v>3.9087161145959663E-2</v>
      </c>
      <c r="D160" s="294">
        <v>3.8198653531216493E-2</v>
      </c>
      <c r="E160" s="294">
        <v>3.751250751888642E-2</v>
      </c>
      <c r="F160" s="294">
        <v>3.7266306399405057E-2</v>
      </c>
      <c r="G160" s="294">
        <v>3.7077806294608329E-2</v>
      </c>
      <c r="H160" s="294">
        <v>3.7095544293172154E-2</v>
      </c>
      <c r="I160" s="294">
        <v>3.6409051788975896E-2</v>
      </c>
      <c r="J160" s="294">
        <v>3.6387283303584754E-2</v>
      </c>
      <c r="K160" s="294">
        <v>3.5778005276575348E-2</v>
      </c>
      <c r="L160" s="294">
        <v>3.5820899250078655E-2</v>
      </c>
      <c r="M160" s="294">
        <v>3.5490895445880945E-2</v>
      </c>
      <c r="N160" s="294">
        <v>3.510538846351284E-2</v>
      </c>
      <c r="O160" s="294">
        <v>3.5152591330678711E-2</v>
      </c>
      <c r="P160" s="294">
        <v>3.4575163818909016E-2</v>
      </c>
      <c r="Q160" s="294">
        <v>3.4657644631771352E-2</v>
      </c>
      <c r="R160" s="294">
        <v>3.4291581289374713E-2</v>
      </c>
      <c r="S160" s="294">
        <v>3.3507917159609463E-2</v>
      </c>
      <c r="T160" s="294">
        <v>3.2790384979716182E-2</v>
      </c>
      <c r="U160" s="294">
        <v>3.2103699019220763E-2</v>
      </c>
      <c r="V160" s="294">
        <v>3.1400397916417022E-2</v>
      </c>
      <c r="W160" s="294">
        <v>3.0610848935789279E-2</v>
      </c>
      <c r="X160" s="294">
        <v>2.9867470771030944E-2</v>
      </c>
      <c r="Y160" s="294">
        <v>2.914143552348394E-2</v>
      </c>
      <c r="Z160" s="294">
        <v>2.8497145803200782E-2</v>
      </c>
      <c r="AA160" s="294">
        <v>2.792855949039293E-2</v>
      </c>
      <c r="AB160" s="294">
        <v>2.7494411514362237E-2</v>
      </c>
      <c r="AC160" s="294">
        <v>2.7133784803952652E-2</v>
      </c>
      <c r="AD160" s="294">
        <v>2.6832020146520977E-2</v>
      </c>
      <c r="AE160" s="294">
        <v>2.6559394192584233E-2</v>
      </c>
      <c r="AF160" s="294">
        <v>2.6304194352784423E-2</v>
      </c>
      <c r="AG160" s="294">
        <v>2.604715263496318E-2</v>
      </c>
      <c r="AH160" s="294">
        <v>2.5794736606569956E-2</v>
      </c>
      <c r="AI160" s="294">
        <v>2.5531275342119408E-2</v>
      </c>
      <c r="AJ160" s="294">
        <v>2.5257684227200504E-2</v>
      </c>
      <c r="AK160" s="294">
        <v>2.4968560185643269E-2</v>
      </c>
      <c r="AL160" s="294">
        <v>2.4672150233984343E-2</v>
      </c>
      <c r="AM160" s="294">
        <v>2.4368557778926794E-2</v>
      </c>
      <c r="AN160" s="294">
        <v>2.4047634497784177E-2</v>
      </c>
      <c r="AO160" s="294">
        <v>2.3719996126702579E-2</v>
      </c>
      <c r="AP160" s="294">
        <v>2.3388575366184026E-2</v>
      </c>
      <c r="AQ160" s="294">
        <v>2.3061707719586669E-2</v>
      </c>
      <c r="AR160" s="294">
        <v>2.2736838472037012E-2</v>
      </c>
      <c r="AS160" s="294">
        <v>2.2415129336349121E-2</v>
      </c>
      <c r="AT160" s="294">
        <v>2.2096987283396811E-2</v>
      </c>
      <c r="AU160" s="294">
        <v>2.1813002919009821E-2</v>
      </c>
      <c r="AV160" s="294">
        <v>2.1536821518894272E-2</v>
      </c>
      <c r="AW160" s="294">
        <v>2.1262897807099019E-2</v>
      </c>
      <c r="AX160" s="294">
        <v>2.0991257060587493E-2</v>
      </c>
      <c r="AY160" s="294">
        <v>2.0718168740606599E-2</v>
      </c>
      <c r="AZ160" s="294">
        <v>2.0446444024242845E-2</v>
      </c>
    </row>
    <row r="161" spans="1:52">
      <c r="A161" s="239" t="s">
        <v>31</v>
      </c>
      <c r="B161" s="294">
        <v>3.1002440276293067E-2</v>
      </c>
      <c r="C161" s="294">
        <v>3.0692932636682331E-2</v>
      </c>
      <c r="D161" s="294">
        <v>3.5000322299554701E-2</v>
      </c>
      <c r="E161" s="294">
        <v>3.2056282764941206E-2</v>
      </c>
      <c r="F161" s="294">
        <v>3.4316980521880397E-2</v>
      </c>
      <c r="G161" s="294">
        <v>3.2739868326738829E-2</v>
      </c>
      <c r="H161" s="294">
        <v>3.4671751115990905E-2</v>
      </c>
      <c r="I161" s="294">
        <v>3.36540292150138E-2</v>
      </c>
      <c r="J161" s="294">
        <v>3.1086590569085124E-2</v>
      </c>
      <c r="K161" s="294">
        <v>2.8712803095746718E-2</v>
      </c>
      <c r="L161" s="294">
        <v>2.7290337024595848E-2</v>
      </c>
      <c r="M161" s="294">
        <v>2.7499632632377015E-2</v>
      </c>
      <c r="N161" s="294">
        <v>2.6904866687155544E-2</v>
      </c>
      <c r="O161" s="294">
        <v>2.8481970688076792E-2</v>
      </c>
      <c r="P161" s="294">
        <v>2.8569411267690345E-2</v>
      </c>
      <c r="Q161" s="294">
        <v>2.7853480091200714E-2</v>
      </c>
      <c r="R161" s="294">
        <v>2.8151106921819966E-2</v>
      </c>
      <c r="S161" s="294">
        <v>2.7632635520632842E-2</v>
      </c>
      <c r="T161" s="294">
        <v>2.7248962898402836E-2</v>
      </c>
      <c r="U161" s="294">
        <v>2.6797612391286828E-2</v>
      </c>
      <c r="V161" s="294">
        <v>2.6346649035687574E-2</v>
      </c>
      <c r="W161" s="294">
        <v>2.5910873707944294E-2</v>
      </c>
      <c r="X161" s="294">
        <v>2.5523687494997862E-2</v>
      </c>
      <c r="Y161" s="294">
        <v>2.512542042503705E-2</v>
      </c>
      <c r="Z161" s="294">
        <v>2.476151591340963E-2</v>
      </c>
      <c r="AA161" s="294">
        <v>2.4402618443482196E-2</v>
      </c>
      <c r="AB161" s="294">
        <v>2.4115029367066436E-2</v>
      </c>
      <c r="AC161" s="294">
        <v>2.3851833891659281E-2</v>
      </c>
      <c r="AD161" s="294">
        <v>2.3590246272404643E-2</v>
      </c>
      <c r="AE161" s="294">
        <v>2.3326344283878874E-2</v>
      </c>
      <c r="AF161" s="294">
        <v>2.3052357422802771E-2</v>
      </c>
      <c r="AG161" s="294">
        <v>2.2769212770652192E-2</v>
      </c>
      <c r="AH161" s="294">
        <v>2.2480713992222921E-2</v>
      </c>
      <c r="AI161" s="294">
        <v>2.2169992356138146E-2</v>
      </c>
      <c r="AJ161" s="294">
        <v>2.1855268556160212E-2</v>
      </c>
      <c r="AK161" s="294">
        <v>2.1528605000994041E-2</v>
      </c>
      <c r="AL161" s="294">
        <v>2.1195841822916107E-2</v>
      </c>
      <c r="AM161" s="294">
        <v>2.0856752243281786E-2</v>
      </c>
      <c r="AN161" s="294">
        <v>2.0503678064096309E-2</v>
      </c>
      <c r="AO161" s="294">
        <v>2.0137038899404207E-2</v>
      </c>
      <c r="AP161" s="294">
        <v>1.9766135017066751E-2</v>
      </c>
      <c r="AQ161" s="294">
        <v>1.9394165765444421E-2</v>
      </c>
      <c r="AR161" s="294">
        <v>1.9016872702518461E-2</v>
      </c>
      <c r="AS161" s="294">
        <v>1.8637924024793723E-2</v>
      </c>
      <c r="AT161" s="294">
        <v>1.8257788590870089E-2</v>
      </c>
      <c r="AU161" s="294">
        <v>1.7883143934068629E-2</v>
      </c>
      <c r="AV161" s="294">
        <v>1.751567473656435E-2</v>
      </c>
      <c r="AW161" s="294">
        <v>1.7153988846124554E-2</v>
      </c>
      <c r="AX161" s="294">
        <v>1.6796854485304002E-2</v>
      </c>
      <c r="AY161" s="294">
        <v>1.6452097029777082E-2</v>
      </c>
      <c r="AZ161" s="294">
        <v>1.6114659331053147E-2</v>
      </c>
    </row>
    <row r="162" spans="1:52">
      <c r="A162" s="252" t="s">
        <v>46</v>
      </c>
      <c r="B162" s="292">
        <v>2.6476356353097089E-2</v>
      </c>
      <c r="C162" s="292">
        <v>2.6659474279039658E-2</v>
      </c>
      <c r="D162" s="292">
        <v>2.5775968664005739E-2</v>
      </c>
      <c r="E162" s="292">
        <v>2.4735348555283469E-2</v>
      </c>
      <c r="F162" s="292">
        <v>1.6856697996383608E-2</v>
      </c>
      <c r="G162" s="292">
        <v>1.5854253300921231E-2</v>
      </c>
      <c r="H162" s="292">
        <v>1.4326822428121085E-2</v>
      </c>
      <c r="I162" s="292">
        <v>1.3915196836919301E-2</v>
      </c>
      <c r="J162" s="292">
        <v>1.3486855259009027E-2</v>
      </c>
      <c r="K162" s="292">
        <v>1.3875190437062928E-2</v>
      </c>
      <c r="L162" s="292">
        <v>1.3472972180560264E-2</v>
      </c>
      <c r="M162" s="292">
        <v>1.2652182503495207E-2</v>
      </c>
      <c r="N162" s="292">
        <v>1.2398219635856333E-2</v>
      </c>
      <c r="O162" s="292">
        <v>1.2088288784897566E-2</v>
      </c>
      <c r="P162" s="292">
        <v>1.1856948694752203E-2</v>
      </c>
      <c r="Q162" s="292">
        <v>1.1311943051160242E-2</v>
      </c>
      <c r="R162" s="292">
        <v>1.1187088776602719E-2</v>
      </c>
      <c r="S162" s="292">
        <v>1.1107184956876402E-2</v>
      </c>
      <c r="T162" s="292">
        <v>1.0991884201115128E-2</v>
      </c>
      <c r="U162" s="292">
        <v>1.0861515923964721E-2</v>
      </c>
      <c r="V162" s="292">
        <v>1.0757858020592594E-2</v>
      </c>
      <c r="W162" s="292">
        <v>1.0684206844874825E-2</v>
      </c>
      <c r="X162" s="292">
        <v>1.0618159442222984E-2</v>
      </c>
      <c r="Y162" s="292">
        <v>1.052045337360216E-2</v>
      </c>
      <c r="Z162" s="292">
        <v>1.0419872809993833E-2</v>
      </c>
      <c r="AA162" s="292">
        <v>1.0290180860672384E-2</v>
      </c>
      <c r="AB162" s="292">
        <v>1.0160401409713232E-2</v>
      </c>
      <c r="AC162" s="292">
        <v>1.0037010505971968E-2</v>
      </c>
      <c r="AD162" s="292">
        <v>9.9516056158177272E-3</v>
      </c>
      <c r="AE162" s="292">
        <v>9.8706066013914268E-3</v>
      </c>
      <c r="AF162" s="292">
        <v>9.7797289267309503E-3</v>
      </c>
      <c r="AG162" s="292">
        <v>9.6252270839909514E-3</v>
      </c>
      <c r="AH162" s="292">
        <v>9.5684279004176892E-3</v>
      </c>
      <c r="AI162" s="292">
        <v>9.4831925755298196E-3</v>
      </c>
      <c r="AJ162" s="292">
        <v>9.3986397995191213E-3</v>
      </c>
      <c r="AK162" s="292">
        <v>9.2952083887356263E-3</v>
      </c>
      <c r="AL162" s="292">
        <v>9.2117107705414515E-3</v>
      </c>
      <c r="AM162" s="292">
        <v>9.1370737864203636E-3</v>
      </c>
      <c r="AN162" s="292">
        <v>9.0380205441104328E-3</v>
      </c>
      <c r="AO162" s="292">
        <v>8.9403954187783821E-3</v>
      </c>
      <c r="AP162" s="292">
        <v>8.8470928618550968E-3</v>
      </c>
      <c r="AQ162" s="292">
        <v>8.7543792108738736E-3</v>
      </c>
      <c r="AR162" s="292">
        <v>8.6621174316221274E-3</v>
      </c>
      <c r="AS162" s="292">
        <v>8.5616575264358848E-3</v>
      </c>
      <c r="AT162" s="292">
        <v>8.4613882665784557E-3</v>
      </c>
      <c r="AU162" s="292">
        <v>8.3514008605513126E-3</v>
      </c>
      <c r="AV162" s="292">
        <v>8.2403773075078717E-3</v>
      </c>
      <c r="AW162" s="292">
        <v>8.1100137051982359E-3</v>
      </c>
      <c r="AX162" s="292">
        <v>7.9805270538669988E-3</v>
      </c>
      <c r="AY162" s="292">
        <v>7.8626375140039926E-3</v>
      </c>
      <c r="AZ162" s="292">
        <v>7.7345898700945381E-3</v>
      </c>
    </row>
    <row r="163" spans="1:52">
      <c r="A163" s="259" t="s">
        <v>24</v>
      </c>
      <c r="B163" s="293">
        <v>3.0292562289005041E-2</v>
      </c>
      <c r="C163" s="293">
        <v>3.0476644556181626E-2</v>
      </c>
      <c r="D163" s="293">
        <v>2.9390704065054469E-2</v>
      </c>
      <c r="E163" s="293">
        <v>2.8077133500782069E-2</v>
      </c>
      <c r="F163" s="293">
        <v>1.8746466916233682E-2</v>
      </c>
      <c r="G163" s="293">
        <v>1.7517443785008864E-2</v>
      </c>
      <c r="H163" s="293">
        <v>1.5772947509131309E-2</v>
      </c>
      <c r="I163" s="293">
        <v>1.5345674875377628E-2</v>
      </c>
      <c r="J163" s="293">
        <v>1.4778928795046761E-2</v>
      </c>
      <c r="K163" s="293">
        <v>1.5237843167058342E-2</v>
      </c>
      <c r="L163" s="293">
        <v>1.4762221284026138E-2</v>
      </c>
      <c r="M163" s="293">
        <v>1.4227499539025173E-2</v>
      </c>
      <c r="N163" s="293">
        <v>1.3941340971762596E-2</v>
      </c>
      <c r="O163" s="293">
        <v>1.3585388662017575E-2</v>
      </c>
      <c r="P163" s="293">
        <v>1.3320905300920425E-2</v>
      </c>
      <c r="Q163" s="293">
        <v>1.2676245651934518E-2</v>
      </c>
      <c r="R163" s="293">
        <v>1.2530484430196389E-2</v>
      </c>
      <c r="S163" s="293">
        <v>1.2471483182642689E-2</v>
      </c>
      <c r="T163" s="293">
        <v>1.2346574274000426E-2</v>
      </c>
      <c r="U163" s="293">
        <v>1.2197454556635144E-2</v>
      </c>
      <c r="V163" s="293">
        <v>1.2085408971032699E-2</v>
      </c>
      <c r="W163" s="293">
        <v>1.2008918739668391E-2</v>
      </c>
      <c r="X163" s="293">
        <v>1.1946705227524612E-2</v>
      </c>
      <c r="Y163" s="293">
        <v>1.1844662726792261E-2</v>
      </c>
      <c r="Z163" s="293">
        <v>1.1751627682685152E-2</v>
      </c>
      <c r="AA163" s="293">
        <v>1.1627907017346882E-2</v>
      </c>
      <c r="AB163" s="293">
        <v>1.1508863025337933E-2</v>
      </c>
      <c r="AC163" s="293">
        <v>1.140097704266097E-2</v>
      </c>
      <c r="AD163" s="293">
        <v>1.1350874825530351E-2</v>
      </c>
      <c r="AE163" s="293">
        <v>1.1299997244047202E-2</v>
      </c>
      <c r="AF163" s="293">
        <v>1.1221298263815654E-2</v>
      </c>
      <c r="AG163" s="293">
        <v>1.1061575500476381E-2</v>
      </c>
      <c r="AH163" s="293">
        <v>1.1033388333573084E-2</v>
      </c>
      <c r="AI163" s="293">
        <v>1.0950700799253007E-2</v>
      </c>
      <c r="AJ163" s="293">
        <v>1.0870168461567482E-2</v>
      </c>
      <c r="AK163" s="293">
        <v>1.0767698167973318E-2</v>
      </c>
      <c r="AL163" s="293">
        <v>1.0690515568446843E-2</v>
      </c>
      <c r="AM163" s="293">
        <v>1.0631457278482456E-2</v>
      </c>
      <c r="AN163" s="293">
        <v>1.053833318122477E-2</v>
      </c>
      <c r="AO163" s="293">
        <v>1.0441650172437087E-2</v>
      </c>
      <c r="AP163" s="293">
        <v>1.0351856566977643E-2</v>
      </c>
      <c r="AQ163" s="293">
        <v>1.0260453261565631E-2</v>
      </c>
      <c r="AR163" s="293">
        <v>1.017428695474375E-2</v>
      </c>
      <c r="AS163" s="293">
        <v>1.0071125078358167E-2</v>
      </c>
      <c r="AT163" s="293">
        <v>9.9683907645273049E-3</v>
      </c>
      <c r="AU163" s="293">
        <v>9.8543778019347748E-3</v>
      </c>
      <c r="AV163" s="293">
        <v>9.7491855199088543E-3</v>
      </c>
      <c r="AW163" s="293">
        <v>9.610328670256324E-3</v>
      </c>
      <c r="AX163" s="293">
        <v>9.4737102234235659E-3</v>
      </c>
      <c r="AY163" s="293">
        <v>9.3557708623034572E-3</v>
      </c>
      <c r="AZ163" s="293">
        <v>9.216319406010141E-3</v>
      </c>
    </row>
    <row r="164" spans="1:52">
      <c r="A164" s="239" t="s">
        <v>25</v>
      </c>
      <c r="B164" s="294">
        <v>0</v>
      </c>
      <c r="C164" s="294">
        <v>0</v>
      </c>
      <c r="D164" s="294">
        <v>0</v>
      </c>
      <c r="E164" s="294">
        <v>0</v>
      </c>
      <c r="F164" s="294">
        <v>9.3374067036544692E-3</v>
      </c>
      <c r="G164" s="294">
        <v>9.1269471785347389E-3</v>
      </c>
      <c r="H164" s="294">
        <v>8.7943059014900828E-3</v>
      </c>
      <c r="I164" s="294">
        <v>8.5898645675712634E-3</v>
      </c>
      <c r="J164" s="294">
        <v>8.4458027414072798E-3</v>
      </c>
      <c r="K164" s="294">
        <v>8.2847519108245095E-3</v>
      </c>
      <c r="L164" s="294">
        <v>8.0113124069552365E-3</v>
      </c>
      <c r="M164" s="294">
        <v>7.8193765447261386E-3</v>
      </c>
      <c r="N164" s="294">
        <v>7.7051280140918972E-3</v>
      </c>
      <c r="O164" s="294">
        <v>7.5443330601574826E-3</v>
      </c>
      <c r="P164" s="294">
        <v>7.3719874709918731E-3</v>
      </c>
      <c r="Q164" s="294">
        <v>7.2269417016847508E-3</v>
      </c>
      <c r="R164" s="294">
        <v>7.1967154965990399E-3</v>
      </c>
      <c r="S164" s="294">
        <v>7.1472452198593191E-3</v>
      </c>
      <c r="T164" s="294">
        <v>7.0976390808274656E-3</v>
      </c>
      <c r="U164" s="294">
        <v>7.0516913139607234E-3</v>
      </c>
      <c r="V164" s="294">
        <v>7.0122914908743138E-3</v>
      </c>
      <c r="W164" s="294">
        <v>6.97895499659364E-3</v>
      </c>
      <c r="X164" s="294">
        <v>6.9395585225526385E-3</v>
      </c>
      <c r="Y164" s="294">
        <v>6.888869258096281E-3</v>
      </c>
      <c r="Z164" s="294">
        <v>6.8297899008471228E-3</v>
      </c>
      <c r="AA164" s="294">
        <v>6.7613460248752621E-3</v>
      </c>
      <c r="AB164" s="294">
        <v>6.6859739399943875E-3</v>
      </c>
      <c r="AC164" s="294">
        <v>6.607497527787486E-3</v>
      </c>
      <c r="AD164" s="294">
        <v>6.531944371746385E-3</v>
      </c>
      <c r="AE164" s="294">
        <v>6.4592128406677678E-3</v>
      </c>
      <c r="AF164" s="294">
        <v>6.393199677360792E-3</v>
      </c>
      <c r="AG164" s="294">
        <v>6.3300626654772584E-3</v>
      </c>
      <c r="AH164" s="294">
        <v>6.2503704517522527E-3</v>
      </c>
      <c r="AI164" s="294">
        <v>6.1878813239749546E-3</v>
      </c>
      <c r="AJ164" s="294">
        <v>6.1149761224661954E-3</v>
      </c>
      <c r="AK164" s="294">
        <v>6.026872581055393E-3</v>
      </c>
      <c r="AL164" s="294">
        <v>5.9617397081264565E-3</v>
      </c>
      <c r="AM164" s="294">
        <v>5.8849811001596255E-3</v>
      </c>
      <c r="AN164" s="294">
        <v>5.7974879645646968E-3</v>
      </c>
      <c r="AO164" s="294">
        <v>5.7367370130379149E-3</v>
      </c>
      <c r="AP164" s="294">
        <v>5.6770850124282599E-3</v>
      </c>
      <c r="AQ164" s="294">
        <v>5.6182305356454699E-3</v>
      </c>
      <c r="AR164" s="294">
        <v>5.5433946448890607E-3</v>
      </c>
      <c r="AS164" s="294">
        <v>5.4824645079711706E-3</v>
      </c>
      <c r="AT164" s="294">
        <v>5.4236361188359575E-3</v>
      </c>
      <c r="AU164" s="294">
        <v>5.3595118148852495E-3</v>
      </c>
      <c r="AV164" s="294">
        <v>5.2819230352915561E-3</v>
      </c>
      <c r="AW164" s="294">
        <v>5.2147041326981395E-3</v>
      </c>
      <c r="AX164" s="294">
        <v>5.1300955420213092E-3</v>
      </c>
      <c r="AY164" s="294">
        <v>5.04802717455426E-3</v>
      </c>
      <c r="AZ164" s="294">
        <v>4.9675246352463296E-3</v>
      </c>
    </row>
    <row r="165" spans="1:52">
      <c r="A165" s="239" t="s">
        <v>23</v>
      </c>
      <c r="B165" s="294">
        <v>8.9004375624657968E-3</v>
      </c>
      <c r="C165" s="294">
        <v>8.6481110471867059E-3</v>
      </c>
      <c r="D165" s="294">
        <v>8.4474184914926746E-3</v>
      </c>
      <c r="E165" s="294">
        <v>8.1617057243793204E-3</v>
      </c>
      <c r="F165" s="294">
        <v>7.8738738711070094E-3</v>
      </c>
      <c r="G165" s="294">
        <v>7.740918495748911E-3</v>
      </c>
      <c r="H165" s="294">
        <v>7.5218371208838073E-3</v>
      </c>
      <c r="I165" s="294">
        <v>7.2884334494853539E-3</v>
      </c>
      <c r="J165" s="294">
        <v>7.2027603427911903E-3</v>
      </c>
      <c r="K165" s="294">
        <v>7.2088729242764486E-3</v>
      </c>
      <c r="L165" s="294">
        <v>7.0778180230488992E-3</v>
      </c>
      <c r="M165" s="294">
        <v>6.7619693932153063E-3</v>
      </c>
      <c r="N165" s="294">
        <v>6.6379747661945848E-3</v>
      </c>
      <c r="O165" s="294">
        <v>6.5319470165130138E-3</v>
      </c>
      <c r="P165" s="294">
        <v>6.3501638132365378E-3</v>
      </c>
      <c r="Q165" s="294">
        <v>6.2571469088677535E-3</v>
      </c>
      <c r="R165" s="294">
        <v>6.2233916019574986E-3</v>
      </c>
      <c r="S165" s="294">
        <v>6.2065254660684686E-3</v>
      </c>
      <c r="T165" s="294">
        <v>6.1668524682210015E-3</v>
      </c>
      <c r="U165" s="294">
        <v>6.1371649645250315E-3</v>
      </c>
      <c r="V165" s="294">
        <v>6.1123372387661065E-3</v>
      </c>
      <c r="W165" s="294">
        <v>6.1007784158172117E-3</v>
      </c>
      <c r="X165" s="294">
        <v>6.0781307577474639E-3</v>
      </c>
      <c r="Y165" s="294">
        <v>6.0486852944589735E-3</v>
      </c>
      <c r="Z165" s="294">
        <v>6.0153130041537203E-3</v>
      </c>
      <c r="AA165" s="294">
        <v>5.9684684722217177E-3</v>
      </c>
      <c r="AB165" s="294">
        <v>5.935609737062952E-3</v>
      </c>
      <c r="AC165" s="294">
        <v>5.9174763401500397E-3</v>
      </c>
      <c r="AD165" s="294">
        <v>5.8953296556428694E-3</v>
      </c>
      <c r="AE165" s="294">
        <v>5.8748636768598964E-3</v>
      </c>
      <c r="AF165" s="294">
        <v>5.8543387632757323E-3</v>
      </c>
      <c r="AG165" s="294">
        <v>5.7958653222170593E-3</v>
      </c>
      <c r="AH165" s="294">
        <v>5.7858554325472111E-3</v>
      </c>
      <c r="AI165" s="294">
        <v>5.7655223454119277E-3</v>
      </c>
      <c r="AJ165" s="294">
        <v>5.7433385787934704E-3</v>
      </c>
      <c r="AK165" s="294">
        <v>5.7169813720588068E-3</v>
      </c>
      <c r="AL165" s="294">
        <v>5.6874726743537741E-3</v>
      </c>
      <c r="AM165" s="294">
        <v>5.6600355127736524E-3</v>
      </c>
      <c r="AN165" s="294">
        <v>5.6254342713528121E-3</v>
      </c>
      <c r="AO165" s="294">
        <v>5.5874533649595435E-3</v>
      </c>
      <c r="AP165" s="294">
        <v>5.5470535639914019E-3</v>
      </c>
      <c r="AQ165" s="294">
        <v>5.5049992090872562E-3</v>
      </c>
      <c r="AR165" s="294">
        <v>5.4593678366265533E-3</v>
      </c>
      <c r="AS165" s="294">
        <v>5.4105448618433959E-3</v>
      </c>
      <c r="AT165" s="294">
        <v>5.3615560241453463E-3</v>
      </c>
      <c r="AU165" s="294">
        <v>5.3116309913390737E-3</v>
      </c>
      <c r="AV165" s="294">
        <v>5.2554359489697328E-3</v>
      </c>
      <c r="AW165" s="294">
        <v>5.1944018092319631E-3</v>
      </c>
      <c r="AX165" s="294">
        <v>5.1396185589915313E-3</v>
      </c>
      <c r="AY165" s="294">
        <v>5.0846694491783057E-3</v>
      </c>
      <c r="AZ165" s="294">
        <v>5.0291297709031714E-3</v>
      </c>
    </row>
    <row r="166" spans="1:52">
      <c r="A166" s="252" t="s">
        <v>47</v>
      </c>
      <c r="B166" s="292">
        <v>3.7638000072472526E-2</v>
      </c>
      <c r="C166" s="292">
        <v>3.8186974339842986E-2</v>
      </c>
      <c r="D166" s="292">
        <v>3.7598855487880799E-2</v>
      </c>
      <c r="E166" s="292">
        <v>3.7481944059271105E-2</v>
      </c>
      <c r="F166" s="292">
        <v>3.7428039832207743E-2</v>
      </c>
      <c r="G166" s="292">
        <v>3.7784071011984763E-2</v>
      </c>
      <c r="H166" s="292">
        <v>3.7239854052836391E-2</v>
      </c>
      <c r="I166" s="292">
        <v>3.4057285314330034E-2</v>
      </c>
      <c r="J166" s="292">
        <v>3.4855434987239545E-2</v>
      </c>
      <c r="K166" s="292">
        <v>3.4465578838930824E-2</v>
      </c>
      <c r="L166" s="292">
        <v>3.5903147686920954E-2</v>
      </c>
      <c r="M166" s="292">
        <v>3.5181302924888129E-2</v>
      </c>
      <c r="N166" s="292">
        <v>3.413259663439204E-2</v>
      </c>
      <c r="O166" s="292">
        <v>3.305684013934751E-2</v>
      </c>
      <c r="P166" s="292">
        <v>3.1406628231406261E-2</v>
      </c>
      <c r="Q166" s="292">
        <v>3.0171515027068021E-2</v>
      </c>
      <c r="R166" s="292">
        <v>3.0077561192922781E-2</v>
      </c>
      <c r="S166" s="292">
        <v>2.9792386624906443E-2</v>
      </c>
      <c r="T166" s="292">
        <v>2.9386142445868377E-2</v>
      </c>
      <c r="U166" s="292">
        <v>2.8990724658977396E-2</v>
      </c>
      <c r="V166" s="292">
        <v>2.8608315116017007E-2</v>
      </c>
      <c r="W166" s="292">
        <v>2.833714738149198E-2</v>
      </c>
      <c r="X166" s="292">
        <v>2.8051333846650438E-2</v>
      </c>
      <c r="Y166" s="292">
        <v>2.7805927610729888E-2</v>
      </c>
      <c r="Z166" s="292">
        <v>2.740861708160252E-2</v>
      </c>
      <c r="AA166" s="292">
        <v>2.7151006271090156E-2</v>
      </c>
      <c r="AB166" s="292">
        <v>2.6922966119694518E-2</v>
      </c>
      <c r="AC166" s="292">
        <v>2.6761609785495123E-2</v>
      </c>
      <c r="AD166" s="292">
        <v>2.6612432003353576E-2</v>
      </c>
      <c r="AE166" s="292">
        <v>2.6398815121276929E-2</v>
      </c>
      <c r="AF166" s="292">
        <v>2.6225607496950087E-2</v>
      </c>
      <c r="AG166" s="292">
        <v>2.6068553664499134E-2</v>
      </c>
      <c r="AH166" s="292">
        <v>2.5817549681173602E-2</v>
      </c>
      <c r="AI166" s="292">
        <v>2.5638751504753157E-2</v>
      </c>
      <c r="AJ166" s="292">
        <v>2.5383845531009919E-2</v>
      </c>
      <c r="AK166" s="292">
        <v>2.5159860087878173E-2</v>
      </c>
      <c r="AL166" s="292">
        <v>2.4928245383929709E-2</v>
      </c>
      <c r="AM166" s="292">
        <v>2.4604232947595759E-2</v>
      </c>
      <c r="AN166" s="292">
        <v>2.4423837307332236E-2</v>
      </c>
      <c r="AO166" s="292">
        <v>2.4128554536556653E-2</v>
      </c>
      <c r="AP166" s="292">
        <v>2.382424289268285E-2</v>
      </c>
      <c r="AQ166" s="292">
        <v>2.3544835727133288E-2</v>
      </c>
      <c r="AR166" s="292">
        <v>2.3219992095270665E-2</v>
      </c>
      <c r="AS166" s="292">
        <v>2.2912409606970427E-2</v>
      </c>
      <c r="AT166" s="292">
        <v>2.2582286958317033E-2</v>
      </c>
      <c r="AU166" s="292">
        <v>2.2325657392510738E-2</v>
      </c>
      <c r="AV166" s="292">
        <v>2.2017892166211476E-2</v>
      </c>
      <c r="AW166" s="292">
        <v>2.169390571661154E-2</v>
      </c>
      <c r="AX166" s="292">
        <v>2.1496835526545278E-2</v>
      </c>
      <c r="AY166" s="292">
        <v>2.1160638637461822E-2</v>
      </c>
      <c r="AZ166" s="292">
        <v>2.0915907685996715E-2</v>
      </c>
    </row>
    <row r="167" spans="1:52">
      <c r="A167" s="259" t="s">
        <v>16</v>
      </c>
      <c r="B167" s="293">
        <v>7.4667281380724523E-2</v>
      </c>
      <c r="C167" s="293">
        <v>6.9671517573179326E-2</v>
      </c>
      <c r="D167" s="293">
        <v>6.2974877346650901E-2</v>
      </c>
      <c r="E167" s="293">
        <v>5.9623570135900354E-2</v>
      </c>
      <c r="F167" s="293">
        <v>6.2348339078825525E-2</v>
      </c>
      <c r="G167" s="293">
        <v>6.5187395804725753E-2</v>
      </c>
      <c r="H167" s="293">
        <v>6.5198365053834667E-2</v>
      </c>
      <c r="I167" s="293">
        <v>6.4888289346984554E-2</v>
      </c>
      <c r="J167" s="293">
        <v>6.6227779727280098E-2</v>
      </c>
      <c r="K167" s="293">
        <v>6.7454956783115597E-2</v>
      </c>
      <c r="L167" s="293">
        <v>7.0605347878947081E-2</v>
      </c>
      <c r="M167" s="293">
        <v>7.3811555627740624E-2</v>
      </c>
      <c r="N167" s="293">
        <v>7.230869634320447E-2</v>
      </c>
      <c r="O167" s="293">
        <v>8.2452640065592289E-2</v>
      </c>
      <c r="P167" s="293">
        <v>7.9023263203733221E-2</v>
      </c>
      <c r="Q167" s="293">
        <v>7.6626510217579519E-2</v>
      </c>
      <c r="R167" s="293">
        <v>7.7607141738161911E-2</v>
      </c>
      <c r="S167" s="293">
        <v>7.6626088912630508E-2</v>
      </c>
      <c r="T167" s="293">
        <v>7.5525922374996585E-2</v>
      </c>
      <c r="U167" s="293">
        <v>7.4392878490247408E-2</v>
      </c>
      <c r="V167" s="293">
        <v>7.3253201940777724E-2</v>
      </c>
      <c r="W167" s="293">
        <v>7.2147856097036292E-2</v>
      </c>
      <c r="X167" s="293">
        <v>7.104638554386622E-2</v>
      </c>
      <c r="Y167" s="293">
        <v>6.9959028821272792E-2</v>
      </c>
      <c r="Z167" s="293">
        <v>6.88724785817071E-2</v>
      </c>
      <c r="AA167" s="293">
        <v>6.776305002881941E-2</v>
      </c>
      <c r="AB167" s="293">
        <v>6.6701183309403611E-2</v>
      </c>
      <c r="AC167" s="293">
        <v>6.5862527478538768E-2</v>
      </c>
      <c r="AD167" s="293">
        <v>6.5410851701412739E-2</v>
      </c>
      <c r="AE167" s="293">
        <v>6.5198487382696221E-2</v>
      </c>
      <c r="AF167" s="293">
        <v>6.4799965351972369E-2</v>
      </c>
      <c r="AG167" s="293">
        <v>6.4374523507241044E-2</v>
      </c>
      <c r="AH167" s="293">
        <v>6.3843549474590117E-2</v>
      </c>
      <c r="AI167" s="293">
        <v>6.3387848375420358E-2</v>
      </c>
      <c r="AJ167" s="293">
        <v>6.2507659495527695E-2</v>
      </c>
      <c r="AK167" s="293">
        <v>6.1584355515385998E-2</v>
      </c>
      <c r="AL167" s="293">
        <v>6.0790272446733996E-2</v>
      </c>
      <c r="AM167" s="293">
        <v>5.9931464557863252E-2</v>
      </c>
      <c r="AN167" s="293">
        <v>5.9048273023775612E-2</v>
      </c>
      <c r="AO167" s="293">
        <v>5.8024210866558845E-2</v>
      </c>
      <c r="AP167" s="293">
        <v>5.7129502312081193E-2</v>
      </c>
      <c r="AQ167" s="293">
        <v>5.6385978432685488E-2</v>
      </c>
      <c r="AR167" s="293">
        <v>5.5667122546884988E-2</v>
      </c>
      <c r="AS167" s="293">
        <v>5.4913084695895439E-2</v>
      </c>
      <c r="AT167" s="293">
        <v>5.401186051875085E-2</v>
      </c>
      <c r="AU167" s="293">
        <v>5.3032841325941583E-2</v>
      </c>
      <c r="AV167" s="293">
        <v>5.2194605487411228E-2</v>
      </c>
      <c r="AW167" s="293">
        <v>5.1127398941556712E-2</v>
      </c>
      <c r="AX167" s="293">
        <v>5.0183652813989267E-2</v>
      </c>
      <c r="AY167" s="293">
        <v>4.9149492715577107E-2</v>
      </c>
      <c r="AZ167" s="293">
        <v>4.8138169875405583E-2</v>
      </c>
    </row>
    <row r="168" spans="1:52">
      <c r="A168" s="239" t="s">
        <v>17</v>
      </c>
      <c r="B168" s="294">
        <v>5.6696965082980125E-2</v>
      </c>
      <c r="C168" s="294">
        <v>6.1365959477308829E-2</v>
      </c>
      <c r="D168" s="294">
        <v>6.1678017232128651E-2</v>
      </c>
      <c r="E168" s="294">
        <v>6.1320683123962022E-2</v>
      </c>
      <c r="F168" s="294">
        <v>6.2241827442280934E-2</v>
      </c>
      <c r="G168" s="294">
        <v>6.3310270830466225E-2</v>
      </c>
      <c r="H168" s="294">
        <v>6.4097341729819263E-2</v>
      </c>
      <c r="I168" s="294">
        <v>6.2150001537738357E-2</v>
      </c>
      <c r="J168" s="294">
        <v>6.3080589967215328E-2</v>
      </c>
      <c r="K168" s="294">
        <v>6.2735020799814856E-2</v>
      </c>
      <c r="L168" s="294">
        <v>6.3406835768199526E-2</v>
      </c>
      <c r="M168" s="294">
        <v>6.2940709326229763E-2</v>
      </c>
      <c r="N168" s="294">
        <v>6.1018894970454207E-2</v>
      </c>
      <c r="O168" s="294">
        <v>5.782448535907133E-2</v>
      </c>
      <c r="P168" s="294">
        <v>5.4891193992263575E-2</v>
      </c>
      <c r="Q168" s="294">
        <v>5.2333971849715916E-2</v>
      </c>
      <c r="R168" s="294">
        <v>5.1546680476461985E-2</v>
      </c>
      <c r="S168" s="294">
        <v>5.1548422689189646E-2</v>
      </c>
      <c r="T168" s="294">
        <v>5.0716117323102328E-2</v>
      </c>
      <c r="U168" s="294">
        <v>4.9948472653980787E-2</v>
      </c>
      <c r="V168" s="294">
        <v>4.9213573652767642E-2</v>
      </c>
      <c r="W168" s="294">
        <v>4.8720333330293228E-2</v>
      </c>
      <c r="X168" s="294">
        <v>4.8041838662262151E-2</v>
      </c>
      <c r="Y168" s="294">
        <v>4.7622452400099817E-2</v>
      </c>
      <c r="Z168" s="294">
        <v>4.7095714367737067E-2</v>
      </c>
      <c r="AA168" s="294">
        <v>4.6381094379147295E-2</v>
      </c>
      <c r="AB168" s="294">
        <v>4.5696489044864869E-2</v>
      </c>
      <c r="AC168" s="294">
        <v>4.5212975182216543E-2</v>
      </c>
      <c r="AD168" s="294">
        <v>4.4840461900346379E-2</v>
      </c>
      <c r="AE168" s="294">
        <v>4.446555090731405E-2</v>
      </c>
      <c r="AF168" s="294">
        <v>4.410060081243912E-2</v>
      </c>
      <c r="AG168" s="294">
        <v>4.3767429126174061E-2</v>
      </c>
      <c r="AH168" s="294">
        <v>4.32741189774088E-2</v>
      </c>
      <c r="AI168" s="294">
        <v>4.282783518264581E-2</v>
      </c>
      <c r="AJ168" s="294">
        <v>4.228773926026895E-2</v>
      </c>
      <c r="AK168" s="294">
        <v>4.1782148571523389E-2</v>
      </c>
      <c r="AL168" s="294">
        <v>4.132325981546886E-2</v>
      </c>
      <c r="AM168" s="294">
        <v>4.0705370196837433E-2</v>
      </c>
      <c r="AN168" s="294">
        <v>4.0289189409748731E-2</v>
      </c>
      <c r="AO168" s="294">
        <v>3.970754375141055E-2</v>
      </c>
      <c r="AP168" s="294">
        <v>3.9110891520552089E-2</v>
      </c>
      <c r="AQ168" s="294">
        <v>3.8548823606882256E-2</v>
      </c>
      <c r="AR168" s="294">
        <v>3.792629081397967E-2</v>
      </c>
      <c r="AS168" s="294">
        <v>3.7318416487098924E-2</v>
      </c>
      <c r="AT168" s="294">
        <v>3.671582980460119E-2</v>
      </c>
      <c r="AU168" s="294">
        <v>3.6244602852880697E-2</v>
      </c>
      <c r="AV168" s="294">
        <v>3.5706232806962286E-2</v>
      </c>
      <c r="AW168" s="294">
        <v>3.5125006153999605E-2</v>
      </c>
      <c r="AX168" s="294">
        <v>3.4711423939493606E-2</v>
      </c>
      <c r="AY168" s="294">
        <v>3.4086948707431654E-2</v>
      </c>
      <c r="AZ168" s="294">
        <v>3.3570206252669703E-2</v>
      </c>
    </row>
    <row r="169" spans="1:52">
      <c r="A169" s="239" t="s">
        <v>18</v>
      </c>
      <c r="B169" s="294">
        <v>2.950200883169863E-2</v>
      </c>
      <c r="C169" s="294">
        <v>2.7889143723199186E-2</v>
      </c>
      <c r="D169" s="294">
        <v>2.7177098747787978E-2</v>
      </c>
      <c r="E169" s="294">
        <v>2.6801245508282456E-2</v>
      </c>
      <c r="F169" s="294">
        <v>2.6864234975921806E-2</v>
      </c>
      <c r="G169" s="294">
        <v>2.7126728389562989E-2</v>
      </c>
      <c r="H169" s="294">
        <v>2.6794072788361607E-2</v>
      </c>
      <c r="I169" s="294">
        <v>2.372308535400135E-2</v>
      </c>
      <c r="J169" s="294">
        <v>2.454590883519784E-2</v>
      </c>
      <c r="K169" s="294">
        <v>2.4505288546152929E-2</v>
      </c>
      <c r="L169" s="294">
        <v>2.5313583778463308E-2</v>
      </c>
      <c r="M169" s="294">
        <v>2.4449189171415392E-2</v>
      </c>
      <c r="N169" s="294">
        <v>2.3638424034540782E-2</v>
      </c>
      <c r="O169" s="294">
        <v>2.2707797877761046E-2</v>
      </c>
      <c r="P169" s="294">
        <v>2.1681881276655081E-2</v>
      </c>
      <c r="Q169" s="294">
        <v>2.0813869669122846E-2</v>
      </c>
      <c r="R169" s="294">
        <v>2.0583205332062066E-2</v>
      </c>
      <c r="S169" s="294">
        <v>2.0236179270626691E-2</v>
      </c>
      <c r="T169" s="294">
        <v>2.0053907532486131E-2</v>
      </c>
      <c r="U169" s="294">
        <v>1.9892950944094427E-2</v>
      </c>
      <c r="V169" s="294">
        <v>1.9749744725156847E-2</v>
      </c>
      <c r="W169" s="294">
        <v>1.9640259765428224E-2</v>
      </c>
      <c r="X169" s="294">
        <v>1.9557598988619619E-2</v>
      </c>
      <c r="Y169" s="294">
        <v>1.9462733841795584E-2</v>
      </c>
      <c r="Z169" s="294">
        <v>1.9162282209295126E-2</v>
      </c>
      <c r="AA169" s="294">
        <v>1.9043456849531404E-2</v>
      </c>
      <c r="AB169" s="294">
        <v>1.8952659787493827E-2</v>
      </c>
      <c r="AC169" s="294">
        <v>1.8896673556159458E-2</v>
      </c>
      <c r="AD169" s="294">
        <v>1.8828915052983255E-2</v>
      </c>
      <c r="AE169" s="294">
        <v>1.8689953909754215E-2</v>
      </c>
      <c r="AF169" s="294">
        <v>1.8600528438046625E-2</v>
      </c>
      <c r="AG169" s="294">
        <v>1.8523890173117591E-2</v>
      </c>
      <c r="AH169" s="294">
        <v>1.8383210959542498E-2</v>
      </c>
      <c r="AI169" s="294">
        <v>1.8305505109865811E-2</v>
      </c>
      <c r="AJ169" s="294">
        <v>1.8178023974286424E-2</v>
      </c>
      <c r="AK169" s="294">
        <v>1.8077407715149044E-2</v>
      </c>
      <c r="AL169" s="294">
        <v>1.7953383410904723E-2</v>
      </c>
      <c r="AM169" s="294">
        <v>1.7767097839453967E-2</v>
      </c>
      <c r="AN169" s="294">
        <v>1.7697625265377184E-2</v>
      </c>
      <c r="AO169" s="294">
        <v>1.7530224199356844E-2</v>
      </c>
      <c r="AP169" s="294">
        <v>1.7351140706873536E-2</v>
      </c>
      <c r="AQ169" s="294">
        <v>1.7186878970102088E-2</v>
      </c>
      <c r="AR169" s="294">
        <v>1.6983920976597598E-2</v>
      </c>
      <c r="AS169" s="294">
        <v>1.6793277211314152E-2</v>
      </c>
      <c r="AT169" s="294">
        <v>1.657329906503081E-2</v>
      </c>
      <c r="AU169" s="294">
        <v>1.6403645618082677E-2</v>
      </c>
      <c r="AV169" s="294">
        <v>1.6183021907184528E-2</v>
      </c>
      <c r="AW169" s="294">
        <v>1.5954226026504519E-2</v>
      </c>
      <c r="AX169" s="294">
        <v>1.5828946826694071E-2</v>
      </c>
      <c r="AY169" s="294">
        <v>1.5596238896124605E-2</v>
      </c>
      <c r="AZ169" s="294">
        <v>1.5440147086010393E-2</v>
      </c>
    </row>
    <row r="170" spans="1:52">
      <c r="A170" s="245" t="s">
        <v>71</v>
      </c>
      <c r="B170" s="291">
        <v>5.1422981930110925E-2</v>
      </c>
      <c r="C170" s="291">
        <v>5.1434500949396542E-2</v>
      </c>
      <c r="D170" s="291">
        <v>4.9969822467159898E-2</v>
      </c>
      <c r="E170" s="291">
        <v>5.4881436583709732E-2</v>
      </c>
      <c r="F170" s="291">
        <v>5.4889948758752784E-2</v>
      </c>
      <c r="G170" s="291">
        <v>5.639324842088362E-2</v>
      </c>
      <c r="H170" s="291">
        <v>5.1340538868303309E-2</v>
      </c>
      <c r="I170" s="291">
        <v>5.4686141333090035E-2</v>
      </c>
      <c r="J170" s="291">
        <v>5.707059444200218E-2</v>
      </c>
      <c r="K170" s="291">
        <v>5.9501254236752142E-2</v>
      </c>
      <c r="L170" s="291">
        <v>6.0958368270109475E-2</v>
      </c>
      <c r="M170" s="291">
        <v>5.789263872521442E-2</v>
      </c>
      <c r="N170" s="291">
        <v>5.6739561770206816E-2</v>
      </c>
      <c r="O170" s="291">
        <v>5.7950450640082807E-2</v>
      </c>
      <c r="P170" s="291">
        <v>6.0200546005070917E-2</v>
      </c>
      <c r="Q170" s="291">
        <v>5.7829998301323127E-2</v>
      </c>
      <c r="R170" s="291">
        <v>5.7323689942280417E-2</v>
      </c>
      <c r="S170" s="291">
        <v>5.6608071416672776E-2</v>
      </c>
      <c r="T170" s="291">
        <v>5.6004189910719836E-2</v>
      </c>
      <c r="U170" s="291">
        <v>5.545575244721259E-2</v>
      </c>
      <c r="V170" s="291">
        <v>5.4902882120160958E-2</v>
      </c>
      <c r="W170" s="291">
        <v>5.39879761634494E-2</v>
      </c>
      <c r="X170" s="291">
        <v>5.3079445154960707E-2</v>
      </c>
      <c r="Y170" s="291">
        <v>5.2350991420537722E-2</v>
      </c>
      <c r="Z170" s="291">
        <v>5.1732568896832191E-2</v>
      </c>
      <c r="AA170" s="291">
        <v>5.1124942620987192E-2</v>
      </c>
      <c r="AB170" s="291">
        <v>5.0541875774698888E-2</v>
      </c>
      <c r="AC170" s="291">
        <v>4.9962515348525811E-2</v>
      </c>
      <c r="AD170" s="291">
        <v>4.9413719633181669E-2</v>
      </c>
      <c r="AE170" s="291">
        <v>4.8889522031070068E-2</v>
      </c>
      <c r="AF170" s="291">
        <v>4.8388339929914148E-2</v>
      </c>
      <c r="AG170" s="291">
        <v>4.7896756410979437E-2</v>
      </c>
      <c r="AH170" s="291">
        <v>4.7368341625061212E-2</v>
      </c>
      <c r="AI170" s="291">
        <v>4.6826413240930939E-2</v>
      </c>
      <c r="AJ170" s="291">
        <v>4.6268073959141211E-2</v>
      </c>
      <c r="AK170" s="291">
        <v>4.5702146861525697E-2</v>
      </c>
      <c r="AL170" s="291">
        <v>4.5127500829322556E-2</v>
      </c>
      <c r="AM170" s="291">
        <v>4.4531827431959999E-2</v>
      </c>
      <c r="AN170" s="291">
        <v>4.3943594810038553E-2</v>
      </c>
      <c r="AO170" s="291">
        <v>4.3365690276868492E-2</v>
      </c>
      <c r="AP170" s="291">
        <v>4.2786323688935521E-2</v>
      </c>
      <c r="AQ170" s="291">
        <v>4.2216050540677431E-2</v>
      </c>
      <c r="AR170" s="291">
        <v>4.1653369670830574E-2</v>
      </c>
      <c r="AS170" s="291">
        <v>4.1107380357617129E-2</v>
      </c>
      <c r="AT170" s="291">
        <v>4.056615048519454E-2</v>
      </c>
      <c r="AU170" s="291">
        <v>4.0055853199495756E-2</v>
      </c>
      <c r="AV170" s="291">
        <v>3.9573150881890916E-2</v>
      </c>
      <c r="AW170" s="291">
        <v>3.9103543378935152E-2</v>
      </c>
      <c r="AX170" s="291">
        <v>3.8669636416814514E-2</v>
      </c>
      <c r="AY170" s="291">
        <v>3.8270795538662181E-2</v>
      </c>
      <c r="AZ170" s="291">
        <v>3.791618418459744E-2</v>
      </c>
    </row>
    <row r="171" spans="1:52">
      <c r="A171" s="252" t="s">
        <v>45</v>
      </c>
      <c r="B171" s="292">
        <v>6.6335123089504636E-2</v>
      </c>
      <c r="C171" s="292">
        <v>6.8385360995432118E-2</v>
      </c>
      <c r="D171" s="292">
        <v>6.8502535683652943E-2</v>
      </c>
      <c r="E171" s="292">
        <v>6.9627364376912776E-2</v>
      </c>
      <c r="F171" s="292">
        <v>7.1407800068683761E-2</v>
      </c>
      <c r="G171" s="292">
        <v>7.3619412202152096E-2</v>
      </c>
      <c r="H171" s="292">
        <v>7.1813252744786754E-2</v>
      </c>
      <c r="I171" s="292">
        <v>7.3981552147271035E-2</v>
      </c>
      <c r="J171" s="292">
        <v>7.3555972369859848E-2</v>
      </c>
      <c r="K171" s="292">
        <v>8.0348300381066537E-2</v>
      </c>
      <c r="L171" s="292">
        <v>7.8309323631966049E-2</v>
      </c>
      <c r="M171" s="292">
        <v>7.4539643504034622E-2</v>
      </c>
      <c r="N171" s="292">
        <v>7.2248401931440789E-2</v>
      </c>
      <c r="O171" s="292">
        <v>7.5924149505094116E-2</v>
      </c>
      <c r="P171" s="292">
        <v>7.9829880693293914E-2</v>
      </c>
      <c r="Q171" s="292">
        <v>7.4499406263778753E-2</v>
      </c>
      <c r="R171" s="292">
        <v>7.1710303324733105E-2</v>
      </c>
      <c r="S171" s="292">
        <v>7.0505107739290113E-2</v>
      </c>
      <c r="T171" s="292">
        <v>6.9600320146053218E-2</v>
      </c>
      <c r="U171" s="292">
        <v>6.8854361737059916E-2</v>
      </c>
      <c r="V171" s="292">
        <v>6.8101166956109085E-2</v>
      </c>
      <c r="W171" s="292">
        <v>6.6870438406190932E-2</v>
      </c>
      <c r="X171" s="292">
        <v>6.5638667398397771E-2</v>
      </c>
      <c r="Y171" s="292">
        <v>6.4696771622292773E-2</v>
      </c>
      <c r="Z171" s="292">
        <v>6.3945227051770581E-2</v>
      </c>
      <c r="AA171" s="292">
        <v>6.3191542915694843E-2</v>
      </c>
      <c r="AB171" s="292">
        <v>6.2476883863919239E-2</v>
      </c>
      <c r="AC171" s="292">
        <v>6.1744120907788635E-2</v>
      </c>
      <c r="AD171" s="292">
        <v>6.1034706993802236E-2</v>
      </c>
      <c r="AE171" s="292">
        <v>6.0373959845842692E-2</v>
      </c>
      <c r="AF171" s="292">
        <v>5.9741121843138241E-2</v>
      </c>
      <c r="AG171" s="292">
        <v>5.9110142533017176E-2</v>
      </c>
      <c r="AH171" s="292">
        <v>5.8394770139758349E-2</v>
      </c>
      <c r="AI171" s="292">
        <v>5.7663156399743655E-2</v>
      </c>
      <c r="AJ171" s="292">
        <v>5.6914519340062975E-2</v>
      </c>
      <c r="AK171" s="292">
        <v>5.6151593201799826E-2</v>
      </c>
      <c r="AL171" s="292">
        <v>5.5373105783026684E-2</v>
      </c>
      <c r="AM171" s="292">
        <v>5.4583818899241091E-2</v>
      </c>
      <c r="AN171" s="292">
        <v>5.3779694109939671E-2</v>
      </c>
      <c r="AO171" s="292">
        <v>5.3003073874702232E-2</v>
      </c>
      <c r="AP171" s="292">
        <v>5.2226392663426512E-2</v>
      </c>
      <c r="AQ171" s="292">
        <v>5.1440134422079772E-2</v>
      </c>
      <c r="AR171" s="292">
        <v>5.0666381507355085E-2</v>
      </c>
      <c r="AS171" s="292">
        <v>4.9917847267239371E-2</v>
      </c>
      <c r="AT171" s="292">
        <v>4.9170388008168323E-2</v>
      </c>
      <c r="AU171" s="292">
        <v>4.845375518628886E-2</v>
      </c>
      <c r="AV171" s="292">
        <v>4.7791533402226173E-2</v>
      </c>
      <c r="AW171" s="292">
        <v>4.7168658571353439E-2</v>
      </c>
      <c r="AX171" s="292">
        <v>4.6580168836502678E-2</v>
      </c>
      <c r="AY171" s="292">
        <v>4.6067228297060954E-2</v>
      </c>
      <c r="AZ171" s="292">
        <v>4.5608410943604669E-2</v>
      </c>
    </row>
    <row r="172" spans="1:52">
      <c r="A172" s="239" t="s">
        <v>48</v>
      </c>
      <c r="B172" s="294">
        <v>0.30773615632683021</v>
      </c>
      <c r="C172" s="294">
        <v>0.30161398321854438</v>
      </c>
      <c r="D172" s="294">
        <v>0.29663621564501613</v>
      </c>
      <c r="E172" s="294">
        <v>0.29183480557363017</v>
      </c>
      <c r="F172" s="294">
        <v>0.28553851500540312</v>
      </c>
      <c r="G172" s="294">
        <v>0.28181578972567489</v>
      </c>
      <c r="H172" s="294">
        <v>0.27910589740683206</v>
      </c>
      <c r="I172" s="294">
        <v>0.27575096820572387</v>
      </c>
      <c r="J172" s="294">
        <v>0.26903432156636731</v>
      </c>
      <c r="K172" s="294">
        <v>0.26489935766924688</v>
      </c>
      <c r="L172" s="294">
        <v>0.2644450346507633</v>
      </c>
      <c r="M172" s="294">
        <v>0.2626898873022887</v>
      </c>
      <c r="N172" s="294">
        <v>0.26126988879873619</v>
      </c>
      <c r="O172" s="294">
        <v>0.25903402403753378</v>
      </c>
      <c r="P172" s="294">
        <v>0.25719051112848257</v>
      </c>
      <c r="Q172" s="294">
        <v>0.25551296778631188</v>
      </c>
      <c r="R172" s="294">
        <v>0.25204567662232658</v>
      </c>
      <c r="S172" s="294">
        <v>0.24741391998681045</v>
      </c>
      <c r="T172" s="294">
        <v>0.24238116118509423</v>
      </c>
      <c r="U172" s="294">
        <v>0.23705073306031607</v>
      </c>
      <c r="V172" s="294">
        <v>0.23119681719337701</v>
      </c>
      <c r="W172" s="294">
        <v>0.22550823406237994</v>
      </c>
      <c r="X172" s="294">
        <v>0.2198690732283608</v>
      </c>
      <c r="Y172" s="294">
        <v>0.21480828528467408</v>
      </c>
      <c r="Z172" s="294">
        <v>0.21013548771128451</v>
      </c>
      <c r="AA172" s="294">
        <v>0.20614690760318952</v>
      </c>
      <c r="AB172" s="294">
        <v>0.20229044504955879</v>
      </c>
      <c r="AC172" s="294">
        <v>0.19767655962081448</v>
      </c>
      <c r="AD172" s="294">
        <v>0.19368671290741346</v>
      </c>
      <c r="AE172" s="294">
        <v>0.18998354743622167</v>
      </c>
      <c r="AF172" s="294">
        <v>0.1864751234831763</v>
      </c>
      <c r="AG172" s="294">
        <v>0.18303316077981835</v>
      </c>
      <c r="AH172" s="294">
        <v>0.17959269570185993</v>
      </c>
      <c r="AI172" s="294">
        <v>0.17615930854859541</v>
      </c>
      <c r="AJ172" s="294">
        <v>0.17262627795527932</v>
      </c>
      <c r="AK172" s="294">
        <v>0.16908922669429896</v>
      </c>
      <c r="AL172" s="294">
        <v>0.16557408433756493</v>
      </c>
      <c r="AM172" s="294">
        <v>0.16210042460669774</v>
      </c>
      <c r="AN172" s="294">
        <v>0.15870395655506372</v>
      </c>
      <c r="AO172" s="294">
        <v>0.15541539404900825</v>
      </c>
      <c r="AP172" s="294">
        <v>0.15225325345969712</v>
      </c>
      <c r="AQ172" s="294">
        <v>0.14924578413651649</v>
      </c>
      <c r="AR172" s="294">
        <v>0.14639180797590146</v>
      </c>
      <c r="AS172" s="294">
        <v>0.14369702946777263</v>
      </c>
      <c r="AT172" s="294">
        <v>0.1411461613162879</v>
      </c>
      <c r="AU172" s="294">
        <v>0.13872660628895084</v>
      </c>
      <c r="AV172" s="294">
        <v>0.1364365246270037</v>
      </c>
      <c r="AW172" s="294">
        <v>0.13427729487925757</v>
      </c>
      <c r="AX172" s="294">
        <v>0.13223645083009022</v>
      </c>
      <c r="AY172" s="294">
        <v>0.13056662931178406</v>
      </c>
      <c r="AZ172" s="294">
        <v>0.12906329953380755</v>
      </c>
    </row>
    <row r="173" spans="1:52">
      <c r="A173" s="260" t="s">
        <v>49</v>
      </c>
      <c r="B173" s="295">
        <v>4.3632272479031321E-2</v>
      </c>
      <c r="C173" s="295">
        <v>4.6001086386018554E-2</v>
      </c>
      <c r="D173" s="295">
        <v>4.619786436252795E-2</v>
      </c>
      <c r="E173" s="295">
        <v>4.7359425622197845E-2</v>
      </c>
      <c r="F173" s="295">
        <v>4.8711493248043157E-2</v>
      </c>
      <c r="G173" s="295">
        <v>5.0645800501757092E-2</v>
      </c>
      <c r="H173" s="295">
        <v>4.8702578486613753E-2</v>
      </c>
      <c r="I173" s="295">
        <v>5.1308713080004821E-2</v>
      </c>
      <c r="J173" s="295">
        <v>5.0896050609834431E-2</v>
      </c>
      <c r="K173" s="295">
        <v>5.5603772792610015E-2</v>
      </c>
      <c r="L173" s="295">
        <v>5.3887551881549506E-2</v>
      </c>
      <c r="M173" s="295">
        <v>5.0488270354696912E-2</v>
      </c>
      <c r="N173" s="295">
        <v>4.8583185017154383E-2</v>
      </c>
      <c r="O173" s="295">
        <v>5.0801821377624942E-2</v>
      </c>
      <c r="P173" s="295">
        <v>5.3807234884894521E-2</v>
      </c>
      <c r="Q173" s="295">
        <v>4.9398137984539174E-2</v>
      </c>
      <c r="R173" s="295">
        <v>4.8891528618964494E-2</v>
      </c>
      <c r="S173" s="295">
        <v>4.8356242355072382E-2</v>
      </c>
      <c r="T173" s="295">
        <v>4.7948062132223676E-2</v>
      </c>
      <c r="U173" s="295">
        <v>4.7624052422643032E-2</v>
      </c>
      <c r="V173" s="295">
        <v>4.7279984035994094E-2</v>
      </c>
      <c r="W173" s="295">
        <v>4.6646903096629687E-2</v>
      </c>
      <c r="X173" s="295">
        <v>4.6028007548924027E-2</v>
      </c>
      <c r="Y173" s="295">
        <v>4.5452759132919844E-2</v>
      </c>
      <c r="Z173" s="295">
        <v>4.4993116351554653E-2</v>
      </c>
      <c r="AA173" s="295">
        <v>4.4500348600974696E-2</v>
      </c>
      <c r="AB173" s="295">
        <v>4.402087617472613E-2</v>
      </c>
      <c r="AC173" s="295">
        <v>4.3535573188440757E-2</v>
      </c>
      <c r="AD173" s="295">
        <v>4.3032755442997818E-2</v>
      </c>
      <c r="AE173" s="295">
        <v>4.2551966255307362E-2</v>
      </c>
      <c r="AF173" s="295">
        <v>4.2086522879459035E-2</v>
      </c>
      <c r="AG173" s="295">
        <v>4.1623939025348049E-2</v>
      </c>
      <c r="AH173" s="295">
        <v>4.1152359072043093E-2</v>
      </c>
      <c r="AI173" s="295">
        <v>4.0673706148997568E-2</v>
      </c>
      <c r="AJ173" s="295">
        <v>4.0190024037786244E-2</v>
      </c>
      <c r="AK173" s="295">
        <v>3.9693822891477742E-2</v>
      </c>
      <c r="AL173" s="295">
        <v>3.9181013724997028E-2</v>
      </c>
      <c r="AM173" s="295">
        <v>3.8652552265175909E-2</v>
      </c>
      <c r="AN173" s="295">
        <v>3.8103277611844982E-2</v>
      </c>
      <c r="AO173" s="295">
        <v>3.7564341788578294E-2</v>
      </c>
      <c r="AP173" s="295">
        <v>3.7011070290612159E-2</v>
      </c>
      <c r="AQ173" s="295">
        <v>3.6437328171277726E-2</v>
      </c>
      <c r="AR173" s="295">
        <v>3.585981465171599E-2</v>
      </c>
      <c r="AS173" s="295">
        <v>3.5291106339210808E-2</v>
      </c>
      <c r="AT173" s="295">
        <v>3.4712496047845418E-2</v>
      </c>
      <c r="AU173" s="295">
        <v>3.4152461710684652E-2</v>
      </c>
      <c r="AV173" s="295">
        <v>3.3630145230864314E-2</v>
      </c>
      <c r="AW173" s="295">
        <v>3.3136067578533136E-2</v>
      </c>
      <c r="AX173" s="295">
        <v>3.2667660617382785E-2</v>
      </c>
      <c r="AY173" s="295">
        <v>3.2226802945115277E-2</v>
      </c>
      <c r="AZ173" s="295">
        <v>3.1826234886894948E-2</v>
      </c>
    </row>
    <row r="174" spans="1:52">
      <c r="A174" s="252" t="s">
        <v>50</v>
      </c>
      <c r="B174" s="295">
        <v>5.8187033836405349E-3</v>
      </c>
      <c r="C174" s="295">
        <v>5.7606334498225761E-3</v>
      </c>
      <c r="D174" s="295">
        <v>5.6815893622951391E-3</v>
      </c>
      <c r="E174" s="295">
        <v>5.8554445959996988E-3</v>
      </c>
      <c r="F174" s="295">
        <v>5.5949259137383529E-3</v>
      </c>
      <c r="G174" s="295">
        <v>6.7293981225537052E-3</v>
      </c>
      <c r="H174" s="295">
        <v>6.4815462285222935E-3</v>
      </c>
      <c r="I174" s="295">
        <v>5.9740377873478993E-3</v>
      </c>
      <c r="J174" s="295">
        <v>5.8164388225834408E-3</v>
      </c>
      <c r="K174" s="295">
        <v>5.7427924477923024E-3</v>
      </c>
      <c r="L174" s="295">
        <v>5.5870550606244521E-3</v>
      </c>
      <c r="M174" s="295">
        <v>5.1820239226377822E-3</v>
      </c>
      <c r="N174" s="295">
        <v>5.4000751712847492E-3</v>
      </c>
      <c r="O174" s="295">
        <v>5.2509374882658806E-3</v>
      </c>
      <c r="P174" s="295">
        <v>5.154261281920096E-3</v>
      </c>
      <c r="Q174" s="295">
        <v>5.0411475236508243E-3</v>
      </c>
      <c r="R174" s="295">
        <v>5.0962232504314512E-3</v>
      </c>
      <c r="S174" s="295">
        <v>5.0347989083811854E-3</v>
      </c>
      <c r="T174" s="295">
        <v>4.9587477214322485E-3</v>
      </c>
      <c r="U174" s="295">
        <v>4.8981555162041137E-3</v>
      </c>
      <c r="V174" s="295">
        <v>4.8497471461609173E-3</v>
      </c>
      <c r="W174" s="295">
        <v>4.8495659850477484E-3</v>
      </c>
      <c r="X174" s="295">
        <v>4.8501001980407205E-3</v>
      </c>
      <c r="Y174" s="295">
        <v>4.8478497086498805E-3</v>
      </c>
      <c r="Z174" s="295">
        <v>4.845688007926007E-3</v>
      </c>
      <c r="AA174" s="295">
        <v>4.8108499610164113E-3</v>
      </c>
      <c r="AB174" s="295">
        <v>4.7814397282275574E-3</v>
      </c>
      <c r="AC174" s="295">
        <v>4.7606964008679127E-3</v>
      </c>
      <c r="AD174" s="295">
        <v>4.7494565123481604E-3</v>
      </c>
      <c r="AE174" s="295">
        <v>4.7248020707309274E-3</v>
      </c>
      <c r="AF174" s="295">
        <v>4.6971422325369373E-3</v>
      </c>
      <c r="AG174" s="295">
        <v>4.6651988300211574E-3</v>
      </c>
      <c r="AH174" s="295">
        <v>4.6463911677752188E-3</v>
      </c>
      <c r="AI174" s="295">
        <v>4.6270787486992881E-3</v>
      </c>
      <c r="AJ174" s="295">
        <v>4.6051970379534183E-3</v>
      </c>
      <c r="AK174" s="295">
        <v>4.5809730888073689E-3</v>
      </c>
      <c r="AL174" s="295">
        <v>4.5593028474358978E-3</v>
      </c>
      <c r="AM174" s="295">
        <v>4.5340733449568847E-3</v>
      </c>
      <c r="AN174" s="295">
        <v>4.4952180530771898E-3</v>
      </c>
      <c r="AO174" s="295">
        <v>4.456119369312052E-3</v>
      </c>
      <c r="AP174" s="295">
        <v>4.4166602815835085E-3</v>
      </c>
      <c r="AQ174" s="295">
        <v>4.3764381415691486E-3</v>
      </c>
      <c r="AR174" s="295">
        <v>4.3383347758529306E-3</v>
      </c>
      <c r="AS174" s="295">
        <v>4.2979686702179888E-3</v>
      </c>
      <c r="AT174" s="295">
        <v>4.2624084440802358E-3</v>
      </c>
      <c r="AU174" s="295">
        <v>4.216082450492765E-3</v>
      </c>
      <c r="AV174" s="295">
        <v>4.1826750522911422E-3</v>
      </c>
      <c r="AW174" s="295">
        <v>4.1548628120734428E-3</v>
      </c>
      <c r="AX174" s="295">
        <v>4.1110459941250321E-3</v>
      </c>
      <c r="AY174" s="295">
        <v>4.0582654120871319E-3</v>
      </c>
      <c r="AZ174" s="295">
        <v>4.0242987354688177E-3</v>
      </c>
    </row>
    <row r="175" spans="1:52">
      <c r="A175" s="252" t="s">
        <v>47</v>
      </c>
      <c r="B175" s="292">
        <v>9.5709004108873716E-2</v>
      </c>
      <c r="C175" s="292">
        <v>9.9686174940196132E-2</v>
      </c>
      <c r="D175" s="292">
        <v>9.4681157207222325E-2</v>
      </c>
      <c r="E175" s="292">
        <v>9.3550585346664716E-2</v>
      </c>
      <c r="F175" s="292">
        <v>9.1113457689718333E-2</v>
      </c>
      <c r="G175" s="292">
        <v>9.2546755671321701E-2</v>
      </c>
      <c r="H175" s="292">
        <v>9.3423446958432049E-2</v>
      </c>
      <c r="I175" s="292">
        <v>9.1756889942299955E-2</v>
      </c>
      <c r="J175" s="292">
        <v>9.1442073108444211E-2</v>
      </c>
      <c r="K175" s="292">
        <v>9.3058270103943116E-2</v>
      </c>
      <c r="L175" s="292">
        <v>8.9857283271601474E-2</v>
      </c>
      <c r="M175" s="292">
        <v>9.0429253593754075E-2</v>
      </c>
      <c r="N175" s="292">
        <v>9.0075275687367562E-2</v>
      </c>
      <c r="O175" s="292">
        <v>8.9237878196957832E-2</v>
      </c>
      <c r="P175" s="292">
        <v>8.2647557513646372E-2</v>
      </c>
      <c r="Q175" s="292">
        <v>8.3551184771908427E-2</v>
      </c>
      <c r="R175" s="292">
        <v>8.3206620721810579E-2</v>
      </c>
      <c r="S175" s="292">
        <v>8.2750572106682199E-2</v>
      </c>
      <c r="T175" s="292">
        <v>8.23547312438936E-2</v>
      </c>
      <c r="U175" s="292">
        <v>8.2256111520248365E-2</v>
      </c>
      <c r="V175" s="292">
        <v>8.2137482354289887E-2</v>
      </c>
      <c r="W175" s="292">
        <v>8.1486074772834358E-2</v>
      </c>
      <c r="X175" s="292">
        <v>8.1133129830589165E-2</v>
      </c>
      <c r="Y175" s="292">
        <v>8.0812419134933811E-2</v>
      </c>
      <c r="Z175" s="292">
        <v>7.9957176062965166E-2</v>
      </c>
      <c r="AA175" s="292">
        <v>7.8956776752470065E-2</v>
      </c>
      <c r="AB175" s="292">
        <v>7.8786335552180897E-2</v>
      </c>
      <c r="AC175" s="292">
        <v>7.8860528216693523E-2</v>
      </c>
      <c r="AD175" s="292">
        <v>7.8906502367627807E-2</v>
      </c>
      <c r="AE175" s="292">
        <v>7.8667296492173563E-2</v>
      </c>
      <c r="AF175" s="292">
        <v>7.8423537556817066E-2</v>
      </c>
      <c r="AG175" s="292">
        <v>7.8306520571895383E-2</v>
      </c>
      <c r="AH175" s="292">
        <v>7.7759411464283959E-2</v>
      </c>
      <c r="AI175" s="292">
        <v>7.7329231922481381E-2</v>
      </c>
      <c r="AJ175" s="292">
        <v>7.6706563982740297E-2</v>
      </c>
      <c r="AK175" s="292">
        <v>7.6207120257685154E-2</v>
      </c>
      <c r="AL175" s="292">
        <v>7.5806773295654231E-2</v>
      </c>
      <c r="AM175" s="292">
        <v>7.4935254359810216E-2</v>
      </c>
      <c r="AN175" s="292">
        <v>7.4682192509180206E-2</v>
      </c>
      <c r="AO175" s="292">
        <v>7.4269983258198391E-2</v>
      </c>
      <c r="AP175" s="292">
        <v>7.3741899928665325E-2</v>
      </c>
      <c r="AQ175" s="292">
        <v>7.3474914287720225E-2</v>
      </c>
      <c r="AR175" s="292">
        <v>7.3000154509532469E-2</v>
      </c>
      <c r="AS175" s="292">
        <v>7.255912921006466E-2</v>
      </c>
      <c r="AT175" s="292">
        <v>7.2097802171115749E-2</v>
      </c>
      <c r="AU175" s="292">
        <v>7.1907217478314175E-2</v>
      </c>
      <c r="AV175" s="292">
        <v>7.1431908820184173E-2</v>
      </c>
      <c r="AW175" s="292">
        <v>7.0750427686139053E-2</v>
      </c>
      <c r="AX175" s="292">
        <v>7.0476299998031108E-2</v>
      </c>
      <c r="AY175" s="292">
        <v>6.9654151511985909E-2</v>
      </c>
      <c r="AZ175" s="292">
        <v>6.9089600623068362E-2</v>
      </c>
    </row>
    <row r="176" spans="1:52">
      <c r="A176" s="259" t="s">
        <v>20</v>
      </c>
      <c r="B176" s="293">
        <v>0.4019195212664966</v>
      </c>
      <c r="C176" s="293">
        <v>0.41824827004189469</v>
      </c>
      <c r="D176" s="293">
        <v>0.3939162931659646</v>
      </c>
      <c r="E176" s="293">
        <v>0.37643170615352944</v>
      </c>
      <c r="F176" s="293">
        <v>0.36903327833089777</v>
      </c>
      <c r="G176" s="293">
        <v>0.37742082929838555</v>
      </c>
      <c r="H176" s="293">
        <v>0.39202768464932397</v>
      </c>
      <c r="I176" s="293">
        <v>0.3789690489930635</v>
      </c>
      <c r="J176" s="293">
        <v>0.39064872254613725</v>
      </c>
      <c r="K176" s="293">
        <v>0.38644781529267264</v>
      </c>
      <c r="L176" s="293">
        <v>0.35129554622088327</v>
      </c>
      <c r="M176" s="293">
        <v>0.34444513127515347</v>
      </c>
      <c r="N176" s="293">
        <v>0.33568321982091409</v>
      </c>
      <c r="O176" s="293">
        <v>0.31810831628620245</v>
      </c>
      <c r="P176" s="293">
        <v>0.28447353195533481</v>
      </c>
      <c r="Q176" s="293">
        <v>0.28327375599151333</v>
      </c>
      <c r="R176" s="293">
        <v>0.28059553071826199</v>
      </c>
      <c r="S176" s="293">
        <v>0.27598407363011068</v>
      </c>
      <c r="T176" s="293">
        <v>0.27106726694297667</v>
      </c>
      <c r="U176" s="293">
        <v>0.26790858531936024</v>
      </c>
      <c r="V176" s="293">
        <v>0.26482683343067609</v>
      </c>
      <c r="W176" s="293">
        <v>0.26214093371353347</v>
      </c>
      <c r="X176" s="293">
        <v>0.25989699531279109</v>
      </c>
      <c r="Y176" s="293">
        <v>0.25704620619056184</v>
      </c>
      <c r="Z176" s="293">
        <v>0.25549582767603507</v>
      </c>
      <c r="AA176" s="293">
        <v>0.25121443765934182</v>
      </c>
      <c r="AB176" s="293">
        <v>0.24717932916219118</v>
      </c>
      <c r="AC176" s="293">
        <v>0.24507400399640802</v>
      </c>
      <c r="AD176" s="293">
        <v>0.24172227884500147</v>
      </c>
      <c r="AE176" s="293">
        <v>0.2383828963780836</v>
      </c>
      <c r="AF176" s="293">
        <v>0.23633657527450874</v>
      </c>
      <c r="AG176" s="293">
        <v>0.23564250860425967</v>
      </c>
      <c r="AH176" s="293">
        <v>0.23202587287167492</v>
      </c>
      <c r="AI176" s="293">
        <v>0.2298704748414713</v>
      </c>
      <c r="AJ176" s="293">
        <v>0.22701919948013299</v>
      </c>
      <c r="AK176" s="293">
        <v>0.22464290971553239</v>
      </c>
      <c r="AL176" s="293">
        <v>0.22308857787992101</v>
      </c>
      <c r="AM176" s="293">
        <v>0.22023790616328323</v>
      </c>
      <c r="AN176" s="293">
        <v>0.21881244094671576</v>
      </c>
      <c r="AO176" s="293">
        <v>0.21649535953660221</v>
      </c>
      <c r="AP176" s="293">
        <v>0.21380829708912358</v>
      </c>
      <c r="AQ176" s="293">
        <v>0.21132973826738635</v>
      </c>
      <c r="AR176" s="293">
        <v>0.20857881100280029</v>
      </c>
      <c r="AS176" s="293">
        <v>0.20598536679761886</v>
      </c>
      <c r="AT176" s="293">
        <v>0.20331538662500134</v>
      </c>
      <c r="AU176" s="293">
        <v>0.20122660136016993</v>
      </c>
      <c r="AV176" s="293">
        <v>0.1985712622928956</v>
      </c>
      <c r="AW176" s="293">
        <v>0.19536923707993081</v>
      </c>
      <c r="AX176" s="293">
        <v>0.19344273236034371</v>
      </c>
      <c r="AY176" s="293">
        <v>0.18973372059963634</v>
      </c>
      <c r="AZ176" s="293">
        <v>0.18709158731793665</v>
      </c>
    </row>
    <row r="177" spans="1:52">
      <c r="A177" s="260" t="s">
        <v>18</v>
      </c>
      <c r="B177" s="295">
        <v>8.1659118785320409E-2</v>
      </c>
      <c r="C177" s="295">
        <v>8.7482755949668825E-2</v>
      </c>
      <c r="D177" s="295">
        <v>8.3402137732717499E-2</v>
      </c>
      <c r="E177" s="295">
        <v>8.1571428085629963E-2</v>
      </c>
      <c r="F177" s="295">
        <v>7.9571581318641615E-2</v>
      </c>
      <c r="G177" s="295">
        <v>8.0006475893093301E-2</v>
      </c>
      <c r="H177" s="295">
        <v>8.0715151646286676E-2</v>
      </c>
      <c r="I177" s="295">
        <v>7.8920574223805467E-2</v>
      </c>
      <c r="J177" s="295">
        <v>7.8870939961149675E-2</v>
      </c>
      <c r="K177" s="295">
        <v>8.0507627633625456E-2</v>
      </c>
      <c r="L177" s="295">
        <v>7.9979599904481752E-2</v>
      </c>
      <c r="M177" s="295">
        <v>8.1432762079919452E-2</v>
      </c>
      <c r="N177" s="295">
        <v>8.142968438714604E-2</v>
      </c>
      <c r="O177" s="295">
        <v>8.1643204571031663E-2</v>
      </c>
      <c r="P177" s="295">
        <v>7.5969589885773695E-2</v>
      </c>
      <c r="Q177" s="295">
        <v>7.6874208431583824E-2</v>
      </c>
      <c r="R177" s="295">
        <v>7.6479247977905479E-2</v>
      </c>
      <c r="S177" s="295">
        <v>7.6006142626022649E-2</v>
      </c>
      <c r="T177" s="295">
        <v>7.56284284561934E-2</v>
      </c>
      <c r="U177" s="295">
        <v>7.5510666400153553E-2</v>
      </c>
      <c r="V177" s="295">
        <v>7.5391441330844772E-2</v>
      </c>
      <c r="W177" s="295">
        <v>7.4756128835953034E-2</v>
      </c>
      <c r="X177" s="295">
        <v>7.4387496041319903E-2</v>
      </c>
      <c r="Y177" s="295">
        <v>7.4026574828216091E-2</v>
      </c>
      <c r="Z177" s="295">
        <v>7.3001267680969081E-2</v>
      </c>
      <c r="AA177" s="295">
        <v>7.1866716387290808E-2</v>
      </c>
      <c r="AB177" s="295">
        <v>7.1458437588149473E-2</v>
      </c>
      <c r="AC177" s="295">
        <v>7.1192652952071306E-2</v>
      </c>
      <c r="AD177" s="295">
        <v>7.0950050257749947E-2</v>
      </c>
      <c r="AE177" s="295">
        <v>7.0446759973466749E-2</v>
      </c>
      <c r="AF177" s="295">
        <v>6.9920352877968203E-2</v>
      </c>
      <c r="AG177" s="295">
        <v>6.9453327715687657E-2</v>
      </c>
      <c r="AH177" s="295">
        <v>6.8700292374082109E-2</v>
      </c>
      <c r="AI177" s="295">
        <v>6.7984673094452122E-2</v>
      </c>
      <c r="AJ177" s="295">
        <v>6.7128379414120976E-2</v>
      </c>
      <c r="AK177" s="295">
        <v>6.6404511003379393E-2</v>
      </c>
      <c r="AL177" s="295">
        <v>6.5752102782238267E-2</v>
      </c>
      <c r="AM177" s="295">
        <v>6.4705237027962922E-2</v>
      </c>
      <c r="AN177" s="295">
        <v>6.4242049691025926E-2</v>
      </c>
      <c r="AO177" s="295">
        <v>6.3697079839184392E-2</v>
      </c>
      <c r="AP177" s="295">
        <v>6.3081153604035989E-2</v>
      </c>
      <c r="AQ177" s="295">
        <v>6.2766119652135896E-2</v>
      </c>
      <c r="AR177" s="295">
        <v>6.2284931746943675E-2</v>
      </c>
      <c r="AS177" s="295">
        <v>6.1855426364840226E-2</v>
      </c>
      <c r="AT177" s="295">
        <v>6.1434619207498993E-2</v>
      </c>
      <c r="AU177" s="295">
        <v>6.1248151463966276E-2</v>
      </c>
      <c r="AV177" s="295">
        <v>6.0807549912401566E-2</v>
      </c>
      <c r="AW177" s="295">
        <v>6.0226989986282016E-2</v>
      </c>
      <c r="AX177" s="295">
        <v>6.0012049523505508E-2</v>
      </c>
      <c r="AY177" s="295">
        <v>5.9374729120083299E-2</v>
      </c>
      <c r="AZ177" s="295">
        <v>5.8945907631092621E-2</v>
      </c>
    </row>
    <row r="178" spans="1:52">
      <c r="A178" s="252" t="s">
        <v>51</v>
      </c>
      <c r="B178" s="292">
        <v>1.5892835786827316E-2</v>
      </c>
      <c r="C178" s="292">
        <v>1.100920668499062E-2</v>
      </c>
      <c r="D178" s="292">
        <v>9.5681441810776847E-3</v>
      </c>
      <c r="E178" s="292">
        <v>1.9950553312412512E-2</v>
      </c>
      <c r="F178" s="292">
        <v>1.8679625558203881E-2</v>
      </c>
      <c r="G178" s="292">
        <v>1.9807632095603715E-2</v>
      </c>
      <c r="H178" s="292">
        <v>1.7823927124181044E-2</v>
      </c>
      <c r="I178" s="292">
        <v>1.8169944387304928E-2</v>
      </c>
      <c r="J178" s="292">
        <v>1.7060911019667096E-2</v>
      </c>
      <c r="K178" s="292">
        <v>1.5232730597330353E-2</v>
      </c>
      <c r="L178" s="292">
        <v>1.7838497383951057E-2</v>
      </c>
      <c r="M178" s="292">
        <v>1.6699365294633083E-2</v>
      </c>
      <c r="N178" s="292">
        <v>1.6183909465466419E-2</v>
      </c>
      <c r="O178" s="292">
        <v>1.4197419542188108E-2</v>
      </c>
      <c r="P178" s="292">
        <v>1.3144634366465312E-2</v>
      </c>
      <c r="Q178" s="292">
        <v>1.3028053571844441E-2</v>
      </c>
      <c r="R178" s="292">
        <v>1.2983276322995296E-2</v>
      </c>
      <c r="S178" s="292">
        <v>1.2911850742965244E-2</v>
      </c>
      <c r="T178" s="292">
        <v>1.2855042356578304E-2</v>
      </c>
      <c r="U178" s="292">
        <v>1.2788153806289563E-2</v>
      </c>
      <c r="V178" s="292">
        <v>1.2778391789697746E-2</v>
      </c>
      <c r="W178" s="292">
        <v>1.2667034833528455E-2</v>
      </c>
      <c r="X178" s="292">
        <v>1.2566650437006959E-2</v>
      </c>
      <c r="Y178" s="292">
        <v>1.2511799684273392E-2</v>
      </c>
      <c r="Z178" s="292">
        <v>1.2463549829177141E-2</v>
      </c>
      <c r="AA178" s="292">
        <v>1.2466040263315629E-2</v>
      </c>
      <c r="AB178" s="292">
        <v>1.2417311452376279E-2</v>
      </c>
      <c r="AC178" s="292">
        <v>1.2368244155164118E-2</v>
      </c>
      <c r="AD178" s="292">
        <v>1.2325452558527563E-2</v>
      </c>
      <c r="AE178" s="292">
        <v>1.2283491322132882E-2</v>
      </c>
      <c r="AF178" s="292">
        <v>1.2240047429535533E-2</v>
      </c>
      <c r="AG178" s="292">
        <v>1.220114560721916E-2</v>
      </c>
      <c r="AH178" s="292">
        <v>1.2163618348022388E-2</v>
      </c>
      <c r="AI178" s="292">
        <v>1.2122425957826415E-2</v>
      </c>
      <c r="AJ178" s="292">
        <v>1.2082357157027612E-2</v>
      </c>
      <c r="AK178" s="292">
        <v>1.2042098774017736E-2</v>
      </c>
      <c r="AL178" s="292">
        <v>1.1995456256866368E-2</v>
      </c>
      <c r="AM178" s="292">
        <v>1.1950617876039089E-2</v>
      </c>
      <c r="AN178" s="292">
        <v>1.1899072649818678E-2</v>
      </c>
      <c r="AO178" s="292">
        <v>1.1850109435712483E-2</v>
      </c>
      <c r="AP178" s="292">
        <v>1.180267314487213E-2</v>
      </c>
      <c r="AQ178" s="292">
        <v>1.175065200873293E-2</v>
      </c>
      <c r="AR178" s="292">
        <v>1.1706020083904306E-2</v>
      </c>
      <c r="AS178" s="292">
        <v>1.1654934316524264E-2</v>
      </c>
      <c r="AT178" s="292">
        <v>1.1606735547988809E-2</v>
      </c>
      <c r="AU178" s="292">
        <v>1.1555421566243845E-2</v>
      </c>
      <c r="AV178" s="292">
        <v>1.1510229219835872E-2</v>
      </c>
      <c r="AW178" s="292">
        <v>1.1466015886029156E-2</v>
      </c>
      <c r="AX178" s="292">
        <v>1.1416408939936553E-2</v>
      </c>
      <c r="AY178" s="292">
        <v>1.1376052988179309E-2</v>
      </c>
      <c r="AZ178" s="292">
        <v>1.1330487400515784E-2</v>
      </c>
    </row>
    <row r="179" spans="1:52">
      <c r="A179" s="239" t="s">
        <v>33</v>
      </c>
      <c r="B179" s="294">
        <v>1.5939991013413875E-2</v>
      </c>
      <c r="C179" s="294">
        <v>1.1038210619403025E-2</v>
      </c>
      <c r="D179" s="294">
        <v>9.5888243878137769E-3</v>
      </c>
      <c r="E179" s="294">
        <v>2.0001746991151273E-2</v>
      </c>
      <c r="F179" s="294">
        <v>1.8718358896438324E-2</v>
      </c>
      <c r="G179" s="294">
        <v>1.9850718081128826E-2</v>
      </c>
      <c r="H179" s="294">
        <v>1.7848726462805952E-2</v>
      </c>
      <c r="I179" s="294">
        <v>1.8199275733165262E-2</v>
      </c>
      <c r="J179" s="294">
        <v>1.7102457610990822E-2</v>
      </c>
      <c r="K179" s="294">
        <v>1.5261343608160206E-2</v>
      </c>
      <c r="L179" s="294">
        <v>1.7884981115831727E-2</v>
      </c>
      <c r="M179" s="294">
        <v>1.6739000866194988E-2</v>
      </c>
      <c r="N179" s="294">
        <v>1.6229386012510606E-2</v>
      </c>
      <c r="O179" s="294">
        <v>1.4248198331870061E-2</v>
      </c>
      <c r="P179" s="294">
        <v>1.3182302027856295E-2</v>
      </c>
      <c r="Q179" s="294">
        <v>1.306515021363072E-2</v>
      </c>
      <c r="R179" s="294">
        <v>1.3020381904898225E-2</v>
      </c>
      <c r="S179" s="294">
        <v>1.2948928441191807E-2</v>
      </c>
      <c r="T179" s="294">
        <v>1.2892223922176383E-2</v>
      </c>
      <c r="U179" s="294">
        <v>1.2825474478955689E-2</v>
      </c>
      <c r="V179" s="294">
        <v>1.281623763366287E-2</v>
      </c>
      <c r="W179" s="294">
        <v>1.2704387218668581E-2</v>
      </c>
      <c r="X179" s="294">
        <v>1.2603556943017888E-2</v>
      </c>
      <c r="Y179" s="294">
        <v>1.2548631199571015E-2</v>
      </c>
      <c r="Z179" s="294">
        <v>1.2500522708058452E-2</v>
      </c>
      <c r="AA179" s="294">
        <v>1.2503693276499151E-2</v>
      </c>
      <c r="AB179" s="294">
        <v>1.2455300643768107E-2</v>
      </c>
      <c r="AC179" s="294">
        <v>1.2406599919761336E-2</v>
      </c>
      <c r="AD179" s="294">
        <v>1.2364240054339799E-2</v>
      </c>
      <c r="AE179" s="294">
        <v>1.2322810744944871E-2</v>
      </c>
      <c r="AF179" s="294">
        <v>1.2279917103401919E-2</v>
      </c>
      <c r="AG179" s="294">
        <v>1.2241618947931123E-2</v>
      </c>
      <c r="AH179" s="294">
        <v>1.2204737738433044E-2</v>
      </c>
      <c r="AI179" s="294">
        <v>1.2164227026698044E-2</v>
      </c>
      <c r="AJ179" s="294">
        <v>1.2124851002963569E-2</v>
      </c>
      <c r="AK179" s="294">
        <v>1.2085314602856631E-2</v>
      </c>
      <c r="AL179" s="294">
        <v>1.2039399785000101E-2</v>
      </c>
      <c r="AM179" s="294">
        <v>1.1995331370407583E-2</v>
      </c>
      <c r="AN179" s="294">
        <v>1.1944695891980897E-2</v>
      </c>
      <c r="AO179" s="294">
        <v>1.1896486308268993E-2</v>
      </c>
      <c r="AP179" s="294">
        <v>1.1849918567360089E-2</v>
      </c>
      <c r="AQ179" s="294">
        <v>1.1798756636115326E-2</v>
      </c>
      <c r="AR179" s="294">
        <v>1.1755050439166271E-2</v>
      </c>
      <c r="AS179" s="294">
        <v>1.1704886141735173E-2</v>
      </c>
      <c r="AT179" s="294">
        <v>1.1657632819958767E-2</v>
      </c>
      <c r="AU179" s="294">
        <v>1.1607269189953908E-2</v>
      </c>
      <c r="AV179" s="294">
        <v>1.1563081559761582E-2</v>
      </c>
      <c r="AW179" s="294">
        <v>1.151991166430269E-2</v>
      </c>
      <c r="AX179" s="294">
        <v>1.1471334428963677E-2</v>
      </c>
      <c r="AY179" s="294">
        <v>1.1432060666582693E-2</v>
      </c>
      <c r="AZ179" s="294">
        <v>1.1387545076732349E-2</v>
      </c>
    </row>
    <row r="180" spans="1:52">
      <c r="A180" s="260" t="s">
        <v>34</v>
      </c>
      <c r="B180" s="295">
        <v>2.7634004122576231E-3</v>
      </c>
      <c r="C180" s="295">
        <v>1.9144692874837935E-3</v>
      </c>
      <c r="D180" s="295">
        <v>1.6638304697882797E-3</v>
      </c>
      <c r="E180" s="295">
        <v>3.4722070861936795E-3</v>
      </c>
      <c r="F180" s="295">
        <v>3.2508687884996684E-3</v>
      </c>
      <c r="G180" s="295">
        <v>3.4490689289855135E-3</v>
      </c>
      <c r="H180" s="295">
        <v>3.1026077096567573E-3</v>
      </c>
      <c r="I180" s="295">
        <v>3.1649563127831432E-3</v>
      </c>
      <c r="J180" s="295">
        <v>2.9755422323383975E-3</v>
      </c>
      <c r="K180" s="295">
        <v>2.6564053596254632E-3</v>
      </c>
      <c r="L180" s="295">
        <v>3.1144692292640109E-3</v>
      </c>
      <c r="M180" s="295">
        <v>2.9162118582548319E-3</v>
      </c>
      <c r="N180" s="295">
        <v>2.828691666617626E-3</v>
      </c>
      <c r="O180" s="295">
        <v>2.484491150032183E-3</v>
      </c>
      <c r="P180" s="295">
        <v>2.2996552881760159E-3</v>
      </c>
      <c r="Q180" s="295">
        <v>2.2802363894504677E-3</v>
      </c>
      <c r="R180" s="295">
        <v>2.2762285601195037E-3</v>
      </c>
      <c r="S180" s="295">
        <v>2.2664674058691849E-3</v>
      </c>
      <c r="T180" s="295">
        <v>2.254623730626975E-3</v>
      </c>
      <c r="U180" s="295">
        <v>2.2381734450318542E-3</v>
      </c>
      <c r="V180" s="295">
        <v>2.221922728443734E-3</v>
      </c>
      <c r="W180" s="295">
        <v>2.2257514689791066E-3</v>
      </c>
      <c r="X180" s="295">
        <v>2.2291995640699924E-3</v>
      </c>
      <c r="Y180" s="295">
        <v>2.2300447856194801E-3</v>
      </c>
      <c r="Z180" s="295">
        <v>2.224771846407801E-3</v>
      </c>
      <c r="AA180" s="295">
        <v>2.2128655177817702E-3</v>
      </c>
      <c r="AB180" s="295">
        <v>2.206340858325653E-3</v>
      </c>
      <c r="AC180" s="295">
        <v>2.200333334334008E-3</v>
      </c>
      <c r="AD180" s="295">
        <v>2.1956913112023075E-3</v>
      </c>
      <c r="AE180" s="295">
        <v>2.1884302726774682E-3</v>
      </c>
      <c r="AF180" s="295">
        <v>2.1816444158933189E-3</v>
      </c>
      <c r="AG180" s="295">
        <v>2.1745054150906873E-3</v>
      </c>
      <c r="AH180" s="295">
        <v>2.1673370567570826E-3</v>
      </c>
      <c r="AI180" s="295">
        <v>2.1592522365205822E-3</v>
      </c>
      <c r="AJ180" s="295">
        <v>2.1522916837786953E-3</v>
      </c>
      <c r="AK180" s="295">
        <v>2.1451015450251777E-3</v>
      </c>
      <c r="AL180" s="295">
        <v>2.137543915469736E-3</v>
      </c>
      <c r="AM180" s="295">
        <v>2.1297641952864243E-3</v>
      </c>
      <c r="AN180" s="295">
        <v>2.092242569761012E-3</v>
      </c>
      <c r="AO180" s="295">
        <v>2.0868688858648255E-3</v>
      </c>
      <c r="AP180" s="295">
        <v>2.0788194916629252E-3</v>
      </c>
      <c r="AQ180" s="295">
        <v>2.0717552394125755E-3</v>
      </c>
      <c r="AR180" s="295">
        <v>2.0646081676613209E-3</v>
      </c>
      <c r="AS180" s="295">
        <v>2.0572179448993919E-3</v>
      </c>
      <c r="AT180" s="295">
        <v>2.0501014092755795E-3</v>
      </c>
      <c r="AU180" s="295">
        <v>2.0429558445414185E-3</v>
      </c>
      <c r="AV180" s="295">
        <v>2.0355723533794457E-3</v>
      </c>
      <c r="AW180" s="295">
        <v>2.0277756172337393E-3</v>
      </c>
      <c r="AX180" s="295">
        <v>2.0197808970243624E-3</v>
      </c>
      <c r="AY180" s="295">
        <v>2.0120027681638183E-3</v>
      </c>
      <c r="AZ180" s="295">
        <v>2.0041913980848852E-3</v>
      </c>
    </row>
    <row r="181" spans="1:52">
      <c r="A181" s="271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  <c r="AL181" s="273"/>
      <c r="AM181" s="273"/>
      <c r="AN181" s="273"/>
      <c r="AO181" s="273"/>
      <c r="AP181" s="273"/>
      <c r="AQ181" s="273"/>
      <c r="AR181" s="273"/>
      <c r="AS181" s="273"/>
      <c r="AT181" s="273"/>
      <c r="AU181" s="273"/>
      <c r="AV181" s="273"/>
      <c r="AW181" s="273"/>
      <c r="AX181" s="273"/>
      <c r="AY181" s="273"/>
      <c r="AZ181" s="273"/>
    </row>
    <row r="182" spans="1:52">
      <c r="A182" s="236" t="s">
        <v>72</v>
      </c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4"/>
      <c r="AG182" s="274"/>
      <c r="AH182" s="274"/>
      <c r="AI182" s="274"/>
      <c r="AJ182" s="274"/>
      <c r="AK182" s="274"/>
      <c r="AL182" s="274"/>
      <c r="AM182" s="274"/>
      <c r="AN182" s="274"/>
      <c r="AO182" s="274"/>
      <c r="AP182" s="274"/>
      <c r="AQ182" s="274"/>
      <c r="AR182" s="274"/>
      <c r="AS182" s="274"/>
      <c r="AT182" s="274"/>
      <c r="AU182" s="274"/>
      <c r="AV182" s="274"/>
      <c r="AW182" s="274"/>
      <c r="AX182" s="274"/>
      <c r="AY182" s="274"/>
      <c r="AZ182" s="274"/>
    </row>
    <row r="183" spans="1:52">
      <c r="A183" s="245" t="s">
        <v>21</v>
      </c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  <c r="Y183" s="255"/>
      <c r="Z183" s="255"/>
      <c r="AA183" s="255"/>
      <c r="AB183" s="255"/>
      <c r="AC183" s="255"/>
      <c r="AD183" s="255"/>
      <c r="AE183" s="255"/>
      <c r="AF183" s="255"/>
      <c r="AG183" s="255"/>
      <c r="AH183" s="255"/>
      <c r="AI183" s="255"/>
      <c r="AJ183" s="255"/>
      <c r="AK183" s="255"/>
      <c r="AL183" s="255"/>
      <c r="AM183" s="255"/>
      <c r="AN183" s="255"/>
      <c r="AO183" s="255"/>
      <c r="AP183" s="255"/>
      <c r="AQ183" s="255"/>
      <c r="AR183" s="255"/>
      <c r="AS183" s="255"/>
      <c r="AT183" s="255"/>
      <c r="AU183" s="255"/>
      <c r="AV183" s="255"/>
      <c r="AW183" s="255"/>
      <c r="AX183" s="255"/>
      <c r="AY183" s="255"/>
      <c r="AZ183" s="255"/>
    </row>
    <row r="184" spans="1:52">
      <c r="A184" s="252" t="s">
        <v>45</v>
      </c>
      <c r="B184" s="256"/>
      <c r="C184" s="256"/>
      <c r="D184" s="256"/>
      <c r="E184" s="256"/>
      <c r="F184" s="256"/>
      <c r="G184" s="256"/>
      <c r="H184" s="256"/>
      <c r="I184" s="256"/>
      <c r="J184" s="256"/>
      <c r="K184" s="256"/>
      <c r="L184" s="256"/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  <c r="AV184" s="256"/>
      <c r="AW184" s="256"/>
      <c r="AX184" s="256"/>
      <c r="AY184" s="256"/>
      <c r="AZ184" s="256"/>
    </row>
    <row r="185" spans="1:52">
      <c r="A185" s="259" t="s">
        <v>29</v>
      </c>
      <c r="B185" s="237">
        <v>4.8207743795843818</v>
      </c>
      <c r="C185" s="237">
        <v>4.6771453159862073</v>
      </c>
      <c r="D185" s="237">
        <v>4.6194510637006019</v>
      </c>
      <c r="E185" s="237">
        <v>4.5498782577977197</v>
      </c>
      <c r="F185" s="237">
        <v>4.5222503142645643</v>
      </c>
      <c r="G185" s="237">
        <v>4.4739365829909525</v>
      </c>
      <c r="H185" s="237">
        <v>4.3571984522909215</v>
      </c>
      <c r="I185" s="237">
        <v>4.3154746430104813</v>
      </c>
      <c r="J185" s="237">
        <v>4.3104355956345231</v>
      </c>
      <c r="K185" s="237">
        <v>4.1953441321725089</v>
      </c>
      <c r="L185" s="237">
        <v>4.1137754839708602</v>
      </c>
      <c r="M185" s="237">
        <v>4.0781716682536251</v>
      </c>
      <c r="N185" s="237">
        <v>4.0005507358084555</v>
      </c>
      <c r="O185" s="237">
        <v>3.9443169141725041</v>
      </c>
      <c r="P185" s="237">
        <v>3.9289439454012718</v>
      </c>
      <c r="Q185" s="237">
        <v>3.9159295695691112</v>
      </c>
      <c r="R185" s="237">
        <v>3.7339285082268532</v>
      </c>
      <c r="S185" s="237">
        <v>3.5902416668112327</v>
      </c>
      <c r="T185" s="237">
        <v>3.4629094007289507</v>
      </c>
      <c r="U185" s="237">
        <v>3.3386714501398633</v>
      </c>
      <c r="V185" s="237">
        <v>3.220178243807756</v>
      </c>
      <c r="W185" s="237">
        <v>3.1093276549265463</v>
      </c>
      <c r="X185" s="237">
        <v>3.0054291551594021</v>
      </c>
      <c r="Y185" s="237">
        <v>2.9075389263609019</v>
      </c>
      <c r="Z185" s="237">
        <v>2.8156744545378647</v>
      </c>
      <c r="AA185" s="237">
        <v>2.7332803591274448</v>
      </c>
      <c r="AB185" s="237">
        <v>2.6641420083645024</v>
      </c>
      <c r="AC185" s="237">
        <v>2.6080908981396114</v>
      </c>
      <c r="AD185" s="237">
        <v>2.5631212647416541</v>
      </c>
      <c r="AE185" s="237">
        <v>2.5261007571940444</v>
      </c>
      <c r="AF185" s="237">
        <v>2.4935681531373199</v>
      </c>
      <c r="AG185" s="237">
        <v>2.4649138755527136</v>
      </c>
      <c r="AH185" s="237">
        <v>2.4380338290152048</v>
      </c>
      <c r="AI185" s="237">
        <v>2.4121074124273432</v>
      </c>
      <c r="AJ185" s="237">
        <v>2.3865242274476008</v>
      </c>
      <c r="AK185" s="237">
        <v>2.3608117179391965</v>
      </c>
      <c r="AL185" s="237">
        <v>2.3348973669486761</v>
      </c>
      <c r="AM185" s="237">
        <v>2.3079275861048023</v>
      </c>
      <c r="AN185" s="237">
        <v>2.2809608882211441</v>
      </c>
      <c r="AO185" s="237">
        <v>2.2538135385485654</v>
      </c>
      <c r="AP185" s="237">
        <v>2.2267004954726874</v>
      </c>
      <c r="AQ185" s="237">
        <v>2.19987036362068</v>
      </c>
      <c r="AR185" s="237">
        <v>2.1736026765375125</v>
      </c>
      <c r="AS185" s="237">
        <v>2.1479474547191559</v>
      </c>
      <c r="AT185" s="237">
        <v>2.1228365534039733</v>
      </c>
      <c r="AU185" s="237">
        <v>2.0978209202695872</v>
      </c>
      <c r="AV185" s="237">
        <v>2.0741563028672654</v>
      </c>
      <c r="AW185" s="237">
        <v>2.0510410978929268</v>
      </c>
      <c r="AX185" s="237">
        <v>2.0286160081269355</v>
      </c>
      <c r="AY185" s="237">
        <v>2.0071404716369612</v>
      </c>
      <c r="AZ185" s="237">
        <v>1.9864763613689409</v>
      </c>
    </row>
    <row r="186" spans="1:52">
      <c r="A186" s="239" t="s">
        <v>30</v>
      </c>
      <c r="B186" s="238">
        <v>7.702162103250684</v>
      </c>
      <c r="C186" s="238">
        <v>7.5149621816502039</v>
      </c>
      <c r="D186" s="238">
        <v>7.4107463143107681</v>
      </c>
      <c r="E186" s="238">
        <v>7.3016847549013058</v>
      </c>
      <c r="F186" s="238">
        <v>7.2052092596781936</v>
      </c>
      <c r="G186" s="238">
        <v>7.122286819111971</v>
      </c>
      <c r="H186" s="238">
        <v>7.0209636335017809</v>
      </c>
      <c r="I186" s="238">
        <v>6.9451716447386405</v>
      </c>
      <c r="J186" s="238">
        <v>6.8252112138342662</v>
      </c>
      <c r="K186" s="238">
        <v>6.7185725968412378</v>
      </c>
      <c r="L186" s="238">
        <v>6.6097317273477003</v>
      </c>
      <c r="M186" s="238">
        <v>6.4937746458816052</v>
      </c>
      <c r="N186" s="238">
        <v>6.3865446617406603</v>
      </c>
      <c r="O186" s="238">
        <v>6.3080225479253693</v>
      </c>
      <c r="P186" s="238">
        <v>6.1961411929425694</v>
      </c>
      <c r="Q186" s="238">
        <v>6.0487020874786008</v>
      </c>
      <c r="R186" s="238">
        <v>5.9258780685243302</v>
      </c>
      <c r="S186" s="238">
        <v>5.8071449761526068</v>
      </c>
      <c r="T186" s="238">
        <v>5.6832074087883608</v>
      </c>
      <c r="U186" s="238">
        <v>5.5541460880806817</v>
      </c>
      <c r="V186" s="238">
        <v>5.4238522498829349</v>
      </c>
      <c r="W186" s="238">
        <v>5.2837129029953669</v>
      </c>
      <c r="X186" s="238">
        <v>5.1466202901489408</v>
      </c>
      <c r="Y186" s="238">
        <v>5.0127683934320579</v>
      </c>
      <c r="Z186" s="238">
        <v>4.8890249036314888</v>
      </c>
      <c r="AA186" s="238">
        <v>4.7761328873578996</v>
      </c>
      <c r="AB186" s="238">
        <v>4.6769602050137209</v>
      </c>
      <c r="AC186" s="238">
        <v>4.5898689152809657</v>
      </c>
      <c r="AD186" s="238">
        <v>4.5147808888342427</v>
      </c>
      <c r="AE186" s="238">
        <v>4.4487110053778798</v>
      </c>
      <c r="AF186" s="238">
        <v>4.3880260827711135</v>
      </c>
      <c r="AG186" s="238">
        <v>4.3312574474008141</v>
      </c>
      <c r="AH186" s="238">
        <v>4.2765291900007245</v>
      </c>
      <c r="AI186" s="238">
        <v>4.2228253087676952</v>
      </c>
      <c r="AJ186" s="238">
        <v>4.1693305798158518</v>
      </c>
      <c r="AK186" s="238">
        <v>4.1159450553926966</v>
      </c>
      <c r="AL186" s="238">
        <v>4.0625065078635174</v>
      </c>
      <c r="AM186" s="238">
        <v>4.0086141079664159</v>
      </c>
      <c r="AN186" s="238">
        <v>3.9549764027765781</v>
      </c>
      <c r="AO186" s="238">
        <v>3.901734021821389</v>
      </c>
      <c r="AP186" s="238">
        <v>3.8490486521145773</v>
      </c>
      <c r="AQ186" s="238">
        <v>3.7974977491843127</v>
      </c>
      <c r="AR186" s="238">
        <v>3.7473044984558586</v>
      </c>
      <c r="AS186" s="238">
        <v>3.6988206634203493</v>
      </c>
      <c r="AT186" s="238">
        <v>3.6518132170031232</v>
      </c>
      <c r="AU186" s="238">
        <v>3.6061206005492017</v>
      </c>
      <c r="AV186" s="238">
        <v>3.5626398358719098</v>
      </c>
      <c r="AW186" s="238">
        <v>3.5209501755572856</v>
      </c>
      <c r="AX186" s="238">
        <v>3.4807750961636947</v>
      </c>
      <c r="AY186" s="238">
        <v>3.442511659394913</v>
      </c>
      <c r="AZ186" s="238">
        <v>3.4056561061272128</v>
      </c>
    </row>
    <row r="187" spans="1:52">
      <c r="A187" s="239" t="s">
        <v>31</v>
      </c>
      <c r="B187" s="238">
        <v>57.701323507641234</v>
      </c>
      <c r="C187" s="238">
        <v>57.195053679837841</v>
      </c>
      <c r="D187" s="238">
        <v>56.619157303026057</v>
      </c>
      <c r="E187" s="238">
        <v>56.024084277593339</v>
      </c>
      <c r="F187" s="238">
        <v>55.432977298739473</v>
      </c>
      <c r="G187" s="238">
        <v>54.984394058802593</v>
      </c>
      <c r="H187" s="238">
        <v>54.505039699575391</v>
      </c>
      <c r="I187" s="238">
        <v>54.04607829478168</v>
      </c>
      <c r="J187" s="238">
        <v>53.60997679159356</v>
      </c>
      <c r="K187" s="238">
        <v>53.236636319615393</v>
      </c>
      <c r="L187" s="238">
        <v>52.975069372754568</v>
      </c>
      <c r="M187" s="238">
        <v>52.984730975545631</v>
      </c>
      <c r="N187" s="238">
        <v>52.966741026883192</v>
      </c>
      <c r="O187" s="238">
        <v>52.945633177924464</v>
      </c>
      <c r="P187" s="238">
        <v>52.90810099876343</v>
      </c>
      <c r="Q187" s="238">
        <v>52.807713184060837</v>
      </c>
      <c r="R187" s="238">
        <v>52.707340713159212</v>
      </c>
      <c r="S187" s="238">
        <v>52.232565384082683</v>
      </c>
      <c r="T187" s="238">
        <v>51.544823399160826</v>
      </c>
      <c r="U187" s="238">
        <v>50.812909870266637</v>
      </c>
      <c r="V187" s="238">
        <v>50.060810989976396</v>
      </c>
      <c r="W187" s="238">
        <v>49.313935178772205</v>
      </c>
      <c r="X187" s="238">
        <v>48.592466005406791</v>
      </c>
      <c r="Y187" s="238">
        <v>47.915150647884857</v>
      </c>
      <c r="Z187" s="238">
        <v>47.290105700943599</v>
      </c>
      <c r="AA187" s="238">
        <v>46.7193643582006</v>
      </c>
      <c r="AB187" s="238">
        <v>46.1909526027924</v>
      </c>
      <c r="AC187" s="238">
        <v>45.693101675114839</v>
      </c>
      <c r="AD187" s="238">
        <v>45.21735660957367</v>
      </c>
      <c r="AE187" s="238">
        <v>44.748668010319854</v>
      </c>
      <c r="AF187" s="238">
        <v>44.281477690407129</v>
      </c>
      <c r="AG187" s="238">
        <v>43.805299042754307</v>
      </c>
      <c r="AH187" s="238">
        <v>43.308834251459338</v>
      </c>
      <c r="AI187" s="238">
        <v>42.79452260981904</v>
      </c>
      <c r="AJ187" s="238">
        <v>42.263868241666955</v>
      </c>
      <c r="AK187" s="238">
        <v>41.719780420178267</v>
      </c>
      <c r="AL187" s="238">
        <v>41.161754087688372</v>
      </c>
      <c r="AM187" s="238">
        <v>40.583308226612459</v>
      </c>
      <c r="AN187" s="238">
        <v>39.986370326586112</v>
      </c>
      <c r="AO187" s="238">
        <v>39.371399089182688</v>
      </c>
      <c r="AP187" s="238">
        <v>38.738188237246909</v>
      </c>
      <c r="AQ187" s="238">
        <v>38.092213385596722</v>
      </c>
      <c r="AR187" s="238">
        <v>37.436801788427985</v>
      </c>
      <c r="AS187" s="238">
        <v>36.775400404952727</v>
      </c>
      <c r="AT187" s="238">
        <v>36.109864237657575</v>
      </c>
      <c r="AU187" s="238">
        <v>35.439429125004644</v>
      </c>
      <c r="AV187" s="238">
        <v>34.787600050432182</v>
      </c>
      <c r="AW187" s="238">
        <v>34.142070257739114</v>
      </c>
      <c r="AX187" s="238">
        <v>33.510378208097691</v>
      </c>
      <c r="AY187" s="238">
        <v>32.896312617130093</v>
      </c>
      <c r="AZ187" s="238">
        <v>32.301778587585638</v>
      </c>
    </row>
    <row r="188" spans="1:52">
      <c r="A188" s="252" t="s">
        <v>46</v>
      </c>
      <c r="B188" s="256">
        <v>226.52211370644682</v>
      </c>
      <c r="C188" s="256">
        <v>217.90532983741349</v>
      </c>
      <c r="D188" s="256">
        <v>214.74895792567602</v>
      </c>
      <c r="E188" s="256">
        <v>202.30228316123612</v>
      </c>
      <c r="F188" s="256">
        <v>185.07353846661965</v>
      </c>
      <c r="G188" s="256">
        <v>179.97597418084055</v>
      </c>
      <c r="H188" s="256">
        <v>168.72072410064484</v>
      </c>
      <c r="I188" s="256">
        <v>169.16296227446807</v>
      </c>
      <c r="J188" s="256">
        <v>166.28679202043892</v>
      </c>
      <c r="K188" s="256">
        <v>164.50757764946459</v>
      </c>
      <c r="L188" s="256">
        <v>160.26057917675161</v>
      </c>
      <c r="M188" s="256">
        <v>153.25134163134817</v>
      </c>
      <c r="N188" s="256">
        <v>146.2800469484238</v>
      </c>
      <c r="O188" s="256">
        <v>138.13795649269991</v>
      </c>
      <c r="P188" s="256">
        <v>134.5546928240328</v>
      </c>
      <c r="Q188" s="256">
        <v>129.5516976970026</v>
      </c>
      <c r="R188" s="256">
        <v>128.48598818355754</v>
      </c>
      <c r="S188" s="256">
        <v>127.49595747860575</v>
      </c>
      <c r="T188" s="256">
        <v>126.66906287472949</v>
      </c>
      <c r="U188" s="256">
        <v>125.78441979636887</v>
      </c>
      <c r="V188" s="256">
        <v>124.88999001481365</v>
      </c>
      <c r="W188" s="256">
        <v>124.07166486427808</v>
      </c>
      <c r="X188" s="256">
        <v>123.35746391625638</v>
      </c>
      <c r="Y188" s="256">
        <v>122.69553135953522</v>
      </c>
      <c r="Z188" s="256">
        <v>121.94686811341832</v>
      </c>
      <c r="AA188" s="256">
        <v>121.33596149653393</v>
      </c>
      <c r="AB188" s="256">
        <v>120.84355480961661</v>
      </c>
      <c r="AC188" s="256">
        <v>120.50166178014074</v>
      </c>
      <c r="AD188" s="256">
        <v>120.15320247723508</v>
      </c>
      <c r="AE188" s="256">
        <v>119.80395674481744</v>
      </c>
      <c r="AF188" s="256">
        <v>119.48089101948801</v>
      </c>
      <c r="AG188" s="256">
        <v>118.27942547842818</v>
      </c>
      <c r="AH188" s="256">
        <v>118.14890801852864</v>
      </c>
      <c r="AI188" s="256">
        <v>117.96571640191323</v>
      </c>
      <c r="AJ188" s="256">
        <v>117.65316098605825</v>
      </c>
      <c r="AK188" s="256">
        <v>117.24824830540904</v>
      </c>
      <c r="AL188" s="256">
        <v>116.93219399545821</v>
      </c>
      <c r="AM188" s="256">
        <v>116.50916821730769</v>
      </c>
      <c r="AN188" s="256">
        <v>115.99032939610234</v>
      </c>
      <c r="AO188" s="256">
        <v>115.4805211059811</v>
      </c>
      <c r="AP188" s="256">
        <v>114.86501779692826</v>
      </c>
      <c r="AQ188" s="256">
        <v>114.19485110511867</v>
      </c>
      <c r="AR188" s="256">
        <v>113.38132209281193</v>
      </c>
      <c r="AS188" s="256">
        <v>112.56094327240606</v>
      </c>
      <c r="AT188" s="256">
        <v>111.68272158153727</v>
      </c>
      <c r="AU188" s="256">
        <v>110.72161137120152</v>
      </c>
      <c r="AV188" s="256">
        <v>109.67201617755555</v>
      </c>
      <c r="AW188" s="256">
        <v>108.48406254174469</v>
      </c>
      <c r="AX188" s="256">
        <v>107.22641208442835</v>
      </c>
      <c r="AY188" s="256">
        <v>105.95832579565473</v>
      </c>
      <c r="AZ188" s="256">
        <v>104.69412220681953</v>
      </c>
    </row>
    <row r="189" spans="1:52">
      <c r="A189" s="259" t="s">
        <v>24</v>
      </c>
      <c r="B189" s="237">
        <v>266.20344992456648</v>
      </c>
      <c r="C189" s="237">
        <v>252.94216773748153</v>
      </c>
      <c r="D189" s="237">
        <v>249.66887421890118</v>
      </c>
      <c r="E189" s="237">
        <v>233.02732682564934</v>
      </c>
      <c r="F189" s="237">
        <v>223.99204780975231</v>
      </c>
      <c r="G189" s="237">
        <v>217.89594745155603</v>
      </c>
      <c r="H189" s="237">
        <v>203.9026274953126</v>
      </c>
      <c r="I189" s="237">
        <v>204.24219885019124</v>
      </c>
      <c r="J189" s="237">
        <v>201.14396319753581</v>
      </c>
      <c r="K189" s="237">
        <v>197.69818958780988</v>
      </c>
      <c r="L189" s="237">
        <v>191.64514184796931</v>
      </c>
      <c r="M189" s="237">
        <v>182.27348901023055</v>
      </c>
      <c r="N189" s="237">
        <v>172.7285091308336</v>
      </c>
      <c r="O189" s="237">
        <v>161.34997533188653</v>
      </c>
      <c r="P189" s="237">
        <v>156.64245419180989</v>
      </c>
      <c r="Q189" s="237">
        <v>151.32061014543146</v>
      </c>
      <c r="R189" s="237">
        <v>150.38048670865712</v>
      </c>
      <c r="S189" s="237">
        <v>149.45374536964502</v>
      </c>
      <c r="T189" s="237">
        <v>148.48969819217837</v>
      </c>
      <c r="U189" s="237">
        <v>147.50338996399805</v>
      </c>
      <c r="V189" s="237">
        <v>146.53904698453832</v>
      </c>
      <c r="W189" s="237">
        <v>145.65926636412891</v>
      </c>
      <c r="X189" s="237">
        <v>144.83151830169041</v>
      </c>
      <c r="Y189" s="237">
        <v>144.05560428347232</v>
      </c>
      <c r="Z189" s="237">
        <v>143.31967726989578</v>
      </c>
      <c r="AA189" s="237">
        <v>142.6077151496572</v>
      </c>
      <c r="AB189" s="237">
        <v>141.95152973615623</v>
      </c>
      <c r="AC189" s="237">
        <v>141.35840763691843</v>
      </c>
      <c r="AD189" s="237">
        <v>140.80592250061687</v>
      </c>
      <c r="AE189" s="237">
        <v>140.26417957306515</v>
      </c>
      <c r="AF189" s="237">
        <v>139.7930591008828</v>
      </c>
      <c r="AG189" s="237">
        <v>138.1794098579723</v>
      </c>
      <c r="AH189" s="237">
        <v>138.00294065536676</v>
      </c>
      <c r="AI189" s="237">
        <v>137.76198246432247</v>
      </c>
      <c r="AJ189" s="237">
        <v>137.37109731426816</v>
      </c>
      <c r="AK189" s="237">
        <v>136.88423879533136</v>
      </c>
      <c r="AL189" s="237">
        <v>136.45831850638828</v>
      </c>
      <c r="AM189" s="237">
        <v>135.93081139262978</v>
      </c>
      <c r="AN189" s="237">
        <v>135.30416053687395</v>
      </c>
      <c r="AO189" s="237">
        <v>134.62950591616601</v>
      </c>
      <c r="AP189" s="237">
        <v>133.84752676778496</v>
      </c>
      <c r="AQ189" s="237">
        <v>133.02507271568047</v>
      </c>
      <c r="AR189" s="237">
        <v>132.08498112757917</v>
      </c>
      <c r="AS189" s="237">
        <v>131.10867585441969</v>
      </c>
      <c r="AT189" s="237">
        <v>130.09427719352973</v>
      </c>
      <c r="AU189" s="237">
        <v>129.0157675576269</v>
      </c>
      <c r="AV189" s="237">
        <v>127.89441199281551</v>
      </c>
      <c r="AW189" s="237">
        <v>126.61310343580493</v>
      </c>
      <c r="AX189" s="237">
        <v>125.35421132352865</v>
      </c>
      <c r="AY189" s="237">
        <v>124.06281154859485</v>
      </c>
      <c r="AZ189" s="237">
        <v>122.75595575413955</v>
      </c>
    </row>
    <row r="190" spans="1:52">
      <c r="A190" s="239" t="s">
        <v>25</v>
      </c>
      <c r="B190" s="238">
        <v>0</v>
      </c>
      <c r="C190" s="238">
        <v>0</v>
      </c>
      <c r="D190" s="238">
        <v>0</v>
      </c>
      <c r="E190" s="238">
        <v>0</v>
      </c>
      <c r="F190" s="238">
        <v>307.58923944529829</v>
      </c>
      <c r="G190" s="238">
        <v>301.85063207142588</v>
      </c>
      <c r="H190" s="238">
        <v>294.12111041546598</v>
      </c>
      <c r="I190" s="238">
        <v>291.55397859188167</v>
      </c>
      <c r="J190" s="238">
        <v>287.82302825326315</v>
      </c>
      <c r="K190" s="238">
        <v>277.3336612649299</v>
      </c>
      <c r="L190" s="238">
        <v>270.91053143575982</v>
      </c>
      <c r="M190" s="238">
        <v>266.75307085767133</v>
      </c>
      <c r="N190" s="238">
        <v>264.47683328935477</v>
      </c>
      <c r="O190" s="238">
        <v>260.31316166537397</v>
      </c>
      <c r="P190" s="238">
        <v>256.66467689751272</v>
      </c>
      <c r="Q190" s="238">
        <v>252.470520784174</v>
      </c>
      <c r="R190" s="238">
        <v>252.47052078417408</v>
      </c>
      <c r="S190" s="238">
        <v>252.1113419427021</v>
      </c>
      <c r="T190" s="238">
        <v>251.82115876644335</v>
      </c>
      <c r="U190" s="238">
        <v>251.48168992560483</v>
      </c>
      <c r="V190" s="238">
        <v>251.02329036775586</v>
      </c>
      <c r="W190" s="238">
        <v>250.47895258424271</v>
      </c>
      <c r="X190" s="238">
        <v>249.79855320688068</v>
      </c>
      <c r="Y190" s="238">
        <v>248.94636393489526</v>
      </c>
      <c r="Z190" s="238">
        <v>247.914661762588</v>
      </c>
      <c r="AA190" s="238">
        <v>246.51488092014625</v>
      </c>
      <c r="AB190" s="238">
        <v>244.73920266622835</v>
      </c>
      <c r="AC190" s="238">
        <v>242.75986000229059</v>
      </c>
      <c r="AD190" s="238">
        <v>241.01993824473885</v>
      </c>
      <c r="AE190" s="238">
        <v>239.51614559245922</v>
      </c>
      <c r="AF190" s="238">
        <v>238.30412111040536</v>
      </c>
      <c r="AG190" s="238">
        <v>237.48640374443531</v>
      </c>
      <c r="AH190" s="238">
        <v>235.64478701978146</v>
      </c>
      <c r="AI190" s="238">
        <v>234.60548875881756</v>
      </c>
      <c r="AJ190" s="238">
        <v>233.19904638120755</v>
      </c>
      <c r="AK190" s="238">
        <v>231.05971728217179</v>
      </c>
      <c r="AL190" s="238">
        <v>229.95596888271112</v>
      </c>
      <c r="AM190" s="238">
        <v>228.05643724274603</v>
      </c>
      <c r="AN190" s="238">
        <v>225.82320259740553</v>
      </c>
      <c r="AO190" s="238">
        <v>225.16103360522337</v>
      </c>
      <c r="AP190" s="238">
        <v>224.5286593476585</v>
      </c>
      <c r="AQ190" s="238">
        <v>223.94927358633092</v>
      </c>
      <c r="AR190" s="238">
        <v>222.31298974240417</v>
      </c>
      <c r="AS190" s="238">
        <v>221.81687493878749</v>
      </c>
      <c r="AT190" s="238">
        <v>221.34066044874467</v>
      </c>
      <c r="AU190" s="238">
        <v>220.35696179505885</v>
      </c>
      <c r="AV190" s="238">
        <v>218.88128293851378</v>
      </c>
      <c r="AW190" s="238">
        <v>217.94623393427176</v>
      </c>
      <c r="AX190" s="238">
        <v>215.52401777889469</v>
      </c>
      <c r="AY190" s="238">
        <v>213.42551486132288</v>
      </c>
      <c r="AZ190" s="238">
        <v>211.38321549738242</v>
      </c>
    </row>
    <row r="191" spans="1:52">
      <c r="A191" s="239" t="s">
        <v>23</v>
      </c>
      <c r="B191" s="238">
        <v>67.890197887699742</v>
      </c>
      <c r="C191" s="238">
        <v>65.965517563346637</v>
      </c>
      <c r="D191" s="238">
        <v>64.434687508640721</v>
      </c>
      <c r="E191" s="238">
        <v>62.25534563221796</v>
      </c>
      <c r="F191" s="238">
        <v>60.212774849702853</v>
      </c>
      <c r="G191" s="238">
        <v>59.431182651508841</v>
      </c>
      <c r="H191" s="238">
        <v>58.398794070403142</v>
      </c>
      <c r="I191" s="238">
        <v>57.42779925480081</v>
      </c>
      <c r="J191" s="238">
        <v>56.982158227309405</v>
      </c>
      <c r="K191" s="238">
        <v>56.02034415073976</v>
      </c>
      <c r="L191" s="238">
        <v>55.561880768807157</v>
      </c>
      <c r="M191" s="238">
        <v>53.550783142885635</v>
      </c>
      <c r="N191" s="238">
        <v>52.893060892348231</v>
      </c>
      <c r="O191" s="238">
        <v>52.320664681667296</v>
      </c>
      <c r="P191" s="238">
        <v>51.324150439155204</v>
      </c>
      <c r="Q191" s="238">
        <v>50.744362580233513</v>
      </c>
      <c r="R191" s="238">
        <v>50.517569747087158</v>
      </c>
      <c r="S191" s="238">
        <v>50.26852264675329</v>
      </c>
      <c r="T191" s="238">
        <v>50.028606008319244</v>
      </c>
      <c r="U191" s="238">
        <v>49.777753233968561</v>
      </c>
      <c r="V191" s="238">
        <v>49.520517260524564</v>
      </c>
      <c r="W191" s="238">
        <v>49.272979629612486</v>
      </c>
      <c r="X191" s="238">
        <v>49.023948053272349</v>
      </c>
      <c r="Y191" s="238">
        <v>48.784293901412966</v>
      </c>
      <c r="Z191" s="238">
        <v>48.537008174307772</v>
      </c>
      <c r="AA191" s="238">
        <v>48.3101629618793</v>
      </c>
      <c r="AB191" s="238">
        <v>48.083346965739956</v>
      </c>
      <c r="AC191" s="238">
        <v>47.868822478365288</v>
      </c>
      <c r="AD191" s="238">
        <v>47.658026953111417</v>
      </c>
      <c r="AE191" s="238">
        <v>47.45854415665606</v>
      </c>
      <c r="AF191" s="238">
        <v>47.273675269766493</v>
      </c>
      <c r="AG191" s="238">
        <v>46.793863130795039</v>
      </c>
      <c r="AH191" s="238">
        <v>46.680979536897269</v>
      </c>
      <c r="AI191" s="238">
        <v>46.547598284411059</v>
      </c>
      <c r="AJ191" s="238">
        <v>46.39166490745415</v>
      </c>
      <c r="AK191" s="238">
        <v>46.207607730524678</v>
      </c>
      <c r="AL191" s="238">
        <v>46.002539384449832</v>
      </c>
      <c r="AM191" s="238">
        <v>45.768840868876488</v>
      </c>
      <c r="AN191" s="238">
        <v>45.509558256192442</v>
      </c>
      <c r="AO191" s="238">
        <v>45.224054858345951</v>
      </c>
      <c r="AP191" s="238">
        <v>44.912862229079586</v>
      </c>
      <c r="AQ191" s="238">
        <v>44.578912442882867</v>
      </c>
      <c r="AR191" s="238">
        <v>44.221197986703039</v>
      </c>
      <c r="AS191" s="238">
        <v>43.850052241881926</v>
      </c>
      <c r="AT191" s="238">
        <v>43.464572581559452</v>
      </c>
      <c r="AU191" s="238">
        <v>43.068277393140782</v>
      </c>
      <c r="AV191" s="238">
        <v>42.651873413369358</v>
      </c>
      <c r="AW191" s="238">
        <v>42.212966095902722</v>
      </c>
      <c r="AX191" s="238">
        <v>41.777291544787822</v>
      </c>
      <c r="AY191" s="238">
        <v>41.349256761123222</v>
      </c>
      <c r="AZ191" s="238">
        <v>40.921535962791182</v>
      </c>
    </row>
    <row r="192" spans="1:52">
      <c r="A192" s="252" t="s">
        <v>47</v>
      </c>
      <c r="B192" s="256">
        <v>451.01430684889101</v>
      </c>
      <c r="C192" s="256">
        <v>443.0235244110155</v>
      </c>
      <c r="D192" s="256">
        <v>430.66615921917719</v>
      </c>
      <c r="E192" s="256">
        <v>421.36666156563592</v>
      </c>
      <c r="F192" s="256">
        <v>424.07749916267852</v>
      </c>
      <c r="G192" s="256">
        <v>433.67979272655629</v>
      </c>
      <c r="H192" s="256">
        <v>438.94952398227281</v>
      </c>
      <c r="I192" s="256">
        <v>435.51216423178903</v>
      </c>
      <c r="J192" s="256">
        <v>445.59556181891242</v>
      </c>
      <c r="K192" s="256">
        <v>452.61592147767237</v>
      </c>
      <c r="L192" s="256">
        <v>480.3770050689044</v>
      </c>
      <c r="M192" s="256">
        <v>480.6974304158183</v>
      </c>
      <c r="N192" s="256">
        <v>477.41546759459231</v>
      </c>
      <c r="O192" s="256">
        <v>474.63796266891654</v>
      </c>
      <c r="P192" s="256">
        <v>464.13782954391593</v>
      </c>
      <c r="Q192" s="256">
        <v>460.40392711807181</v>
      </c>
      <c r="R192" s="256">
        <v>462.13623894593127</v>
      </c>
      <c r="S192" s="256">
        <v>462.81689386581508</v>
      </c>
      <c r="T192" s="256">
        <v>459.83280082753714</v>
      </c>
      <c r="U192" s="256">
        <v>456.82293579172136</v>
      </c>
      <c r="V192" s="256">
        <v>453.94836704653022</v>
      </c>
      <c r="W192" s="256">
        <v>451.21404678503114</v>
      </c>
      <c r="X192" s="256">
        <v>448.12060623771094</v>
      </c>
      <c r="Y192" s="256">
        <v>445.1257264080628</v>
      </c>
      <c r="Z192" s="256">
        <v>442.60330832242238</v>
      </c>
      <c r="AA192" s="256">
        <v>439.80725886445629</v>
      </c>
      <c r="AB192" s="256">
        <v>436.86408588911888</v>
      </c>
      <c r="AC192" s="256">
        <v>434.18895384382461</v>
      </c>
      <c r="AD192" s="256">
        <v>431.42026608059149</v>
      </c>
      <c r="AE192" s="256">
        <v>428.87489306356082</v>
      </c>
      <c r="AF192" s="256">
        <v>426.19420606219541</v>
      </c>
      <c r="AG192" s="256">
        <v>423.56851701450773</v>
      </c>
      <c r="AH192" s="256">
        <v>420.84940798947861</v>
      </c>
      <c r="AI192" s="256">
        <v>417.90931472712197</v>
      </c>
      <c r="AJ192" s="256">
        <v>414.92927113380722</v>
      </c>
      <c r="AK192" s="256">
        <v>411.90624939311039</v>
      </c>
      <c r="AL192" s="256">
        <v>408.85202256862351</v>
      </c>
      <c r="AM192" s="256">
        <v>405.59588407881256</v>
      </c>
      <c r="AN192" s="256">
        <v>400.97170754593054</v>
      </c>
      <c r="AO192" s="256">
        <v>397.77155037009157</v>
      </c>
      <c r="AP192" s="256">
        <v>394.51780187041732</v>
      </c>
      <c r="AQ192" s="256">
        <v>391.0481208438095</v>
      </c>
      <c r="AR192" s="256">
        <v>387.36272298300565</v>
      </c>
      <c r="AS192" s="256">
        <v>383.74735730432997</v>
      </c>
      <c r="AT192" s="256">
        <v>380.09303344698696</v>
      </c>
      <c r="AU192" s="256">
        <v>376.29567276279636</v>
      </c>
      <c r="AV192" s="256">
        <v>372.68752879117943</v>
      </c>
      <c r="AW192" s="256">
        <v>368.71959204103473</v>
      </c>
      <c r="AX192" s="256">
        <v>364.7597447502165</v>
      </c>
      <c r="AY192" s="256">
        <v>360.53047978356676</v>
      </c>
      <c r="AZ192" s="256">
        <v>356.24982011177161</v>
      </c>
    </row>
    <row r="193" spans="1:52">
      <c r="A193" s="259" t="s">
        <v>16</v>
      </c>
      <c r="B193" s="237">
        <v>586.1070937207511</v>
      </c>
      <c r="C193" s="237">
        <v>531.14739448173896</v>
      </c>
      <c r="D193" s="237">
        <v>475.30111655847804</v>
      </c>
      <c r="E193" s="237">
        <v>447.78389623151264</v>
      </c>
      <c r="F193" s="237">
        <v>454.82853791150069</v>
      </c>
      <c r="G193" s="237">
        <v>468.78712925429505</v>
      </c>
      <c r="H193" s="237">
        <v>476.99557310456271</v>
      </c>
      <c r="I193" s="237">
        <v>479.18570825339168</v>
      </c>
      <c r="J193" s="237">
        <v>486.97224089318888</v>
      </c>
      <c r="K193" s="237">
        <v>498.81076559802858</v>
      </c>
      <c r="L193" s="237">
        <v>535.83135309305385</v>
      </c>
      <c r="M193" s="237">
        <v>555.08981006302588</v>
      </c>
      <c r="N193" s="237">
        <v>557.22574118843045</v>
      </c>
      <c r="O193" s="237">
        <v>648.14480554517183</v>
      </c>
      <c r="P193" s="237">
        <v>659.64924235542082</v>
      </c>
      <c r="Q193" s="237">
        <v>666.26515254902051</v>
      </c>
      <c r="R193" s="237">
        <v>666.31488633042693</v>
      </c>
      <c r="S193" s="237">
        <v>665.5268085728901</v>
      </c>
      <c r="T193" s="237">
        <v>663.71211945289485</v>
      </c>
      <c r="U193" s="237">
        <v>661.56517533837462</v>
      </c>
      <c r="V193" s="237">
        <v>659.23242253488456</v>
      </c>
      <c r="W193" s="237">
        <v>656.92899833361059</v>
      </c>
      <c r="X193" s="237">
        <v>654.46859059694987</v>
      </c>
      <c r="Y193" s="237">
        <v>651.82449810989067</v>
      </c>
      <c r="Z193" s="237">
        <v>648.86515484941083</v>
      </c>
      <c r="AA193" s="237">
        <v>645.42963278535422</v>
      </c>
      <c r="AB193" s="237">
        <v>642.10633801572533</v>
      </c>
      <c r="AC193" s="237">
        <v>638.97076954115255</v>
      </c>
      <c r="AD193" s="237">
        <v>635.1719767469117</v>
      </c>
      <c r="AE193" s="237">
        <v>632.13629839180032</v>
      </c>
      <c r="AF193" s="237">
        <v>629.71756373682172</v>
      </c>
      <c r="AG193" s="237">
        <v>627.47343406910068</v>
      </c>
      <c r="AH193" s="237">
        <v>625.0935936080806</v>
      </c>
      <c r="AI193" s="237">
        <v>622.19059666992939</v>
      </c>
      <c r="AJ193" s="237">
        <v>619.07651183412588</v>
      </c>
      <c r="AK193" s="237">
        <v>615.74256716172181</v>
      </c>
      <c r="AL193" s="237">
        <v>612.22295164186028</v>
      </c>
      <c r="AM193" s="237">
        <v>609.19699341718422</v>
      </c>
      <c r="AN193" s="237">
        <v>601.90821690622101</v>
      </c>
      <c r="AO193" s="237">
        <v>597.46453200639678</v>
      </c>
      <c r="AP193" s="237">
        <v>591.67749885150033</v>
      </c>
      <c r="AQ193" s="237">
        <v>585.53383980572721</v>
      </c>
      <c r="AR193" s="237">
        <v>579.74729700136254</v>
      </c>
      <c r="AS193" s="237">
        <v>573.60321931561805</v>
      </c>
      <c r="AT193" s="237">
        <v>565.94234429189521</v>
      </c>
      <c r="AU193" s="237">
        <v>557.5644682953847</v>
      </c>
      <c r="AV193" s="237">
        <v>550.76591971089556</v>
      </c>
      <c r="AW193" s="237">
        <v>541.51268920994471</v>
      </c>
      <c r="AX193" s="237">
        <v>533.55754649970902</v>
      </c>
      <c r="AY193" s="237">
        <v>524.63382413947761</v>
      </c>
      <c r="AZ193" s="237">
        <v>515.94339955412454</v>
      </c>
    </row>
    <row r="194" spans="1:52">
      <c r="A194" s="239" t="s">
        <v>17</v>
      </c>
      <c r="B194" s="238">
        <v>609.81583824984853</v>
      </c>
      <c r="C194" s="238">
        <v>650.12215109853776</v>
      </c>
      <c r="D194" s="238">
        <v>647.388232630998</v>
      </c>
      <c r="E194" s="238">
        <v>633.975008336933</v>
      </c>
      <c r="F194" s="238">
        <v>628.33521893533248</v>
      </c>
      <c r="G194" s="238">
        <v>642.72076156722653</v>
      </c>
      <c r="H194" s="238">
        <v>663.27237297065665</v>
      </c>
      <c r="I194" s="238">
        <v>651.75756374402795</v>
      </c>
      <c r="J194" s="238">
        <v>658.15992504650467</v>
      </c>
      <c r="K194" s="238">
        <v>663.23509513241868</v>
      </c>
      <c r="L194" s="238">
        <v>688.18331689742149</v>
      </c>
      <c r="M194" s="238">
        <v>701.45974384173962</v>
      </c>
      <c r="N194" s="238">
        <v>691.11809561470079</v>
      </c>
      <c r="O194" s="238">
        <v>671.42785310699924</v>
      </c>
      <c r="P194" s="238">
        <v>655.38458920774997</v>
      </c>
      <c r="Q194" s="238">
        <v>643.18521412563348</v>
      </c>
      <c r="R194" s="238">
        <v>640.51239154159214</v>
      </c>
      <c r="S194" s="238">
        <v>647.70615054177108</v>
      </c>
      <c r="T194" s="238">
        <v>644.34458929397113</v>
      </c>
      <c r="U194" s="238">
        <v>641.49031207316432</v>
      </c>
      <c r="V194" s="238">
        <v>638.72077928843566</v>
      </c>
      <c r="W194" s="238">
        <v>635.46483760187823</v>
      </c>
      <c r="X194" s="238">
        <v>631.43952418410652</v>
      </c>
      <c r="Y194" s="238">
        <v>627.60872525983427</v>
      </c>
      <c r="Z194" s="238">
        <v>623.04899238036921</v>
      </c>
      <c r="AA194" s="238">
        <v>618.69125744403073</v>
      </c>
      <c r="AB194" s="238">
        <v>613.74397583965185</v>
      </c>
      <c r="AC194" s="238">
        <v>609.22650609036975</v>
      </c>
      <c r="AD194" s="238">
        <v>604.57158926953446</v>
      </c>
      <c r="AE194" s="238">
        <v>600.39803896483738</v>
      </c>
      <c r="AF194" s="238">
        <v>595.86826109404592</v>
      </c>
      <c r="AG194" s="238">
        <v>591.39137496440253</v>
      </c>
      <c r="AH194" s="238">
        <v>586.75859995112091</v>
      </c>
      <c r="AI194" s="238">
        <v>582.03291204882464</v>
      </c>
      <c r="AJ194" s="238">
        <v>577.10052480096044</v>
      </c>
      <c r="AK194" s="238">
        <v>572.2457184172963</v>
      </c>
      <c r="AL194" s="238">
        <v>567.40452636315479</v>
      </c>
      <c r="AM194" s="238">
        <v>561.81068871391255</v>
      </c>
      <c r="AN194" s="238">
        <v>554.63158386734267</v>
      </c>
      <c r="AO194" s="238">
        <v>549.1714997730171</v>
      </c>
      <c r="AP194" s="238">
        <v>543.5358418261485</v>
      </c>
      <c r="AQ194" s="238">
        <v>537.66861034436795</v>
      </c>
      <c r="AR194" s="238">
        <v>531.91191413650381</v>
      </c>
      <c r="AS194" s="238">
        <v>525.66047759501362</v>
      </c>
      <c r="AT194" s="238">
        <v>519.4664460238838</v>
      </c>
      <c r="AU194" s="238">
        <v>513.11228475221344</v>
      </c>
      <c r="AV194" s="238">
        <v>507.01633253274844</v>
      </c>
      <c r="AW194" s="238">
        <v>500.83371779312751</v>
      </c>
      <c r="AX194" s="238">
        <v>494.57318948925183</v>
      </c>
      <c r="AY194" s="238">
        <v>487.65950846207335</v>
      </c>
      <c r="AZ194" s="238">
        <v>480.60156365357784</v>
      </c>
    </row>
    <row r="195" spans="1:52">
      <c r="A195" s="239" t="s">
        <v>18</v>
      </c>
      <c r="B195" s="238">
        <v>377.34678570105331</v>
      </c>
      <c r="C195" s="238">
        <v>345.43774134188021</v>
      </c>
      <c r="D195" s="238">
        <v>332.54527137936208</v>
      </c>
      <c r="E195" s="238">
        <v>322.11016619643698</v>
      </c>
      <c r="F195" s="238">
        <v>329.71047842612808</v>
      </c>
      <c r="G195" s="238">
        <v>338.26290464993843</v>
      </c>
      <c r="H195" s="238">
        <v>342.78588721333938</v>
      </c>
      <c r="I195" s="238">
        <v>338.46255355232762</v>
      </c>
      <c r="J195" s="238">
        <v>350.67326985872467</v>
      </c>
      <c r="K195" s="238">
        <v>360.48529117332652</v>
      </c>
      <c r="L195" s="238">
        <v>380.96879523189824</v>
      </c>
      <c r="M195" s="238">
        <v>374.79919432209203</v>
      </c>
      <c r="N195" s="238">
        <v>372.28671495229202</v>
      </c>
      <c r="O195" s="238">
        <v>367.81075145989075</v>
      </c>
      <c r="P195" s="238">
        <v>360.02167842974916</v>
      </c>
      <c r="Q195" s="238">
        <v>357.63938923138875</v>
      </c>
      <c r="R195" s="238">
        <v>357.42473270974068</v>
      </c>
      <c r="S195" s="238">
        <v>355.06412960099897</v>
      </c>
      <c r="T195" s="238">
        <v>353.39331752184455</v>
      </c>
      <c r="U195" s="238">
        <v>351.86013757444096</v>
      </c>
      <c r="V195" s="238">
        <v>350.63666744917339</v>
      </c>
      <c r="W195" s="238">
        <v>349.2062396036535</v>
      </c>
      <c r="X195" s="238">
        <v>347.76585087537109</v>
      </c>
      <c r="Y195" s="238">
        <v>346.20586138080614</v>
      </c>
      <c r="Z195" s="238">
        <v>344.44678731352712</v>
      </c>
      <c r="AA195" s="238">
        <v>342.60213918258387</v>
      </c>
      <c r="AB195" s="238">
        <v>340.7773042501442</v>
      </c>
      <c r="AC195" s="238">
        <v>339.16508282459245</v>
      </c>
      <c r="AD195" s="238">
        <v>337.46238243194887</v>
      </c>
      <c r="AE195" s="238">
        <v>335.79977212791374</v>
      </c>
      <c r="AF195" s="238">
        <v>334.16116760751913</v>
      </c>
      <c r="AG195" s="238">
        <v>332.57927355100117</v>
      </c>
      <c r="AH195" s="238">
        <v>330.98168504324326</v>
      </c>
      <c r="AI195" s="238">
        <v>329.16436810822523</v>
      </c>
      <c r="AJ195" s="238">
        <v>327.43810548281823</v>
      </c>
      <c r="AK195" s="238">
        <v>325.66033204659414</v>
      </c>
      <c r="AL195" s="238">
        <v>323.74715144992484</v>
      </c>
      <c r="AM195" s="238">
        <v>321.84154107446028</v>
      </c>
      <c r="AN195" s="238">
        <v>318.88982589606809</v>
      </c>
      <c r="AO195" s="238">
        <v>316.98233152241431</v>
      </c>
      <c r="AP195" s="238">
        <v>315.06302343995304</v>
      </c>
      <c r="AQ195" s="238">
        <v>312.91552935503148</v>
      </c>
      <c r="AR195" s="238">
        <v>310.44262060824741</v>
      </c>
      <c r="AS195" s="238">
        <v>308.15210999936761</v>
      </c>
      <c r="AT195" s="238">
        <v>305.74887920810301</v>
      </c>
      <c r="AU195" s="238">
        <v>303.16916872185863</v>
      </c>
      <c r="AV195" s="238">
        <v>300.59471486342306</v>
      </c>
      <c r="AW195" s="238">
        <v>297.67689539303274</v>
      </c>
      <c r="AX195" s="238">
        <v>294.76999705232646</v>
      </c>
      <c r="AY195" s="238">
        <v>291.748398595276</v>
      </c>
      <c r="AZ195" s="238">
        <v>288.70173364492928</v>
      </c>
    </row>
    <row r="196" spans="1:52">
      <c r="A196" s="245" t="s">
        <v>22</v>
      </c>
      <c r="B196" s="255"/>
      <c r="C196" s="255"/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5"/>
      <c r="AJ196" s="255"/>
      <c r="AK196" s="255"/>
      <c r="AL196" s="255"/>
      <c r="AM196" s="255"/>
      <c r="AN196" s="255"/>
      <c r="AO196" s="255"/>
      <c r="AP196" s="255"/>
      <c r="AQ196" s="255"/>
      <c r="AR196" s="255"/>
      <c r="AS196" s="255"/>
      <c r="AT196" s="255"/>
      <c r="AU196" s="255"/>
      <c r="AV196" s="255"/>
      <c r="AW196" s="255"/>
      <c r="AX196" s="255"/>
      <c r="AY196" s="255"/>
      <c r="AZ196" s="255"/>
    </row>
    <row r="197" spans="1:52">
      <c r="A197" s="252" t="s">
        <v>45</v>
      </c>
      <c r="B197" s="256">
        <v>17.714497450394393</v>
      </c>
      <c r="C197" s="256">
        <v>17.882784333579732</v>
      </c>
      <c r="D197" s="256">
        <v>17.689467104143052</v>
      </c>
      <c r="E197" s="256">
        <v>17.571756322178611</v>
      </c>
      <c r="F197" s="256">
        <v>17.408515896415778</v>
      </c>
      <c r="G197" s="256">
        <v>17.431246709755602</v>
      </c>
      <c r="H197" s="256">
        <v>16.978248579282734</v>
      </c>
      <c r="I197" s="256">
        <v>17.440087537783374</v>
      </c>
      <c r="J197" s="256">
        <v>17.171999337011044</v>
      </c>
      <c r="K197" s="256">
        <v>16.894741559775632</v>
      </c>
      <c r="L197" s="256">
        <v>16.858866743510244</v>
      </c>
      <c r="M197" s="256">
        <v>16.301678502841199</v>
      </c>
      <c r="N197" s="256">
        <v>16.222559559851128</v>
      </c>
      <c r="O197" s="256">
        <v>15.868328657790071</v>
      </c>
      <c r="P197" s="256">
        <v>15.789253438293134</v>
      </c>
      <c r="Q197" s="256">
        <v>15.381817864559483</v>
      </c>
      <c r="R197" s="256">
        <v>15.799714930304761</v>
      </c>
      <c r="S197" s="256">
        <v>15.734578441638165</v>
      </c>
      <c r="T197" s="256">
        <v>15.6018370102051</v>
      </c>
      <c r="U197" s="256">
        <v>15.431342482176571</v>
      </c>
      <c r="V197" s="256">
        <v>15.210702695808896</v>
      </c>
      <c r="W197" s="256">
        <v>15.029186110264744</v>
      </c>
      <c r="X197" s="256">
        <v>14.851508319806346</v>
      </c>
      <c r="Y197" s="256">
        <v>14.597911054066518</v>
      </c>
      <c r="Z197" s="256">
        <v>14.337187099738323</v>
      </c>
      <c r="AA197" s="256">
        <v>14.072846944156597</v>
      </c>
      <c r="AB197" s="256">
        <v>13.814792472888749</v>
      </c>
      <c r="AC197" s="256">
        <v>13.567535691444622</v>
      </c>
      <c r="AD197" s="256">
        <v>13.33030648830086</v>
      </c>
      <c r="AE197" s="256">
        <v>13.105651532962696</v>
      </c>
      <c r="AF197" s="256">
        <v>12.891718744858849</v>
      </c>
      <c r="AG197" s="256">
        <v>12.684711119491171</v>
      </c>
      <c r="AH197" s="256">
        <v>12.502595876460726</v>
      </c>
      <c r="AI197" s="256">
        <v>12.320711177113822</v>
      </c>
      <c r="AJ197" s="256">
        <v>12.137415413696568</v>
      </c>
      <c r="AK197" s="256">
        <v>11.950318029004778</v>
      </c>
      <c r="AL197" s="256">
        <v>11.759456856927216</v>
      </c>
      <c r="AM197" s="256">
        <v>11.56497787164516</v>
      </c>
      <c r="AN197" s="256">
        <v>11.369468961925149</v>
      </c>
      <c r="AO197" s="256">
        <v>11.174282062685718</v>
      </c>
      <c r="AP197" s="256">
        <v>10.980294828639531</v>
      </c>
      <c r="AQ197" s="256">
        <v>10.791124958402513</v>
      </c>
      <c r="AR197" s="256">
        <v>10.606628263247835</v>
      </c>
      <c r="AS197" s="256">
        <v>10.428750090676122</v>
      </c>
      <c r="AT197" s="256">
        <v>10.256942292049317</v>
      </c>
      <c r="AU197" s="256">
        <v>10.091804908962683</v>
      </c>
      <c r="AV197" s="256">
        <v>9.9343467942089827</v>
      </c>
      <c r="AW197" s="256">
        <v>9.7852443509031222</v>
      </c>
      <c r="AX197" s="256">
        <v>9.6436321420610103</v>
      </c>
      <c r="AY197" s="256">
        <v>9.4999508280641223</v>
      </c>
      <c r="AZ197" s="256">
        <v>9.3639178703277768</v>
      </c>
    </row>
    <row r="198" spans="1:52">
      <c r="A198" s="239" t="s">
        <v>48</v>
      </c>
      <c r="B198" s="238">
        <v>9.509106158670928</v>
      </c>
      <c r="C198" s="238">
        <v>9.3614215126135498</v>
      </c>
      <c r="D198" s="238">
        <v>9.2169722913125671</v>
      </c>
      <c r="E198" s="238">
        <v>9.0821194616425789</v>
      </c>
      <c r="F198" s="238">
        <v>8.9476238439280991</v>
      </c>
      <c r="G198" s="238">
        <v>8.8545101550118481</v>
      </c>
      <c r="H198" s="238">
        <v>8.783640385762002</v>
      </c>
      <c r="I198" s="238">
        <v>8.7004408797053525</v>
      </c>
      <c r="J198" s="238">
        <v>8.5997580547670953</v>
      </c>
      <c r="K198" s="238">
        <v>8.4746741093279176</v>
      </c>
      <c r="L198" s="238">
        <v>8.4345947989869003</v>
      </c>
      <c r="M198" s="238">
        <v>8.373468930153301</v>
      </c>
      <c r="N198" s="238">
        <v>8.3147410920349412</v>
      </c>
      <c r="O198" s="238">
        <v>8.2409275937907083</v>
      </c>
      <c r="P198" s="238">
        <v>8.1458286306962258</v>
      </c>
      <c r="Q198" s="238">
        <v>8.0458033227962193</v>
      </c>
      <c r="R198" s="238">
        <v>7.9596922979793137</v>
      </c>
      <c r="S198" s="238">
        <v>7.8560164066322482</v>
      </c>
      <c r="T198" s="238">
        <v>7.7386924058031932</v>
      </c>
      <c r="U198" s="238">
        <v>7.6106386619950657</v>
      </c>
      <c r="V198" s="238">
        <v>7.4598761208985609</v>
      </c>
      <c r="W198" s="238">
        <v>7.3116022399647704</v>
      </c>
      <c r="X198" s="238">
        <v>7.1618655935237312</v>
      </c>
      <c r="Y198" s="238">
        <v>7.0117140411654377</v>
      </c>
      <c r="Z198" s="238">
        <v>6.8657899266882136</v>
      </c>
      <c r="AA198" s="238">
        <v>6.7226776497320735</v>
      </c>
      <c r="AB198" s="238">
        <v>6.5881876899096232</v>
      </c>
      <c r="AC198" s="238">
        <v>6.4644540734551272</v>
      </c>
      <c r="AD198" s="238">
        <v>6.3519424591018909</v>
      </c>
      <c r="AE198" s="238">
        <v>6.2492927113883789</v>
      </c>
      <c r="AF198" s="238">
        <v>6.1531547662228725</v>
      </c>
      <c r="AG198" s="238">
        <v>6.060283903278858</v>
      </c>
      <c r="AH198" s="238">
        <v>5.9675168872889337</v>
      </c>
      <c r="AI198" s="238">
        <v>5.8737184304291423</v>
      </c>
      <c r="AJ198" s="238">
        <v>5.7784229903323467</v>
      </c>
      <c r="AK198" s="238">
        <v>5.6821012036870746</v>
      </c>
      <c r="AL198" s="238">
        <v>5.5854432548669202</v>
      </c>
      <c r="AM198" s="238">
        <v>5.4890926526534871</v>
      </c>
      <c r="AN198" s="238">
        <v>5.3946337730297698</v>
      </c>
      <c r="AO198" s="238">
        <v>5.3032834604738044</v>
      </c>
      <c r="AP198" s="238">
        <v>5.2157805285759862</v>
      </c>
      <c r="AQ198" s="238">
        <v>5.133152669093044</v>
      </c>
      <c r="AR198" s="238">
        <v>5.0554024399847508</v>
      </c>
      <c r="AS198" s="238">
        <v>4.9828458790227401</v>
      </c>
      <c r="AT198" s="238">
        <v>4.9148391991829161</v>
      </c>
      <c r="AU198" s="238">
        <v>4.8507538984956176</v>
      </c>
      <c r="AV198" s="238">
        <v>4.7909726990710535</v>
      </c>
      <c r="AW198" s="238">
        <v>4.7350805943799701</v>
      </c>
      <c r="AX198" s="238">
        <v>4.6822322817643309</v>
      </c>
      <c r="AY198" s="238">
        <v>4.6319641959438513</v>
      </c>
      <c r="AZ198" s="238">
        <v>4.5840848899239361</v>
      </c>
    </row>
    <row r="199" spans="1:52">
      <c r="A199" s="260" t="s">
        <v>49</v>
      </c>
      <c r="B199" s="241">
        <v>41.424146864749943</v>
      </c>
      <c r="C199" s="241">
        <v>41.861588771944724</v>
      </c>
      <c r="D199" s="241">
        <v>41.826416763954036</v>
      </c>
      <c r="E199" s="241">
        <v>41.56405960686525</v>
      </c>
      <c r="F199" s="241">
        <v>42.203853130453822</v>
      </c>
      <c r="G199" s="241">
        <v>43.013719174824892</v>
      </c>
      <c r="H199" s="241">
        <v>42.032959774742316</v>
      </c>
      <c r="I199" s="241">
        <v>44.335894913978812</v>
      </c>
      <c r="J199" s="241">
        <v>44.120072615476218</v>
      </c>
      <c r="K199" s="241">
        <v>46.242168524589999</v>
      </c>
      <c r="L199" s="241">
        <v>47.233826735817154</v>
      </c>
      <c r="M199" s="241">
        <v>44.027028215751578</v>
      </c>
      <c r="N199" s="241">
        <v>45.105268729000464</v>
      </c>
      <c r="O199" s="241">
        <v>45.013938271898546</v>
      </c>
      <c r="P199" s="241">
        <v>46.174634764892893</v>
      </c>
      <c r="Q199" s="241">
        <v>44.456109865842869</v>
      </c>
      <c r="R199" s="241">
        <v>44.195910071062244</v>
      </c>
      <c r="S199" s="241">
        <v>44.002800872101155</v>
      </c>
      <c r="T199" s="241">
        <v>43.784947484763187</v>
      </c>
      <c r="U199" s="241">
        <v>43.545061295648821</v>
      </c>
      <c r="V199" s="241">
        <v>43.28729627502404</v>
      </c>
      <c r="W199" s="241">
        <v>43.004082376793306</v>
      </c>
      <c r="X199" s="241">
        <v>42.694537917390548</v>
      </c>
      <c r="Y199" s="241">
        <v>42.374128459046936</v>
      </c>
      <c r="Z199" s="241">
        <v>42.029271505073282</v>
      </c>
      <c r="AA199" s="241">
        <v>41.663280166586119</v>
      </c>
      <c r="AB199" s="241">
        <v>41.285726210762164</v>
      </c>
      <c r="AC199" s="241">
        <v>40.904283774145576</v>
      </c>
      <c r="AD199" s="241">
        <v>40.523545833735959</v>
      </c>
      <c r="AE199" s="241">
        <v>40.147560462767245</v>
      </c>
      <c r="AF199" s="241">
        <v>39.782640343425868</v>
      </c>
      <c r="AG199" s="241">
        <v>39.423300557287135</v>
      </c>
      <c r="AH199" s="241">
        <v>39.060103627323009</v>
      </c>
      <c r="AI199" s="241">
        <v>38.692154454948593</v>
      </c>
      <c r="AJ199" s="241">
        <v>38.311652146577323</v>
      </c>
      <c r="AK199" s="241">
        <v>37.912804187486692</v>
      </c>
      <c r="AL199" s="241">
        <v>37.492008278330616</v>
      </c>
      <c r="AM199" s="241">
        <v>37.04867170670942</v>
      </c>
      <c r="AN199" s="241">
        <v>36.584101607479376</v>
      </c>
      <c r="AO199" s="241">
        <v>36.100804346124505</v>
      </c>
      <c r="AP199" s="241">
        <v>35.601841535632452</v>
      </c>
      <c r="AQ199" s="241">
        <v>35.096904653482753</v>
      </c>
      <c r="AR199" s="241">
        <v>34.5916713895041</v>
      </c>
      <c r="AS199" s="241">
        <v>34.090980887659121</v>
      </c>
      <c r="AT199" s="241">
        <v>33.599866237794707</v>
      </c>
      <c r="AU199" s="241">
        <v>33.119213824383188</v>
      </c>
      <c r="AV199" s="241">
        <v>32.656173495608755</v>
      </c>
      <c r="AW199" s="241">
        <v>32.213290799915157</v>
      </c>
      <c r="AX199" s="241">
        <v>31.793136712787572</v>
      </c>
      <c r="AY199" s="241">
        <v>31.396586506458078</v>
      </c>
      <c r="AZ199" s="241">
        <v>31.037436899563392</v>
      </c>
    </row>
    <row r="200" spans="1:52">
      <c r="A200" s="252" t="s">
        <v>50</v>
      </c>
      <c r="B200" s="241">
        <v>349.85798096451367</v>
      </c>
      <c r="C200" s="241">
        <v>329.87280186983907</v>
      </c>
      <c r="D200" s="241">
        <v>325.3464776641697</v>
      </c>
      <c r="E200" s="241">
        <v>301.77179970059842</v>
      </c>
      <c r="F200" s="241">
        <v>320.38384380729582</v>
      </c>
      <c r="G200" s="241">
        <v>313.75840711105894</v>
      </c>
      <c r="H200" s="241">
        <v>322.5699262020309</v>
      </c>
      <c r="I200" s="241">
        <v>304.55963163586756</v>
      </c>
      <c r="J200" s="241">
        <v>302.40775811833333</v>
      </c>
      <c r="K200" s="241">
        <v>298.8303404175295</v>
      </c>
      <c r="L200" s="241">
        <v>302.38661734793953</v>
      </c>
      <c r="M200" s="241">
        <v>289.7876866458829</v>
      </c>
      <c r="N200" s="241">
        <v>307.25751425660729</v>
      </c>
      <c r="O200" s="241">
        <v>301.74503790119536</v>
      </c>
      <c r="P200" s="241">
        <v>298.23305434047575</v>
      </c>
      <c r="Q200" s="241">
        <v>294.99929225898563</v>
      </c>
      <c r="R200" s="241">
        <v>294.38183376871808</v>
      </c>
      <c r="S200" s="241">
        <v>294.02873212622251</v>
      </c>
      <c r="T200" s="241">
        <v>292.62887242822273</v>
      </c>
      <c r="U200" s="241">
        <v>291.20098028347303</v>
      </c>
      <c r="V200" s="241">
        <v>289.52357213825996</v>
      </c>
      <c r="W200" s="241">
        <v>288.02464103983658</v>
      </c>
      <c r="X200" s="241">
        <v>286.66505268526601</v>
      </c>
      <c r="Y200" s="241">
        <v>285.31201205139047</v>
      </c>
      <c r="Z200" s="241">
        <v>284.13688429131724</v>
      </c>
      <c r="AA200" s="241">
        <v>283.1573307696716</v>
      </c>
      <c r="AB200" s="241">
        <v>280.31500843788496</v>
      </c>
      <c r="AC200" s="241">
        <v>278.09451972511141</v>
      </c>
      <c r="AD200" s="241">
        <v>276.28235245982671</v>
      </c>
      <c r="AE200" s="241">
        <v>274.00917581382311</v>
      </c>
      <c r="AF200" s="241">
        <v>271.23023705620494</v>
      </c>
      <c r="AG200" s="241">
        <v>268.77123515025545</v>
      </c>
      <c r="AH200" s="241">
        <v>266.7821935923385</v>
      </c>
      <c r="AI200" s="241">
        <v>265.38557208213405</v>
      </c>
      <c r="AJ200" s="241">
        <v>263.34737498438864</v>
      </c>
      <c r="AK200" s="241">
        <v>261.08733044363487</v>
      </c>
      <c r="AL200" s="241">
        <v>259.4969557992581</v>
      </c>
      <c r="AM200" s="241">
        <v>257.42583561420827</v>
      </c>
      <c r="AN200" s="241">
        <v>253.85563650830647</v>
      </c>
      <c r="AO200" s="241">
        <v>250.98964373054358</v>
      </c>
      <c r="AP200" s="241">
        <v>248.03112886471089</v>
      </c>
      <c r="AQ200" s="241">
        <v>244.53086315508784</v>
      </c>
      <c r="AR200" s="241">
        <v>241.7293331711916</v>
      </c>
      <c r="AS200" s="241">
        <v>238.5064086499913</v>
      </c>
      <c r="AT200" s="241">
        <v>235.5562860263631</v>
      </c>
      <c r="AU200" s="241">
        <v>231.44460138063363</v>
      </c>
      <c r="AV200" s="241">
        <v>229.15676098580701</v>
      </c>
      <c r="AW200" s="241">
        <v>227.31975623590395</v>
      </c>
      <c r="AX200" s="241">
        <v>223.94066015798543</v>
      </c>
      <c r="AY200" s="241">
        <v>219.6924230089771</v>
      </c>
      <c r="AZ200" s="241">
        <v>217.55095260488923</v>
      </c>
    </row>
    <row r="201" spans="1:52">
      <c r="A201" s="252" t="s">
        <v>47</v>
      </c>
      <c r="B201" s="256">
        <v>479.59485351908927</v>
      </c>
      <c r="C201" s="256">
        <v>504.31675812005108</v>
      </c>
      <c r="D201" s="256">
        <v>485.10241663122144</v>
      </c>
      <c r="E201" s="256">
        <v>473.67650904671683</v>
      </c>
      <c r="F201" s="256">
        <v>468.30829182834765</v>
      </c>
      <c r="G201" s="256">
        <v>478.15058689504195</v>
      </c>
      <c r="H201" s="256">
        <v>477.68862612728213</v>
      </c>
      <c r="I201" s="256">
        <v>467.60671583938802</v>
      </c>
      <c r="J201" s="256">
        <v>464.10385696299232</v>
      </c>
      <c r="K201" s="256">
        <v>467.94173361016846</v>
      </c>
      <c r="L201" s="256">
        <v>467.30222918949818</v>
      </c>
      <c r="M201" s="256">
        <v>465.91237878982542</v>
      </c>
      <c r="N201" s="256">
        <v>453.67633151000979</v>
      </c>
      <c r="O201" s="256">
        <v>432.45248643218127</v>
      </c>
      <c r="P201" s="256">
        <v>420.99057554752193</v>
      </c>
      <c r="Q201" s="256">
        <v>409.16771146812346</v>
      </c>
      <c r="R201" s="256">
        <v>406.77148900850528</v>
      </c>
      <c r="S201" s="256">
        <v>405.36124981225691</v>
      </c>
      <c r="T201" s="256">
        <v>403.90519366503241</v>
      </c>
      <c r="U201" s="256">
        <v>402.6518218402253</v>
      </c>
      <c r="V201" s="256">
        <v>401.1547569295347</v>
      </c>
      <c r="W201" s="256">
        <v>399.7090471275078</v>
      </c>
      <c r="X201" s="256">
        <v>398.79881881637772</v>
      </c>
      <c r="Y201" s="256">
        <v>396.78668627173602</v>
      </c>
      <c r="Z201" s="256">
        <v>395.91624786214862</v>
      </c>
      <c r="AA201" s="256">
        <v>394.47668198698182</v>
      </c>
      <c r="AB201" s="256">
        <v>393.36312654188168</v>
      </c>
      <c r="AC201" s="256">
        <v>392.43690549839755</v>
      </c>
      <c r="AD201" s="256">
        <v>391.21195966192414</v>
      </c>
      <c r="AE201" s="256">
        <v>389.52819779522974</v>
      </c>
      <c r="AF201" s="256">
        <v>388.2120354421852</v>
      </c>
      <c r="AG201" s="256">
        <v>387.05546473989284</v>
      </c>
      <c r="AH201" s="256">
        <v>385.64952762519323</v>
      </c>
      <c r="AI201" s="256">
        <v>383.75786305955296</v>
      </c>
      <c r="AJ201" s="256">
        <v>382.2202363369172</v>
      </c>
      <c r="AK201" s="256">
        <v>380.31155467569187</v>
      </c>
      <c r="AL201" s="256">
        <v>377.89886379087534</v>
      </c>
      <c r="AM201" s="256">
        <v>376.41555858095154</v>
      </c>
      <c r="AN201" s="256">
        <v>372.69904533278878</v>
      </c>
      <c r="AO201" s="256">
        <v>369.52850960762993</v>
      </c>
      <c r="AP201" s="256">
        <v>366.74743051114001</v>
      </c>
      <c r="AQ201" s="256">
        <v>364.07808987243021</v>
      </c>
      <c r="AR201" s="256">
        <v>361.00805212928094</v>
      </c>
      <c r="AS201" s="256">
        <v>358.15329517417518</v>
      </c>
      <c r="AT201" s="256">
        <v>355.30623670052455</v>
      </c>
      <c r="AU201" s="256">
        <v>352.22359612333349</v>
      </c>
      <c r="AV201" s="256">
        <v>349.58484646539767</v>
      </c>
      <c r="AW201" s="256">
        <v>346.63515932012359</v>
      </c>
      <c r="AX201" s="256">
        <v>343.55012884371814</v>
      </c>
      <c r="AY201" s="256">
        <v>340.36480823462983</v>
      </c>
      <c r="AZ201" s="256">
        <v>337.34499686819908</v>
      </c>
    </row>
    <row r="202" spans="1:52">
      <c r="A202" s="259" t="s">
        <v>20</v>
      </c>
      <c r="B202" s="237">
        <v>821.66267391567874</v>
      </c>
      <c r="C202" s="237">
        <v>876.82641339804672</v>
      </c>
      <c r="D202" s="237">
        <v>838.59932898408454</v>
      </c>
      <c r="E202" s="237">
        <v>812.73024929821815</v>
      </c>
      <c r="F202" s="237">
        <v>806.99905705177468</v>
      </c>
      <c r="G202" s="237">
        <v>816.74776093752291</v>
      </c>
      <c r="H202" s="237">
        <v>814.64654584926996</v>
      </c>
      <c r="I202" s="237">
        <v>778.70892176109999</v>
      </c>
      <c r="J202" s="237">
        <v>784.27663400606184</v>
      </c>
      <c r="K202" s="237">
        <v>787.57724456482822</v>
      </c>
      <c r="L202" s="237">
        <v>743.32804297146981</v>
      </c>
      <c r="M202" s="237">
        <v>755.62743144852845</v>
      </c>
      <c r="N202" s="237">
        <v>730.0715219673267</v>
      </c>
      <c r="O202" s="237">
        <v>699.80674945532007</v>
      </c>
      <c r="P202" s="237">
        <v>675.7180770543913</v>
      </c>
      <c r="Q202" s="237">
        <v>664.08581665534064</v>
      </c>
      <c r="R202" s="237">
        <v>656.13517623503606</v>
      </c>
      <c r="S202" s="237">
        <v>647.27855095393261</v>
      </c>
      <c r="T202" s="237">
        <v>639.67063333359454</v>
      </c>
      <c r="U202" s="237">
        <v>637.197494369129</v>
      </c>
      <c r="V202" s="237">
        <v>632.68210705951526</v>
      </c>
      <c r="W202" s="237">
        <v>626.02607024612462</v>
      </c>
      <c r="X202" s="237">
        <v>624.6350531938532</v>
      </c>
      <c r="Y202" s="237">
        <v>621.21154848590038</v>
      </c>
      <c r="Z202" s="237">
        <v>616.2925804351529</v>
      </c>
      <c r="AA202" s="237">
        <v>612.33994286665063</v>
      </c>
      <c r="AB202" s="237">
        <v>608.03610522444808</v>
      </c>
      <c r="AC202" s="237">
        <v>603.36063140792896</v>
      </c>
      <c r="AD202" s="237">
        <v>599.52457550448582</v>
      </c>
      <c r="AE202" s="237">
        <v>595.07898308006349</v>
      </c>
      <c r="AF202" s="237">
        <v>591.36015659678833</v>
      </c>
      <c r="AG202" s="237">
        <v>587.12950178168478</v>
      </c>
      <c r="AH202" s="237">
        <v>582.35752947960657</v>
      </c>
      <c r="AI202" s="237">
        <v>579.40953395858503</v>
      </c>
      <c r="AJ202" s="237">
        <v>574.95802776980054</v>
      </c>
      <c r="AK202" s="237">
        <v>570.0490424929211</v>
      </c>
      <c r="AL202" s="237">
        <v>566.35470091255559</v>
      </c>
      <c r="AM202" s="237">
        <v>561.1473278198547</v>
      </c>
      <c r="AN202" s="237">
        <v>552.43426490267768</v>
      </c>
      <c r="AO202" s="237">
        <v>548.5960765045262</v>
      </c>
      <c r="AP202" s="237">
        <v>544.86884611246444</v>
      </c>
      <c r="AQ202" s="237">
        <v>540.99055054069095</v>
      </c>
      <c r="AR202" s="237">
        <v>536.10056622852949</v>
      </c>
      <c r="AS202" s="237">
        <v>531.05932135217677</v>
      </c>
      <c r="AT202" s="237">
        <v>526.529394554276</v>
      </c>
      <c r="AU202" s="237">
        <v>521.32190425272177</v>
      </c>
      <c r="AV202" s="237">
        <v>516.7386398055279</v>
      </c>
      <c r="AW202" s="237">
        <v>511.74673332621688</v>
      </c>
      <c r="AX202" s="237">
        <v>507.46972796651312</v>
      </c>
      <c r="AY202" s="237">
        <v>502.001908205549</v>
      </c>
      <c r="AZ202" s="237">
        <v>496.87435811811798</v>
      </c>
    </row>
    <row r="203" spans="1:52">
      <c r="A203" s="260" t="s">
        <v>18</v>
      </c>
      <c r="B203" s="241">
        <v>438.37976391975371</v>
      </c>
      <c r="C203" s="241">
        <v>467.90973949957794</v>
      </c>
      <c r="D203" s="241">
        <v>451.23954468124413</v>
      </c>
      <c r="E203" s="241">
        <v>437.97079673255053</v>
      </c>
      <c r="F203" s="241">
        <v>433.28414497955612</v>
      </c>
      <c r="G203" s="241">
        <v>440.24969229298307</v>
      </c>
      <c r="H203" s="241">
        <v>440.06375267786916</v>
      </c>
      <c r="I203" s="241">
        <v>430.68054551502729</v>
      </c>
      <c r="J203" s="241">
        <v>427.76332728444055</v>
      </c>
      <c r="K203" s="241">
        <v>431.94481855603425</v>
      </c>
      <c r="L203" s="241">
        <v>440.17685414583553</v>
      </c>
      <c r="M203" s="241">
        <v>440.60506634858029</v>
      </c>
      <c r="N203" s="241">
        <v>430.05067531535371</v>
      </c>
      <c r="O203" s="241">
        <v>412.09693975474437</v>
      </c>
      <c r="P203" s="241">
        <v>402.20489285992869</v>
      </c>
      <c r="Q203" s="241">
        <v>390.6924794444592</v>
      </c>
      <c r="R203" s="241">
        <v>388.3176428673375</v>
      </c>
      <c r="S203" s="241">
        <v>387.02893644942225</v>
      </c>
      <c r="T203" s="241">
        <v>385.74215543146505</v>
      </c>
      <c r="U203" s="241">
        <v>384.41128185257776</v>
      </c>
      <c r="V203" s="241">
        <v>382.97600754464685</v>
      </c>
      <c r="W203" s="241">
        <v>381.68390823807164</v>
      </c>
      <c r="X203" s="241">
        <v>380.65442370832272</v>
      </c>
      <c r="Y203" s="241">
        <v>378.50399303804483</v>
      </c>
      <c r="Z203" s="241">
        <v>377.20962939210011</v>
      </c>
      <c r="AA203" s="241">
        <v>375.26700880710587</v>
      </c>
      <c r="AB203" s="241">
        <v>373.51280535729086</v>
      </c>
      <c r="AC203" s="241">
        <v>371.79621118292408</v>
      </c>
      <c r="AD203" s="241">
        <v>369.81835409277863</v>
      </c>
      <c r="AE203" s="241">
        <v>367.42379906347293</v>
      </c>
      <c r="AF203" s="241">
        <v>365.36753551617824</v>
      </c>
      <c r="AG203" s="241">
        <v>363.41315473313546</v>
      </c>
      <c r="AH203" s="241">
        <v>361.43610688125801</v>
      </c>
      <c r="AI203" s="241">
        <v>358.67145729591704</v>
      </c>
      <c r="AJ203" s="241">
        <v>356.46907983860763</v>
      </c>
      <c r="AK203" s="241">
        <v>353.98895185098837</v>
      </c>
      <c r="AL203" s="241">
        <v>350.85693963932982</v>
      </c>
      <c r="AM203" s="241">
        <v>348.89161324850409</v>
      </c>
      <c r="AN203" s="241">
        <v>345.00526590561969</v>
      </c>
      <c r="AO203" s="241">
        <v>341.37442210426894</v>
      </c>
      <c r="AP203" s="241">
        <v>338.22367263962047</v>
      </c>
      <c r="AQ203" s="241">
        <v>335.39175385866298</v>
      </c>
      <c r="AR203" s="241">
        <v>332.28508912795019</v>
      </c>
      <c r="AS203" s="241">
        <v>329.49397164322062</v>
      </c>
      <c r="AT203" s="241">
        <v>326.7314668124838</v>
      </c>
      <c r="AU203" s="241">
        <v>323.78320656899353</v>
      </c>
      <c r="AV203" s="241">
        <v>321.22905669141483</v>
      </c>
      <c r="AW203" s="241">
        <v>318.48680904720487</v>
      </c>
      <c r="AX203" s="241">
        <v>315.58761532685196</v>
      </c>
      <c r="AY203" s="241">
        <v>312.8122512755487</v>
      </c>
      <c r="AZ203" s="241">
        <v>310.17392882451173</v>
      </c>
    </row>
    <row r="204" spans="1:52">
      <c r="A204" s="252" t="s">
        <v>51</v>
      </c>
      <c r="B204" s="256">
        <v>2165.0551209487357</v>
      </c>
      <c r="C204" s="256">
        <v>2144.5166010303506</v>
      </c>
      <c r="D204" s="256">
        <v>2124.550005914964</v>
      </c>
      <c r="E204" s="256">
        <v>2102.4415557455413</v>
      </c>
      <c r="F204" s="256">
        <v>2082.9177427564955</v>
      </c>
      <c r="G204" s="256">
        <v>2062.0299689040257</v>
      </c>
      <c r="H204" s="256">
        <v>2043.6339134110922</v>
      </c>
      <c r="I204" s="256">
        <v>2022.8302666917784</v>
      </c>
      <c r="J204" s="256">
        <v>2000.7285802953752</v>
      </c>
      <c r="K204" s="256">
        <v>1982.3109334305316</v>
      </c>
      <c r="L204" s="256">
        <v>1960.8834330963632</v>
      </c>
      <c r="M204" s="256">
        <v>1942.0372549549613</v>
      </c>
      <c r="N204" s="256">
        <v>1921.7504622368531</v>
      </c>
      <c r="O204" s="256">
        <v>1900.8851482516457</v>
      </c>
      <c r="P204" s="256">
        <v>1883.7511796599758</v>
      </c>
      <c r="Q204" s="256">
        <v>1865.1424385667904</v>
      </c>
      <c r="R204" s="256">
        <v>1863.7233877858787</v>
      </c>
      <c r="S204" s="256">
        <v>1862.2088457815844</v>
      </c>
      <c r="T204" s="256">
        <v>1860.5029119704593</v>
      </c>
      <c r="U204" s="256">
        <v>1858.7685024517168</v>
      </c>
      <c r="V204" s="256">
        <v>1856.9825472131417</v>
      </c>
      <c r="W204" s="256">
        <v>1855.0434393810674</v>
      </c>
      <c r="X204" s="256">
        <v>1853.0139857750273</v>
      </c>
      <c r="Y204" s="256">
        <v>1850.8735968723286</v>
      </c>
      <c r="Z204" s="256">
        <v>1848.6036991723022</v>
      </c>
      <c r="AA204" s="256">
        <v>1846.2118750470777</v>
      </c>
      <c r="AB204" s="256">
        <v>1843.6800378064283</v>
      </c>
      <c r="AC204" s="256">
        <v>1841.7712350158456</v>
      </c>
      <c r="AD204" s="256">
        <v>1839.6408665536653</v>
      </c>
      <c r="AE204" s="256">
        <v>1837.5827375170343</v>
      </c>
      <c r="AF204" s="256">
        <v>1834.74340647641</v>
      </c>
      <c r="AG204" s="256">
        <v>1832.7986125535044</v>
      </c>
      <c r="AH204" s="256">
        <v>1831.1763407559683</v>
      </c>
      <c r="AI204" s="256">
        <v>1829.0530944670093</v>
      </c>
      <c r="AJ204" s="256">
        <v>1827.0991642342005</v>
      </c>
      <c r="AK204" s="256">
        <v>1825.2431532533089</v>
      </c>
      <c r="AL204" s="256">
        <v>1822.1815797669738</v>
      </c>
      <c r="AM204" s="256">
        <v>1819.4171150124423</v>
      </c>
      <c r="AN204" s="256">
        <v>1815.4811866779169</v>
      </c>
      <c r="AO204" s="256">
        <v>1812.0512478191479</v>
      </c>
      <c r="AP204" s="256">
        <v>1809.0203321642864</v>
      </c>
      <c r="AQ204" s="256">
        <v>1804.5497083064022</v>
      </c>
      <c r="AR204" s="256">
        <v>1801.8449398919456</v>
      </c>
      <c r="AS204" s="256">
        <v>1797.8836523327407</v>
      </c>
      <c r="AT204" s="256">
        <v>1794.8255945343535</v>
      </c>
      <c r="AU204" s="256">
        <v>1790.5288029274136</v>
      </c>
      <c r="AV204" s="256">
        <v>1788.0939518159505</v>
      </c>
      <c r="AW204" s="256">
        <v>1785.8033561800869</v>
      </c>
      <c r="AX204" s="256">
        <v>1782.4822231390031</v>
      </c>
      <c r="AY204" s="256">
        <v>1780.7475966921581</v>
      </c>
      <c r="AZ204" s="256">
        <v>1778.068887181832</v>
      </c>
    </row>
    <row r="205" spans="1:52">
      <c r="A205" s="239" t="s">
        <v>33</v>
      </c>
      <c r="B205" s="238">
        <v>2173.1760438420224</v>
      </c>
      <c r="C205" s="238">
        <v>2151.6594493485372</v>
      </c>
      <c r="D205" s="238">
        <v>2130.3558904440965</v>
      </c>
      <c r="E205" s="238">
        <v>2109.263257865442</v>
      </c>
      <c r="F205" s="238">
        <v>2088.379463233111</v>
      </c>
      <c r="G205" s="238">
        <v>2067.7024388446634</v>
      </c>
      <c r="H205" s="238">
        <v>2047.2301374699643</v>
      </c>
      <c r="I205" s="238">
        <v>2026.9605321484801</v>
      </c>
      <c r="J205" s="238">
        <v>2006.8916159885944</v>
      </c>
      <c r="K205" s="238">
        <v>1987.0214019689047</v>
      </c>
      <c r="L205" s="238">
        <v>1967.3479227414898</v>
      </c>
      <c r="M205" s="238">
        <v>1947.8692304371182</v>
      </c>
      <c r="N205" s="238">
        <v>1928.583396472395</v>
      </c>
      <c r="O205" s="238">
        <v>1909.4885113588064</v>
      </c>
      <c r="P205" s="238">
        <v>1890.5826845136698</v>
      </c>
      <c r="Q205" s="238">
        <v>1871.8640440729405</v>
      </c>
      <c r="R205" s="238">
        <v>1870.474085039383</v>
      </c>
      <c r="S205" s="238">
        <v>1868.9915827673981</v>
      </c>
      <c r="T205" s="238">
        <v>1867.3158828898827</v>
      </c>
      <c r="U205" s="238">
        <v>1865.6127820970883</v>
      </c>
      <c r="V205" s="238">
        <v>1863.8607503055759</v>
      </c>
      <c r="W205" s="238">
        <v>1861.9652693944097</v>
      </c>
      <c r="X205" s="238">
        <v>1859.9732388955888</v>
      </c>
      <c r="Y205" s="238">
        <v>1857.8741251173451</v>
      </c>
      <c r="Z205" s="238">
        <v>1855.6548827544905</v>
      </c>
      <c r="AA205" s="238">
        <v>1853.325802251723</v>
      </c>
      <c r="AB205" s="238">
        <v>1850.8765333932122</v>
      </c>
      <c r="AC205" s="238">
        <v>1849.0650004879401</v>
      </c>
      <c r="AD205" s="238">
        <v>1847.0408110293499</v>
      </c>
      <c r="AE205" s="238">
        <v>1845.0975634904473</v>
      </c>
      <c r="AF205" s="238">
        <v>1842.3742342859912</v>
      </c>
      <c r="AG205" s="238">
        <v>1840.5565561821884</v>
      </c>
      <c r="AH205" s="238">
        <v>1839.0711436992005</v>
      </c>
      <c r="AI205" s="238">
        <v>1837.0888265599299</v>
      </c>
      <c r="AJ205" s="238">
        <v>1835.2838122658782</v>
      </c>
      <c r="AK205" s="238">
        <v>1833.5834045634876</v>
      </c>
      <c r="AL205" s="238">
        <v>1830.6755224513122</v>
      </c>
      <c r="AM205" s="238">
        <v>1828.0729096755554</v>
      </c>
      <c r="AN205" s="238">
        <v>1824.3849636503951</v>
      </c>
      <c r="AO205" s="238">
        <v>1821.1215789621426</v>
      </c>
      <c r="AP205" s="238">
        <v>1818.2684609428104</v>
      </c>
      <c r="AQ205" s="238">
        <v>1813.9720181274522</v>
      </c>
      <c r="AR205" s="238">
        <v>1811.46189587924</v>
      </c>
      <c r="AS205" s="238">
        <v>1807.6912996989822</v>
      </c>
      <c r="AT205" s="238">
        <v>1804.8366974102241</v>
      </c>
      <c r="AU205" s="238">
        <v>1800.745076358523</v>
      </c>
      <c r="AV205" s="238">
        <v>1798.5282096286908</v>
      </c>
      <c r="AW205" s="238">
        <v>1796.4617573048622</v>
      </c>
      <c r="AX205" s="238">
        <v>1793.3596483182737</v>
      </c>
      <c r="AY205" s="238">
        <v>1791.8584229710164</v>
      </c>
      <c r="AZ205" s="238">
        <v>1789.4060133628288</v>
      </c>
    </row>
    <row r="206" spans="1:52">
      <c r="A206" s="260" t="s">
        <v>34</v>
      </c>
      <c r="B206" s="241">
        <v>309.22052941515534</v>
      </c>
      <c r="C206" s="241">
        <v>306.28081957810826</v>
      </c>
      <c r="D206" s="241">
        <v>303.36905708964855</v>
      </c>
      <c r="E206" s="241">
        <v>300.48497625882862</v>
      </c>
      <c r="F206" s="241">
        <v>297.62831392058206</v>
      </c>
      <c r="G206" s="241">
        <v>294.79880941170944</v>
      </c>
      <c r="H206" s="241">
        <v>291.99620454709549</v>
      </c>
      <c r="I206" s="241">
        <v>289.22024359614869</v>
      </c>
      <c r="J206" s="241">
        <v>286.47067325946739</v>
      </c>
      <c r="K206" s="241">
        <v>283.74724264572649</v>
      </c>
      <c r="L206" s="241">
        <v>281.04970324878434</v>
      </c>
      <c r="M206" s="241">
        <v>278.37780892500734</v>
      </c>
      <c r="N206" s="241">
        <v>275.73131587080974</v>
      </c>
      <c r="O206" s="241">
        <v>273.10998260040731</v>
      </c>
      <c r="P206" s="241">
        <v>270.51356992378231</v>
      </c>
      <c r="Q206" s="241">
        <v>267.9418409248579</v>
      </c>
      <c r="R206" s="241">
        <v>267.8877609032491</v>
      </c>
      <c r="S206" s="241">
        <v>267.8309390370805</v>
      </c>
      <c r="T206" s="241">
        <v>267.77695762803182</v>
      </c>
      <c r="U206" s="241">
        <v>267.7276380945047</v>
      </c>
      <c r="V206" s="241">
        <v>267.67843809032496</v>
      </c>
      <c r="W206" s="241">
        <v>267.62647124519253</v>
      </c>
      <c r="X206" s="241">
        <v>267.57149806994153</v>
      </c>
      <c r="Y206" s="241">
        <v>267.50772248633973</v>
      </c>
      <c r="Z206" s="241">
        <v>267.42846895478164</v>
      </c>
      <c r="AA206" s="241">
        <v>267.33125450897364</v>
      </c>
      <c r="AB206" s="241">
        <v>267.21042958428632</v>
      </c>
      <c r="AC206" s="241">
        <v>267.07423882916765</v>
      </c>
      <c r="AD206" s="241">
        <v>266.92785545651674</v>
      </c>
      <c r="AE206" s="241">
        <v>266.77470090450686</v>
      </c>
      <c r="AF206" s="241">
        <v>266.61784507261217</v>
      </c>
      <c r="AG206" s="241">
        <v>266.45551005049856</v>
      </c>
      <c r="AH206" s="241">
        <v>266.28548431081305</v>
      </c>
      <c r="AI206" s="241">
        <v>266.10749871468533</v>
      </c>
      <c r="AJ206" s="241">
        <v>265.92189111642443</v>
      </c>
      <c r="AK206" s="241">
        <v>265.72962381557886</v>
      </c>
      <c r="AL206" s="241">
        <v>265.53002632330799</v>
      </c>
      <c r="AM206" s="241">
        <v>265.32176153438553</v>
      </c>
      <c r="AN206" s="241">
        <v>259.75801799903081</v>
      </c>
      <c r="AO206" s="241">
        <v>259.70910172473276</v>
      </c>
      <c r="AP206" s="241">
        <v>259.64681669775047</v>
      </c>
      <c r="AQ206" s="241">
        <v>259.57239748464269</v>
      </c>
      <c r="AR206" s="241">
        <v>259.48632966120459</v>
      </c>
      <c r="AS206" s="241">
        <v>259.38921572485225</v>
      </c>
      <c r="AT206" s="241">
        <v>259.28214733859272</v>
      </c>
      <c r="AU206" s="241">
        <v>258.97439792559794</v>
      </c>
      <c r="AV206" s="241">
        <v>258.84896873909616</v>
      </c>
      <c r="AW206" s="241">
        <v>258.71649694881091</v>
      </c>
      <c r="AX206" s="241">
        <v>258.57779896705466</v>
      </c>
      <c r="AY206" s="241">
        <v>258.4338484795486</v>
      </c>
      <c r="AZ206" s="241">
        <v>258.28628740489444</v>
      </c>
    </row>
    <row r="207" spans="1:52">
      <c r="A207" s="271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  <c r="AA207" s="273"/>
      <c r="AB207" s="273"/>
      <c r="AC207" s="273"/>
      <c r="AD207" s="273"/>
      <c r="AE207" s="273"/>
      <c r="AF207" s="273"/>
      <c r="AG207" s="273"/>
      <c r="AH207" s="273"/>
      <c r="AI207" s="273"/>
      <c r="AJ207" s="273"/>
      <c r="AK207" s="273"/>
      <c r="AL207" s="273"/>
      <c r="AM207" s="273"/>
      <c r="AN207" s="273"/>
      <c r="AO207" s="273"/>
      <c r="AP207" s="273"/>
      <c r="AQ207" s="273"/>
      <c r="AR207" s="273"/>
      <c r="AS207" s="273"/>
      <c r="AT207" s="273"/>
      <c r="AU207" s="273"/>
      <c r="AV207" s="273"/>
      <c r="AW207" s="273"/>
      <c r="AX207" s="273"/>
      <c r="AY207" s="273"/>
      <c r="AZ207" s="273"/>
    </row>
    <row r="208" spans="1:52">
      <c r="A208" s="236" t="s">
        <v>73</v>
      </c>
      <c r="B208" s="275">
        <v>156109.26169805729</v>
      </c>
      <c r="C208" s="275">
        <v>154456.30453269044</v>
      </c>
      <c r="D208" s="275">
        <v>155454.77695259525</v>
      </c>
      <c r="E208" s="275">
        <v>157548.56245580592</v>
      </c>
      <c r="F208" s="275">
        <v>161910.39920963047</v>
      </c>
      <c r="G208" s="275">
        <v>165623.62578510429</v>
      </c>
      <c r="H208" s="275">
        <v>167697.46978554124</v>
      </c>
      <c r="I208" s="275">
        <v>168300.4064205155</v>
      </c>
      <c r="J208" s="275">
        <v>160353.13683111838</v>
      </c>
      <c r="K208" s="275">
        <v>153868.02613283519</v>
      </c>
      <c r="L208" s="275">
        <v>150808.30046521887</v>
      </c>
      <c r="M208" s="275">
        <v>150917.19454208002</v>
      </c>
      <c r="N208" s="275">
        <v>149952.71919800638</v>
      </c>
      <c r="O208" s="275">
        <v>148628.52062028367</v>
      </c>
      <c r="P208" s="275">
        <v>150039.08197386225</v>
      </c>
      <c r="Q208" s="275">
        <v>152780.28249792231</v>
      </c>
      <c r="R208" s="275">
        <v>155920.33855807906</v>
      </c>
      <c r="S208" s="275">
        <v>158431.9005392165</v>
      </c>
      <c r="T208" s="275">
        <v>158859.07303750396</v>
      </c>
      <c r="U208" s="275">
        <v>158559.82557615815</v>
      </c>
      <c r="V208" s="275">
        <v>157659.00579840314</v>
      </c>
      <c r="W208" s="275">
        <v>156327.48193547031</v>
      </c>
      <c r="X208" s="275">
        <v>154818.90039709472</v>
      </c>
      <c r="Y208" s="275">
        <v>153121.37384584543</v>
      </c>
      <c r="Z208" s="275">
        <v>151501.08027582569</v>
      </c>
      <c r="AA208" s="275">
        <v>150281.40857328038</v>
      </c>
      <c r="AB208" s="275">
        <v>149562.32446908334</v>
      </c>
      <c r="AC208" s="275">
        <v>149082.88393957022</v>
      </c>
      <c r="AD208" s="275">
        <v>148744.68373997224</v>
      </c>
      <c r="AE208" s="275">
        <v>148391.35123243276</v>
      </c>
      <c r="AF208" s="275">
        <v>147961.45272080853</v>
      </c>
      <c r="AG208" s="275">
        <v>147495.88241505405</v>
      </c>
      <c r="AH208" s="275">
        <v>146958.39860807787</v>
      </c>
      <c r="AI208" s="275">
        <v>146297.30547116554</v>
      </c>
      <c r="AJ208" s="275">
        <v>145416.12168904714</v>
      </c>
      <c r="AK208" s="275">
        <v>144410.7596414919</v>
      </c>
      <c r="AL208" s="275">
        <v>143347.56659582682</v>
      </c>
      <c r="AM208" s="275">
        <v>142100.27409573662</v>
      </c>
      <c r="AN208" s="275">
        <v>140917.78858432075</v>
      </c>
      <c r="AO208" s="275">
        <v>139487.81798112381</v>
      </c>
      <c r="AP208" s="275">
        <v>138029.60650451749</v>
      </c>
      <c r="AQ208" s="275">
        <v>136616.35229503826</v>
      </c>
      <c r="AR208" s="275">
        <v>135142.96702734876</v>
      </c>
      <c r="AS208" s="275">
        <v>133636.65184062335</v>
      </c>
      <c r="AT208" s="275">
        <v>132042.8552299336</v>
      </c>
      <c r="AU208" s="275">
        <v>130661.63639711888</v>
      </c>
      <c r="AV208" s="275">
        <v>129301.0201726415</v>
      </c>
      <c r="AW208" s="275">
        <v>127689.26598786793</v>
      </c>
      <c r="AX208" s="275">
        <v>126234.20784062751</v>
      </c>
      <c r="AY208" s="275">
        <v>124485.98096665248</v>
      </c>
      <c r="AZ208" s="275">
        <v>122688.78262574649</v>
      </c>
    </row>
    <row r="209" spans="1:52">
      <c r="A209" s="245" t="s">
        <v>21</v>
      </c>
      <c r="B209" s="247">
        <v>114872.14841164077</v>
      </c>
      <c r="C209" s="247">
        <v>112775.20631491249</v>
      </c>
      <c r="D209" s="247">
        <v>113324.38076124844</v>
      </c>
      <c r="E209" s="247">
        <v>112420.57194094708</v>
      </c>
      <c r="F209" s="247">
        <v>115655.40276919087</v>
      </c>
      <c r="G209" s="247">
        <v>117254.03033283392</v>
      </c>
      <c r="H209" s="247">
        <v>118155.23858355249</v>
      </c>
      <c r="I209" s="247">
        <v>116631.67044485177</v>
      </c>
      <c r="J209" s="247">
        <v>114035.04713880619</v>
      </c>
      <c r="K209" s="247">
        <v>109847.48996710202</v>
      </c>
      <c r="L209" s="247">
        <v>106016.08293041865</v>
      </c>
      <c r="M209" s="247">
        <v>106587.09099606656</v>
      </c>
      <c r="N209" s="247">
        <v>105204.83080792835</v>
      </c>
      <c r="O209" s="247">
        <v>104788.57528034909</v>
      </c>
      <c r="P209" s="247">
        <v>105054.36954720638</v>
      </c>
      <c r="Q209" s="247">
        <v>106218.35079485009</v>
      </c>
      <c r="R209" s="247">
        <v>106633.63744083099</v>
      </c>
      <c r="S209" s="247">
        <v>108421.32803825707</v>
      </c>
      <c r="T209" s="247">
        <v>108518.63046235907</v>
      </c>
      <c r="U209" s="247">
        <v>108183.52597264436</v>
      </c>
      <c r="V209" s="247">
        <v>107547.4425978013</v>
      </c>
      <c r="W209" s="247">
        <v>106526.95053323315</v>
      </c>
      <c r="X209" s="247">
        <v>105330.45576779608</v>
      </c>
      <c r="Y209" s="247">
        <v>104046.07962813348</v>
      </c>
      <c r="Z209" s="247">
        <v>102766.23823070285</v>
      </c>
      <c r="AA209" s="247">
        <v>101836.66748847827</v>
      </c>
      <c r="AB209" s="247">
        <v>101296.18820752046</v>
      </c>
      <c r="AC209" s="247">
        <v>100937.1963139399</v>
      </c>
      <c r="AD209" s="247">
        <v>100684.6155882453</v>
      </c>
      <c r="AE209" s="247">
        <v>100410.19409911196</v>
      </c>
      <c r="AF209" s="247">
        <v>100056.47050046637</v>
      </c>
      <c r="AG209" s="247">
        <v>99654.688868312543</v>
      </c>
      <c r="AH209" s="247">
        <v>99091.17038904567</v>
      </c>
      <c r="AI209" s="247">
        <v>98435.45014735873</v>
      </c>
      <c r="AJ209" s="247">
        <v>97606.158595971414</v>
      </c>
      <c r="AK209" s="247">
        <v>96694.898433913157</v>
      </c>
      <c r="AL209" s="247">
        <v>95762.317253885762</v>
      </c>
      <c r="AM209" s="247">
        <v>94691.237779169198</v>
      </c>
      <c r="AN209" s="247">
        <v>93706.477044941857</v>
      </c>
      <c r="AO209" s="247">
        <v>92496.334287468155</v>
      </c>
      <c r="AP209" s="247">
        <v>91275.723998432601</v>
      </c>
      <c r="AQ209" s="247">
        <v>90091.006916332262</v>
      </c>
      <c r="AR209" s="247">
        <v>88847.62809182785</v>
      </c>
      <c r="AS209" s="247">
        <v>87578.43078341239</v>
      </c>
      <c r="AT209" s="247">
        <v>86232.765545053262</v>
      </c>
      <c r="AU209" s="247">
        <v>85051.458425477889</v>
      </c>
      <c r="AV209" s="247">
        <v>83861.158396590283</v>
      </c>
      <c r="AW209" s="247">
        <v>82482.441997873189</v>
      </c>
      <c r="AX209" s="247">
        <v>81273.447077454155</v>
      </c>
      <c r="AY209" s="247">
        <v>79798.683435128842</v>
      </c>
      <c r="AZ209" s="247">
        <v>78290.391438287319</v>
      </c>
    </row>
    <row r="210" spans="1:52">
      <c r="A210" s="252" t="s">
        <v>45</v>
      </c>
      <c r="B210" s="254">
        <v>81348.862367432972</v>
      </c>
      <c r="C210" s="254">
        <v>79835.020079266164</v>
      </c>
      <c r="D210" s="254">
        <v>80614.497472831848</v>
      </c>
      <c r="E210" s="254">
        <v>78948.013209996134</v>
      </c>
      <c r="F210" s="254">
        <v>78908.779497080119</v>
      </c>
      <c r="G210" s="254">
        <v>77862.706129710627</v>
      </c>
      <c r="H210" s="254">
        <v>78486.192946610419</v>
      </c>
      <c r="I210" s="254">
        <v>77018.376740921318</v>
      </c>
      <c r="J210" s="254">
        <v>75527.89018612678</v>
      </c>
      <c r="K210" s="254">
        <v>73297.501306162696</v>
      </c>
      <c r="L210" s="254">
        <v>70956.109327183294</v>
      </c>
      <c r="M210" s="254">
        <v>70085.379533252009</v>
      </c>
      <c r="N210" s="254">
        <v>69785.310568767323</v>
      </c>
      <c r="O210" s="254">
        <v>69306.559890206059</v>
      </c>
      <c r="P210" s="254">
        <v>69453.340309358915</v>
      </c>
      <c r="Q210" s="254">
        <v>70223.071600741023</v>
      </c>
      <c r="R210" s="254">
        <v>70286.310848030174</v>
      </c>
      <c r="S210" s="254">
        <v>69768.106717454109</v>
      </c>
      <c r="T210" s="254">
        <v>68923.534562354849</v>
      </c>
      <c r="U210" s="254">
        <v>67958.578323266629</v>
      </c>
      <c r="V210" s="254">
        <v>66857.737710843183</v>
      </c>
      <c r="W210" s="254">
        <v>65345.804937137516</v>
      </c>
      <c r="X210" s="254">
        <v>63754.706659355004</v>
      </c>
      <c r="Y210" s="254">
        <v>62064.588150952375</v>
      </c>
      <c r="Z210" s="254">
        <v>60536.318555998034</v>
      </c>
      <c r="AA210" s="254">
        <v>59177.042375557176</v>
      </c>
      <c r="AB210" s="254">
        <v>58121.198057639456</v>
      </c>
      <c r="AC210" s="254">
        <v>57245.344336704598</v>
      </c>
      <c r="AD210" s="254">
        <v>56552.215933326959</v>
      </c>
      <c r="AE210" s="254">
        <v>55960.875187010046</v>
      </c>
      <c r="AF210" s="254">
        <v>55401.433759038344</v>
      </c>
      <c r="AG210" s="254">
        <v>54845.416793283592</v>
      </c>
      <c r="AH210" s="254">
        <v>54272.474952164361</v>
      </c>
      <c r="AI210" s="254">
        <v>53651.352469204678</v>
      </c>
      <c r="AJ210" s="254">
        <v>52967.941295355718</v>
      </c>
      <c r="AK210" s="254">
        <v>52216.408804305502</v>
      </c>
      <c r="AL210" s="254">
        <v>51397.781571436513</v>
      </c>
      <c r="AM210" s="254">
        <v>50518.773032153462</v>
      </c>
      <c r="AN210" s="254">
        <v>49579.904249094601</v>
      </c>
      <c r="AO210" s="254">
        <v>48602.612759939926</v>
      </c>
      <c r="AP210" s="254">
        <v>47598.7798798773</v>
      </c>
      <c r="AQ210" s="254">
        <v>46602.322988364511</v>
      </c>
      <c r="AR210" s="254">
        <v>45601.96808573942</v>
      </c>
      <c r="AS210" s="254">
        <v>44614.07648065457</v>
      </c>
      <c r="AT210" s="254">
        <v>43634.986963057163</v>
      </c>
      <c r="AU210" s="254">
        <v>42723.190939562592</v>
      </c>
      <c r="AV210" s="254">
        <v>41855.202414350148</v>
      </c>
      <c r="AW210" s="254">
        <v>40998.51283124007</v>
      </c>
      <c r="AX210" s="254">
        <v>40155.912916741807</v>
      </c>
      <c r="AY210" s="254">
        <v>39332.120019173009</v>
      </c>
      <c r="AZ210" s="254">
        <v>38521.8254511743</v>
      </c>
    </row>
    <row r="211" spans="1:52">
      <c r="A211" s="259" t="s">
        <v>29</v>
      </c>
      <c r="B211" s="243">
        <v>639.63682330492054</v>
      </c>
      <c r="C211" s="243">
        <v>653.55597842676809</v>
      </c>
      <c r="D211" s="243">
        <v>680.87836267319869</v>
      </c>
      <c r="E211" s="243">
        <v>740.19437854787657</v>
      </c>
      <c r="F211" s="243">
        <v>676.39239712915548</v>
      </c>
      <c r="G211" s="243">
        <v>703.61805268133082</v>
      </c>
      <c r="H211" s="243">
        <v>655.39320165157278</v>
      </c>
      <c r="I211" s="243">
        <v>696.82232949150944</v>
      </c>
      <c r="J211" s="243">
        <v>639.28390530117167</v>
      </c>
      <c r="K211" s="243">
        <v>624.17210226111627</v>
      </c>
      <c r="L211" s="243">
        <v>544.29501609766442</v>
      </c>
      <c r="M211" s="243">
        <v>537.26372342894115</v>
      </c>
      <c r="N211" s="243">
        <v>508.80475027675226</v>
      </c>
      <c r="O211" s="243">
        <v>480.38671315194216</v>
      </c>
      <c r="P211" s="243">
        <v>492.83924698171313</v>
      </c>
      <c r="Q211" s="243">
        <v>496.61870574929316</v>
      </c>
      <c r="R211" s="243">
        <v>507.95138381600481</v>
      </c>
      <c r="S211" s="243">
        <v>507.96636518208919</v>
      </c>
      <c r="T211" s="243">
        <v>502.38151754280113</v>
      </c>
      <c r="U211" s="243">
        <v>496.08763363208169</v>
      </c>
      <c r="V211" s="243">
        <v>489.25785297153669</v>
      </c>
      <c r="W211" s="243">
        <v>482.63547409759025</v>
      </c>
      <c r="X211" s="243">
        <v>477.30217269245634</v>
      </c>
      <c r="Y211" s="243">
        <v>473.21198145270421</v>
      </c>
      <c r="Z211" s="243">
        <v>471.11561495491645</v>
      </c>
      <c r="AA211" s="243">
        <v>471.24573588577408</v>
      </c>
      <c r="AB211" s="243">
        <v>473.67411135580744</v>
      </c>
      <c r="AC211" s="243">
        <v>477.27206341017171</v>
      </c>
      <c r="AD211" s="243">
        <v>481.86866401696966</v>
      </c>
      <c r="AE211" s="243">
        <v>487.8641292288541</v>
      </c>
      <c r="AF211" s="243">
        <v>495.70612078344465</v>
      </c>
      <c r="AG211" s="243">
        <v>505.79927761696467</v>
      </c>
      <c r="AH211" s="243">
        <v>516.7848288478508</v>
      </c>
      <c r="AI211" s="243">
        <v>528.19545021286501</v>
      </c>
      <c r="AJ211" s="243">
        <v>539.0577272737919</v>
      </c>
      <c r="AK211" s="243">
        <v>548.65551174396978</v>
      </c>
      <c r="AL211" s="243">
        <v>557.05412208228188</v>
      </c>
      <c r="AM211" s="243">
        <v>564.4680774783111</v>
      </c>
      <c r="AN211" s="243">
        <v>571.16344433902771</v>
      </c>
      <c r="AO211" s="243">
        <v>576.9367597536492</v>
      </c>
      <c r="AP211" s="243">
        <v>581.70145722532322</v>
      </c>
      <c r="AQ211" s="243">
        <v>585.56034820844673</v>
      </c>
      <c r="AR211" s="243">
        <v>588.67339064072996</v>
      </c>
      <c r="AS211" s="243">
        <v>591.31576540274705</v>
      </c>
      <c r="AT211" s="243">
        <v>593.60573121538334</v>
      </c>
      <c r="AU211" s="243">
        <v>596.79085477763203</v>
      </c>
      <c r="AV211" s="243">
        <v>601.01759493578027</v>
      </c>
      <c r="AW211" s="243">
        <v>604.46726254259136</v>
      </c>
      <c r="AX211" s="243">
        <v>607.59150043188845</v>
      </c>
      <c r="AY211" s="243">
        <v>610.46755492341958</v>
      </c>
      <c r="AZ211" s="243">
        <v>613.23817069952997</v>
      </c>
    </row>
    <row r="212" spans="1:52">
      <c r="A212" s="239" t="s">
        <v>30</v>
      </c>
      <c r="B212" s="246">
        <v>76096.214185660065</v>
      </c>
      <c r="C212" s="246">
        <v>74610.637238063442</v>
      </c>
      <c r="D212" s="246">
        <v>75366.564451619954</v>
      </c>
      <c r="E212" s="246">
        <v>73631.021744567246</v>
      </c>
      <c r="F212" s="246">
        <v>73715.782463806463</v>
      </c>
      <c r="G212" s="246">
        <v>72700.250852587778</v>
      </c>
      <c r="H212" s="246">
        <v>73344.085219902889</v>
      </c>
      <c r="I212" s="246">
        <v>71972.207867562858</v>
      </c>
      <c r="J212" s="246">
        <v>70718.520623533346</v>
      </c>
      <c r="K212" s="246">
        <v>68762.379119598074</v>
      </c>
      <c r="L212" s="246">
        <v>66651.986117160865</v>
      </c>
      <c r="M212" s="246">
        <v>65913.992257055157</v>
      </c>
      <c r="N212" s="246">
        <v>65714.149139423695</v>
      </c>
      <c r="O212" s="246">
        <v>65224.296306766024</v>
      </c>
      <c r="P212" s="246">
        <v>65435.303002726934</v>
      </c>
      <c r="Q212" s="246">
        <v>66284.553930531343</v>
      </c>
      <c r="R212" s="246">
        <v>66731.773602945235</v>
      </c>
      <c r="S212" s="246">
        <v>66211.238819157501</v>
      </c>
      <c r="T212" s="246">
        <v>65409.937049992266</v>
      </c>
      <c r="U212" s="246">
        <v>64498.051676423936</v>
      </c>
      <c r="V212" s="246">
        <v>63454.811288158817</v>
      </c>
      <c r="W212" s="246">
        <v>61995.478829612628</v>
      </c>
      <c r="X212" s="246">
        <v>60455.278683342622</v>
      </c>
      <c r="Y212" s="246">
        <v>58813.555194983535</v>
      </c>
      <c r="Z212" s="246">
        <v>57327.727183990588</v>
      </c>
      <c r="AA212" s="246">
        <v>56004.968965035994</v>
      </c>
      <c r="AB212" s="246">
        <v>54979.434184009297</v>
      </c>
      <c r="AC212" s="246">
        <v>54131.596821030143</v>
      </c>
      <c r="AD212" s="246">
        <v>53465.025474680449</v>
      </c>
      <c r="AE212" s="246">
        <v>52899.994596278746</v>
      </c>
      <c r="AF212" s="246">
        <v>52366.167778153998</v>
      </c>
      <c r="AG212" s="246">
        <v>51834.710156158144</v>
      </c>
      <c r="AH212" s="246">
        <v>51288.194587532067</v>
      </c>
      <c r="AI212" s="246">
        <v>50696.19761420953</v>
      </c>
      <c r="AJ212" s="246">
        <v>50044.501478684862</v>
      </c>
      <c r="AK212" s="246">
        <v>49328.598788648225</v>
      </c>
      <c r="AL212" s="246">
        <v>48548.666331900538</v>
      </c>
      <c r="AM212" s="246">
        <v>47712.625181271673</v>
      </c>
      <c r="AN212" s="246">
        <v>46819.683615810849</v>
      </c>
      <c r="AO212" s="246">
        <v>45891.207032453625</v>
      </c>
      <c r="AP212" s="246">
        <v>44938.984349405022</v>
      </c>
      <c r="AQ212" s="246">
        <v>43996.671456092132</v>
      </c>
      <c r="AR212" s="246">
        <v>43052.727937827585</v>
      </c>
      <c r="AS212" s="246">
        <v>42122.297996580994</v>
      </c>
      <c r="AT212" s="246">
        <v>41201.357113286962</v>
      </c>
      <c r="AU212" s="246">
        <v>40346.837137208597</v>
      </c>
      <c r="AV212" s="246">
        <v>39532.533697678642</v>
      </c>
      <c r="AW212" s="246">
        <v>38728.965907967016</v>
      </c>
      <c r="AX212" s="246">
        <v>37938.316543118839</v>
      </c>
      <c r="AY212" s="246">
        <v>37164.649508853989</v>
      </c>
      <c r="AZ212" s="246">
        <v>36402.071645954318</v>
      </c>
    </row>
    <row r="213" spans="1:52">
      <c r="A213" s="239" t="s">
        <v>31</v>
      </c>
      <c r="B213" s="246">
        <v>4613.0113584679866</v>
      </c>
      <c r="C213" s="246">
        <v>4570.826862775948</v>
      </c>
      <c r="D213" s="246">
        <v>4567.054658538691</v>
      </c>
      <c r="E213" s="246">
        <v>4576.7970868810044</v>
      </c>
      <c r="F213" s="246">
        <v>4516.6046361445051</v>
      </c>
      <c r="G213" s="246">
        <v>4458.8372244415241</v>
      </c>
      <c r="H213" s="246">
        <v>4486.7145250559588</v>
      </c>
      <c r="I213" s="246">
        <v>4349.3465438669455</v>
      </c>
      <c r="J213" s="246">
        <v>4170.0856572922567</v>
      </c>
      <c r="K213" s="246">
        <v>3910.9500843035094</v>
      </c>
      <c r="L213" s="246">
        <v>3759.8281939247622</v>
      </c>
      <c r="M213" s="246">
        <v>3634.1235527679059</v>
      </c>
      <c r="N213" s="246">
        <v>3562.356679066876</v>
      </c>
      <c r="O213" s="246">
        <v>3601.8768702880966</v>
      </c>
      <c r="P213" s="246">
        <v>3525.1980596502704</v>
      </c>
      <c r="Q213" s="246">
        <v>3441.8989644603921</v>
      </c>
      <c r="R213" s="246">
        <v>3046.585861268929</v>
      </c>
      <c r="S213" s="246">
        <v>3048.9015331145142</v>
      </c>
      <c r="T213" s="246">
        <v>3011.2159948197773</v>
      </c>
      <c r="U213" s="246">
        <v>2964.4390132106187</v>
      </c>
      <c r="V213" s="246">
        <v>2913.6685697128205</v>
      </c>
      <c r="W213" s="246">
        <v>2867.690633427304</v>
      </c>
      <c r="X213" s="246">
        <v>2822.1258033199247</v>
      </c>
      <c r="Y213" s="246">
        <v>2777.820974516133</v>
      </c>
      <c r="Z213" s="246">
        <v>2737.4757570525303</v>
      </c>
      <c r="AA213" s="246">
        <v>2700.827674635409</v>
      </c>
      <c r="AB213" s="246">
        <v>2668.0897622743469</v>
      </c>
      <c r="AC213" s="246">
        <v>2636.4754522642857</v>
      </c>
      <c r="AD213" s="246">
        <v>2605.3217946295413</v>
      </c>
      <c r="AE213" s="246">
        <v>2573.0164615024496</v>
      </c>
      <c r="AF213" s="246">
        <v>2539.5598601009037</v>
      </c>
      <c r="AG213" s="246">
        <v>2504.9073595084824</v>
      </c>
      <c r="AH213" s="246">
        <v>2467.4955357844456</v>
      </c>
      <c r="AI213" s="246">
        <v>2426.9594047822861</v>
      </c>
      <c r="AJ213" s="246">
        <v>2384.3820893970596</v>
      </c>
      <c r="AK213" s="246">
        <v>2339.1545039133025</v>
      </c>
      <c r="AL213" s="246">
        <v>2292.0611174536912</v>
      </c>
      <c r="AM213" s="246">
        <v>2241.6797734034767</v>
      </c>
      <c r="AN213" s="246">
        <v>2189.0571889447228</v>
      </c>
      <c r="AO213" s="246">
        <v>2134.4689677326564</v>
      </c>
      <c r="AP213" s="246">
        <v>2078.094073246953</v>
      </c>
      <c r="AQ213" s="246">
        <v>2020.0911840639342</v>
      </c>
      <c r="AR213" s="246">
        <v>1960.5667572711043</v>
      </c>
      <c r="AS213" s="246">
        <v>1900.4627186708333</v>
      </c>
      <c r="AT213" s="246">
        <v>1840.0241185548184</v>
      </c>
      <c r="AU213" s="246">
        <v>1779.562947576361</v>
      </c>
      <c r="AV213" s="246">
        <v>1721.6511217357238</v>
      </c>
      <c r="AW213" s="246">
        <v>1665.079660730468</v>
      </c>
      <c r="AX213" s="246">
        <v>1610.0048731910808</v>
      </c>
      <c r="AY213" s="246">
        <v>1557.0029553956031</v>
      </c>
      <c r="AZ213" s="246">
        <v>1506.5156345204559</v>
      </c>
    </row>
    <row r="214" spans="1:52">
      <c r="A214" s="252" t="s">
        <v>46</v>
      </c>
      <c r="B214" s="254">
        <v>1663.0894754574922</v>
      </c>
      <c r="C214" s="254">
        <v>1722.1321599407431</v>
      </c>
      <c r="D214" s="254">
        <v>1724.657000946853</v>
      </c>
      <c r="E214" s="254">
        <v>1742.2030431076357</v>
      </c>
      <c r="F214" s="254">
        <v>1757.4996996948425</v>
      </c>
      <c r="G214" s="254">
        <v>1671.1405203679508</v>
      </c>
      <c r="H214" s="254">
        <v>1557.5883176055941</v>
      </c>
      <c r="I214" s="254">
        <v>1655.7729709667892</v>
      </c>
      <c r="J214" s="254">
        <v>1699.3518322858438</v>
      </c>
      <c r="K214" s="254">
        <v>1722.3288041912328</v>
      </c>
      <c r="L214" s="254">
        <v>1722.8243694696239</v>
      </c>
      <c r="M214" s="254">
        <v>1697.6125717987616</v>
      </c>
      <c r="N214" s="254">
        <v>1741.7281572880449</v>
      </c>
      <c r="O214" s="254">
        <v>1710.1199984851778</v>
      </c>
      <c r="P214" s="254">
        <v>1744.5249483225725</v>
      </c>
      <c r="Q214" s="254">
        <v>1712.8218290476602</v>
      </c>
      <c r="R214" s="254">
        <v>1737.832068923215</v>
      </c>
      <c r="S214" s="254">
        <v>1758.2121931534421</v>
      </c>
      <c r="T214" s="254">
        <v>1774.2705985470704</v>
      </c>
      <c r="U214" s="254">
        <v>1783.436596260173</v>
      </c>
      <c r="V214" s="254">
        <v>1788.5158994080364</v>
      </c>
      <c r="W214" s="254">
        <v>1794.3502630166554</v>
      </c>
      <c r="X214" s="254">
        <v>1798.3067939329319</v>
      </c>
      <c r="Y214" s="254">
        <v>1801.4439860084819</v>
      </c>
      <c r="Z214" s="254">
        <v>1803.8494056784025</v>
      </c>
      <c r="AA214" s="254">
        <v>1804.5241780970525</v>
      </c>
      <c r="AB214" s="254">
        <v>1807.1245456245369</v>
      </c>
      <c r="AC214" s="254">
        <v>1808.8690766679279</v>
      </c>
      <c r="AD214" s="254">
        <v>1809.4829983860634</v>
      </c>
      <c r="AE214" s="254">
        <v>1810.4351200460871</v>
      </c>
      <c r="AF214" s="254">
        <v>1809.425377321857</v>
      </c>
      <c r="AG214" s="254">
        <v>1794.2593939118653</v>
      </c>
      <c r="AH214" s="254">
        <v>1789.5521028554094</v>
      </c>
      <c r="AI214" s="254">
        <v>1787.2329603607127</v>
      </c>
      <c r="AJ214" s="254">
        <v>1781.3095329347939</v>
      </c>
      <c r="AK214" s="254">
        <v>1770.9350892704249</v>
      </c>
      <c r="AL214" s="254">
        <v>1764.9668983977519</v>
      </c>
      <c r="AM214" s="254">
        <v>1758.5435484144805</v>
      </c>
      <c r="AN214" s="254">
        <v>1746.9696982789699</v>
      </c>
      <c r="AO214" s="254">
        <v>1734.2814188232383</v>
      </c>
      <c r="AP214" s="254">
        <v>1719.2434965857867</v>
      </c>
      <c r="AQ214" s="254">
        <v>1704.9660535218395</v>
      </c>
      <c r="AR214" s="254">
        <v>1685.8049421440667</v>
      </c>
      <c r="AS214" s="254">
        <v>1665.4231041269795</v>
      </c>
      <c r="AT214" s="254">
        <v>1642.3850320726704</v>
      </c>
      <c r="AU214" s="254">
        <v>1616.1863638632151</v>
      </c>
      <c r="AV214" s="254">
        <v>1585.7125423587856</v>
      </c>
      <c r="AW214" s="254">
        <v>1548.6743651767094</v>
      </c>
      <c r="AX214" s="254">
        <v>1512.2789183067198</v>
      </c>
      <c r="AY214" s="254">
        <v>1475.850515398861</v>
      </c>
      <c r="AZ214" s="254">
        <v>1441.8401498885594</v>
      </c>
    </row>
    <row r="215" spans="1:52">
      <c r="A215" s="259" t="s">
        <v>24</v>
      </c>
      <c r="B215" s="243">
        <v>1663.0894754574922</v>
      </c>
      <c r="C215" s="243">
        <v>1722.1321599407431</v>
      </c>
      <c r="D215" s="243">
        <v>1724.657000946853</v>
      </c>
      <c r="E215" s="243">
        <v>1742.2030431076357</v>
      </c>
      <c r="F215" s="243">
        <v>1757.4996996948425</v>
      </c>
      <c r="G215" s="243">
        <v>1671.1405203679508</v>
      </c>
      <c r="H215" s="243">
        <v>1557.5883176055941</v>
      </c>
      <c r="I215" s="243">
        <v>1655.7729709667892</v>
      </c>
      <c r="J215" s="243">
        <v>1699.3518322858438</v>
      </c>
      <c r="K215" s="243">
        <v>1722.3288041912328</v>
      </c>
      <c r="L215" s="243">
        <v>1722.8243694696239</v>
      </c>
      <c r="M215" s="243">
        <v>1697.6125717987616</v>
      </c>
      <c r="N215" s="243">
        <v>1741.7281572880449</v>
      </c>
      <c r="O215" s="243">
        <v>1710.1199984851778</v>
      </c>
      <c r="P215" s="243">
        <v>1744.5249483225725</v>
      </c>
      <c r="Q215" s="243">
        <v>1712.8218290476602</v>
      </c>
      <c r="R215" s="243">
        <v>1737.832068923215</v>
      </c>
      <c r="S215" s="243">
        <v>1758.2121931534421</v>
      </c>
      <c r="T215" s="243">
        <v>1774.2705985470704</v>
      </c>
      <c r="U215" s="243">
        <v>1783.436596260173</v>
      </c>
      <c r="V215" s="243">
        <v>1788.5158994080364</v>
      </c>
      <c r="W215" s="243">
        <v>1794.3502630166554</v>
      </c>
      <c r="X215" s="243">
        <v>1798.3067939329319</v>
      </c>
      <c r="Y215" s="243">
        <v>1801.4439860084819</v>
      </c>
      <c r="Z215" s="243">
        <v>1803.8494056784025</v>
      </c>
      <c r="AA215" s="243">
        <v>1804.5241780970525</v>
      </c>
      <c r="AB215" s="243">
        <v>1807.1245456245369</v>
      </c>
      <c r="AC215" s="243">
        <v>1808.8690766679279</v>
      </c>
      <c r="AD215" s="243">
        <v>1809.4829983860634</v>
      </c>
      <c r="AE215" s="243">
        <v>1810.4351200460871</v>
      </c>
      <c r="AF215" s="243">
        <v>1809.425377321857</v>
      </c>
      <c r="AG215" s="243">
        <v>1794.2593939118653</v>
      </c>
      <c r="AH215" s="243">
        <v>1789.5521028554094</v>
      </c>
      <c r="AI215" s="243">
        <v>1787.2329603607127</v>
      </c>
      <c r="AJ215" s="243">
        <v>1781.3095329347939</v>
      </c>
      <c r="AK215" s="243">
        <v>1770.9350892704249</v>
      </c>
      <c r="AL215" s="243">
        <v>1764.9668983977519</v>
      </c>
      <c r="AM215" s="243">
        <v>1758.5435484144805</v>
      </c>
      <c r="AN215" s="243">
        <v>1746.9696982789699</v>
      </c>
      <c r="AO215" s="243">
        <v>1734.2814188232383</v>
      </c>
      <c r="AP215" s="243">
        <v>1719.2434965857867</v>
      </c>
      <c r="AQ215" s="243">
        <v>1704.9660535218395</v>
      </c>
      <c r="AR215" s="243">
        <v>1685.8049421440667</v>
      </c>
      <c r="AS215" s="243">
        <v>1665.4231041269795</v>
      </c>
      <c r="AT215" s="243">
        <v>1642.3850320726704</v>
      </c>
      <c r="AU215" s="243">
        <v>1616.1863638632151</v>
      </c>
      <c r="AV215" s="243">
        <v>1585.7125423587856</v>
      </c>
      <c r="AW215" s="243">
        <v>1548.6743651767094</v>
      </c>
      <c r="AX215" s="243">
        <v>1512.2789183067198</v>
      </c>
      <c r="AY215" s="243">
        <v>1475.850515398861</v>
      </c>
      <c r="AZ215" s="243">
        <v>1441.8401498885594</v>
      </c>
    </row>
    <row r="216" spans="1:52">
      <c r="A216" s="239" t="s">
        <v>25</v>
      </c>
      <c r="B216" s="246">
        <v>0</v>
      </c>
      <c r="C216" s="246">
        <v>0</v>
      </c>
      <c r="D216" s="246">
        <v>0</v>
      </c>
      <c r="E216" s="246">
        <v>0</v>
      </c>
      <c r="F216" s="246">
        <v>0</v>
      </c>
      <c r="G216" s="246">
        <v>0</v>
      </c>
      <c r="H216" s="246">
        <v>0</v>
      </c>
      <c r="I216" s="246">
        <v>0</v>
      </c>
      <c r="J216" s="246">
        <v>0</v>
      </c>
      <c r="K216" s="246">
        <v>0</v>
      </c>
      <c r="L216" s="246">
        <v>0</v>
      </c>
      <c r="M216" s="246">
        <v>0</v>
      </c>
      <c r="N216" s="246">
        <v>0</v>
      </c>
      <c r="O216" s="246">
        <v>0</v>
      </c>
      <c r="P216" s="246">
        <v>0</v>
      </c>
      <c r="Q216" s="246">
        <v>0</v>
      </c>
      <c r="R216" s="246">
        <v>0</v>
      </c>
      <c r="S216" s="246">
        <v>0</v>
      </c>
      <c r="T216" s="246">
        <v>0</v>
      </c>
      <c r="U216" s="246">
        <v>0</v>
      </c>
      <c r="V216" s="246">
        <v>0</v>
      </c>
      <c r="W216" s="246">
        <v>0</v>
      </c>
      <c r="X216" s="246">
        <v>0</v>
      </c>
      <c r="Y216" s="246">
        <v>0</v>
      </c>
      <c r="Z216" s="246">
        <v>0</v>
      </c>
      <c r="AA216" s="246">
        <v>0</v>
      </c>
      <c r="AB216" s="246">
        <v>0</v>
      </c>
      <c r="AC216" s="246">
        <v>0</v>
      </c>
      <c r="AD216" s="246">
        <v>0</v>
      </c>
      <c r="AE216" s="246">
        <v>0</v>
      </c>
      <c r="AF216" s="246">
        <v>0</v>
      </c>
      <c r="AG216" s="246">
        <v>0</v>
      </c>
      <c r="AH216" s="246">
        <v>0</v>
      </c>
      <c r="AI216" s="246">
        <v>0</v>
      </c>
      <c r="AJ216" s="246">
        <v>0</v>
      </c>
      <c r="AK216" s="246">
        <v>0</v>
      </c>
      <c r="AL216" s="246">
        <v>0</v>
      </c>
      <c r="AM216" s="246">
        <v>0</v>
      </c>
      <c r="AN216" s="246">
        <v>0</v>
      </c>
      <c r="AO216" s="246">
        <v>0</v>
      </c>
      <c r="AP216" s="246">
        <v>0</v>
      </c>
      <c r="AQ216" s="246">
        <v>0</v>
      </c>
      <c r="AR216" s="246">
        <v>0</v>
      </c>
      <c r="AS216" s="246">
        <v>0</v>
      </c>
      <c r="AT216" s="246">
        <v>0</v>
      </c>
      <c r="AU216" s="246">
        <v>0</v>
      </c>
      <c r="AV216" s="246">
        <v>0</v>
      </c>
      <c r="AW216" s="246">
        <v>0</v>
      </c>
      <c r="AX216" s="246">
        <v>0</v>
      </c>
      <c r="AY216" s="246">
        <v>0</v>
      </c>
      <c r="AZ216" s="246">
        <v>0</v>
      </c>
    </row>
    <row r="217" spans="1:52">
      <c r="A217" s="239" t="s">
        <v>23</v>
      </c>
      <c r="B217" s="246">
        <v>0</v>
      </c>
      <c r="C217" s="246">
        <v>0</v>
      </c>
      <c r="D217" s="246">
        <v>0</v>
      </c>
      <c r="E217" s="246">
        <v>0</v>
      </c>
      <c r="F217" s="246">
        <v>0</v>
      </c>
      <c r="G217" s="246">
        <v>0</v>
      </c>
      <c r="H217" s="246">
        <v>0</v>
      </c>
      <c r="I217" s="246">
        <v>0</v>
      </c>
      <c r="J217" s="246">
        <v>0</v>
      </c>
      <c r="K217" s="246">
        <v>0</v>
      </c>
      <c r="L217" s="246">
        <v>0</v>
      </c>
      <c r="M217" s="246">
        <v>0</v>
      </c>
      <c r="N217" s="246">
        <v>0</v>
      </c>
      <c r="O217" s="246">
        <v>0</v>
      </c>
      <c r="P217" s="246">
        <v>0</v>
      </c>
      <c r="Q217" s="246">
        <v>0</v>
      </c>
      <c r="R217" s="246">
        <v>0</v>
      </c>
      <c r="S217" s="246">
        <v>0</v>
      </c>
      <c r="T217" s="246">
        <v>0</v>
      </c>
      <c r="U217" s="246">
        <v>0</v>
      </c>
      <c r="V217" s="246">
        <v>0</v>
      </c>
      <c r="W217" s="246">
        <v>0</v>
      </c>
      <c r="X217" s="246">
        <v>0</v>
      </c>
      <c r="Y217" s="246">
        <v>0</v>
      </c>
      <c r="Z217" s="246">
        <v>0</v>
      </c>
      <c r="AA217" s="246">
        <v>0</v>
      </c>
      <c r="AB217" s="246">
        <v>0</v>
      </c>
      <c r="AC217" s="246">
        <v>0</v>
      </c>
      <c r="AD217" s="246">
        <v>0</v>
      </c>
      <c r="AE217" s="246">
        <v>0</v>
      </c>
      <c r="AF217" s="246">
        <v>0</v>
      </c>
      <c r="AG217" s="246">
        <v>0</v>
      </c>
      <c r="AH217" s="246">
        <v>0</v>
      </c>
      <c r="AI217" s="246">
        <v>0</v>
      </c>
      <c r="AJ217" s="246">
        <v>0</v>
      </c>
      <c r="AK217" s="246">
        <v>0</v>
      </c>
      <c r="AL217" s="246">
        <v>0</v>
      </c>
      <c r="AM217" s="246">
        <v>0</v>
      </c>
      <c r="AN217" s="246">
        <v>0</v>
      </c>
      <c r="AO217" s="246">
        <v>0</v>
      </c>
      <c r="AP217" s="246">
        <v>0</v>
      </c>
      <c r="AQ217" s="246">
        <v>0</v>
      </c>
      <c r="AR217" s="246">
        <v>0</v>
      </c>
      <c r="AS217" s="246">
        <v>0</v>
      </c>
      <c r="AT217" s="246">
        <v>0</v>
      </c>
      <c r="AU217" s="246">
        <v>0</v>
      </c>
      <c r="AV217" s="246">
        <v>0</v>
      </c>
      <c r="AW217" s="246">
        <v>0</v>
      </c>
      <c r="AX217" s="246">
        <v>0</v>
      </c>
      <c r="AY217" s="246">
        <v>0</v>
      </c>
      <c r="AZ217" s="246">
        <v>0</v>
      </c>
    </row>
    <row r="218" spans="1:52">
      <c r="A218" s="252" t="s">
        <v>47</v>
      </c>
      <c r="B218" s="254">
        <v>31860.196568750296</v>
      </c>
      <c r="C218" s="254">
        <v>31218.05407570559</v>
      </c>
      <c r="D218" s="254">
        <v>30985.226287469734</v>
      </c>
      <c r="E218" s="254">
        <v>31730.355687843297</v>
      </c>
      <c r="F218" s="254">
        <v>34989.123572415905</v>
      </c>
      <c r="G218" s="254">
        <v>37720.183682755349</v>
      </c>
      <c r="H218" s="254">
        <v>38111.457319336478</v>
      </c>
      <c r="I218" s="254">
        <v>37957.520732963661</v>
      </c>
      <c r="J218" s="254">
        <v>36807.805120393561</v>
      </c>
      <c r="K218" s="254">
        <v>34827.659856748098</v>
      </c>
      <c r="L218" s="254">
        <v>33337.149233765726</v>
      </c>
      <c r="M218" s="254">
        <v>34804.09889101579</v>
      </c>
      <c r="N218" s="254">
        <v>33677.792081872976</v>
      </c>
      <c r="O218" s="254">
        <v>33771.895391657854</v>
      </c>
      <c r="P218" s="254">
        <v>33856.504289524892</v>
      </c>
      <c r="Q218" s="254">
        <v>34282.457365061397</v>
      </c>
      <c r="R218" s="254">
        <v>34609.494523877605</v>
      </c>
      <c r="S218" s="254">
        <v>36895.009127649522</v>
      </c>
      <c r="T218" s="254">
        <v>37820.825301457153</v>
      </c>
      <c r="U218" s="254">
        <v>38441.51105311756</v>
      </c>
      <c r="V218" s="254">
        <v>38901.188987550078</v>
      </c>
      <c r="W218" s="254">
        <v>39386.795333078975</v>
      </c>
      <c r="X218" s="254">
        <v>39777.442314508153</v>
      </c>
      <c r="Y218" s="254">
        <v>40180.04749117262</v>
      </c>
      <c r="Z218" s="254">
        <v>40426.070269026408</v>
      </c>
      <c r="AA218" s="254">
        <v>40855.100934824048</v>
      </c>
      <c r="AB218" s="254">
        <v>41367.865604256469</v>
      </c>
      <c r="AC218" s="254">
        <v>41882.982900567367</v>
      </c>
      <c r="AD218" s="254">
        <v>42322.916656532281</v>
      </c>
      <c r="AE218" s="254">
        <v>42638.883792055829</v>
      </c>
      <c r="AF218" s="254">
        <v>42845.611364106167</v>
      </c>
      <c r="AG218" s="254">
        <v>43015.012681117092</v>
      </c>
      <c r="AH218" s="254">
        <v>43029.143334025895</v>
      </c>
      <c r="AI218" s="254">
        <v>42996.864717793331</v>
      </c>
      <c r="AJ218" s="254">
        <v>42856.907767680903</v>
      </c>
      <c r="AK218" s="254">
        <v>42707.554540337231</v>
      </c>
      <c r="AL218" s="254">
        <v>42599.568784051502</v>
      </c>
      <c r="AM218" s="254">
        <v>42413.921198601252</v>
      </c>
      <c r="AN218" s="254">
        <v>42379.603097568295</v>
      </c>
      <c r="AO218" s="254">
        <v>42159.440108704992</v>
      </c>
      <c r="AP218" s="254">
        <v>41957.70062196951</v>
      </c>
      <c r="AQ218" s="254">
        <v>41783.717874445909</v>
      </c>
      <c r="AR218" s="254">
        <v>41559.855063944357</v>
      </c>
      <c r="AS218" s="254">
        <v>41298.931198630838</v>
      </c>
      <c r="AT218" s="254">
        <v>40955.393549923421</v>
      </c>
      <c r="AU218" s="254">
        <v>40712.081122052085</v>
      </c>
      <c r="AV218" s="254">
        <v>40420.243439881349</v>
      </c>
      <c r="AW218" s="254">
        <v>39935.254801456402</v>
      </c>
      <c r="AX218" s="254">
        <v>39605.255242405634</v>
      </c>
      <c r="AY218" s="254">
        <v>38990.712900556973</v>
      </c>
      <c r="AZ218" s="254">
        <v>38326.725837224461</v>
      </c>
    </row>
    <row r="219" spans="1:52">
      <c r="A219" s="259" t="s">
        <v>16</v>
      </c>
      <c r="B219" s="243">
        <v>2164.4188502175452</v>
      </c>
      <c r="C219" s="243">
        <v>2149.0735054480947</v>
      </c>
      <c r="D219" s="243">
        <v>2102.1491076818247</v>
      </c>
      <c r="E219" s="243">
        <v>2129.7837352972961</v>
      </c>
      <c r="F219" s="243">
        <v>2348.412262661665</v>
      </c>
      <c r="G219" s="243">
        <v>2526.3558464174725</v>
      </c>
      <c r="H219" s="243">
        <v>2534.116623798579</v>
      </c>
      <c r="I219" s="243">
        <v>2485.4808101679419</v>
      </c>
      <c r="J219" s="243">
        <v>2409.0099851353575</v>
      </c>
      <c r="K219" s="243">
        <v>2254.9028165619438</v>
      </c>
      <c r="L219" s="243">
        <v>2172.2758075879779</v>
      </c>
      <c r="M219" s="243">
        <v>2262.4405653368308</v>
      </c>
      <c r="N219" s="243">
        <v>2179.8476061073839</v>
      </c>
      <c r="O219" s="243">
        <v>2537.3923655796079</v>
      </c>
      <c r="P219" s="243">
        <v>2483.8915552197018</v>
      </c>
      <c r="Q219" s="243">
        <v>2517.3631799512023</v>
      </c>
      <c r="R219" s="243">
        <v>2548.9890136453441</v>
      </c>
      <c r="S219" s="243">
        <v>2629.2317218362982</v>
      </c>
      <c r="T219" s="243">
        <v>2666.3249668977137</v>
      </c>
      <c r="U219" s="243">
        <v>2686.4015898060256</v>
      </c>
      <c r="V219" s="243">
        <v>2696.8820056584977</v>
      </c>
      <c r="W219" s="243">
        <v>2705.6645959299562</v>
      </c>
      <c r="X219" s="243">
        <v>2709.20453756092</v>
      </c>
      <c r="Y219" s="243">
        <v>2709.436507463101</v>
      </c>
      <c r="Z219" s="243">
        <v>2725.0737003704221</v>
      </c>
      <c r="AA219" s="243">
        <v>2751.4053338443491</v>
      </c>
      <c r="AB219" s="243">
        <v>2783.4091530639639</v>
      </c>
      <c r="AC219" s="243">
        <v>2817.1297730825895</v>
      </c>
      <c r="AD219" s="243">
        <v>2855.9438364432049</v>
      </c>
      <c r="AE219" s="243">
        <v>2891.2270475594055</v>
      </c>
      <c r="AF219" s="243">
        <v>2910.0644415101933</v>
      </c>
      <c r="AG219" s="243">
        <v>2920.9131937036173</v>
      </c>
      <c r="AH219" s="243">
        <v>2920.5801277790592</v>
      </c>
      <c r="AI219" s="243">
        <v>2923.9611283306144</v>
      </c>
      <c r="AJ219" s="243">
        <v>2905.117316263485</v>
      </c>
      <c r="AK219" s="243">
        <v>2884.8787860202692</v>
      </c>
      <c r="AL219" s="243">
        <v>2868.3134705081407</v>
      </c>
      <c r="AM219" s="243">
        <v>2847.5051886099436</v>
      </c>
      <c r="AN219" s="243">
        <v>2828.1823413737297</v>
      </c>
      <c r="AO219" s="243">
        <v>2801.9984190435175</v>
      </c>
      <c r="AP219" s="243">
        <v>2782.1906033555861</v>
      </c>
      <c r="AQ219" s="243">
        <v>2767.0375002656856</v>
      </c>
      <c r="AR219" s="243">
        <v>2749.8137294887856</v>
      </c>
      <c r="AS219" s="243">
        <v>2730.2649813817461</v>
      </c>
      <c r="AT219" s="243">
        <v>2700.3397124899816</v>
      </c>
      <c r="AU219" s="243">
        <v>2668.5015758651534</v>
      </c>
      <c r="AV219" s="243">
        <v>2641.5048906125267</v>
      </c>
      <c r="AW219" s="243">
        <v>2598.3520124760748</v>
      </c>
      <c r="AX219" s="243">
        <v>2562.531873709017</v>
      </c>
      <c r="AY219" s="243">
        <v>2513.4823347678275</v>
      </c>
      <c r="AZ219" s="243">
        <v>2460.252965086624</v>
      </c>
    </row>
    <row r="220" spans="1:52">
      <c r="A220" s="239" t="s">
        <v>17</v>
      </c>
      <c r="B220" s="246">
        <v>11628.801907304041</v>
      </c>
      <c r="C220" s="246">
        <v>13069.407307099385</v>
      </c>
      <c r="D220" s="246">
        <v>13217.721659814746</v>
      </c>
      <c r="E220" s="246">
        <v>13979.14088061797</v>
      </c>
      <c r="F220" s="246">
        <v>15022.965131799358</v>
      </c>
      <c r="G220" s="246">
        <v>16034.705953498635</v>
      </c>
      <c r="H220" s="246">
        <v>15803.981339093691</v>
      </c>
      <c r="I220" s="246">
        <v>16077.940162019726</v>
      </c>
      <c r="J220" s="246">
        <v>15339.891414082265</v>
      </c>
      <c r="K220" s="246">
        <v>14160.516875186007</v>
      </c>
      <c r="L220" s="246">
        <v>14047.286642110428</v>
      </c>
      <c r="M220" s="246">
        <v>14886.733848274462</v>
      </c>
      <c r="N220" s="246">
        <v>14507.079992467079</v>
      </c>
      <c r="O220" s="246">
        <v>14382.265266302158</v>
      </c>
      <c r="P220" s="246">
        <v>14348.614862198481</v>
      </c>
      <c r="Q220" s="246">
        <v>14609.414677809789</v>
      </c>
      <c r="R220" s="246">
        <v>15069.3501898381</v>
      </c>
      <c r="S220" s="246">
        <v>16297.364828348353</v>
      </c>
      <c r="T220" s="246">
        <v>16627.114498813789</v>
      </c>
      <c r="U220" s="246">
        <v>16777.510376414168</v>
      </c>
      <c r="V220" s="246">
        <v>16829.961462704199</v>
      </c>
      <c r="W220" s="246">
        <v>16953.20300394528</v>
      </c>
      <c r="X220" s="246">
        <v>17002.551644232382</v>
      </c>
      <c r="Y220" s="246">
        <v>17081.330486251045</v>
      </c>
      <c r="Z220" s="246">
        <v>17190.406856347068</v>
      </c>
      <c r="AA220" s="246">
        <v>17341.924828236864</v>
      </c>
      <c r="AB220" s="246">
        <v>17520.902361363205</v>
      </c>
      <c r="AC220" s="246">
        <v>17696.200686993725</v>
      </c>
      <c r="AD220" s="246">
        <v>17832.852531184821</v>
      </c>
      <c r="AE220" s="246">
        <v>17921.867273022763</v>
      </c>
      <c r="AF220" s="246">
        <v>17956.178104005241</v>
      </c>
      <c r="AG220" s="246">
        <v>17977.860498626575</v>
      </c>
      <c r="AH220" s="246">
        <v>17926.554273357156</v>
      </c>
      <c r="AI220" s="246">
        <v>17847.213660422713</v>
      </c>
      <c r="AJ220" s="246">
        <v>17726.410140222237</v>
      </c>
      <c r="AK220" s="246">
        <v>17599.971609683682</v>
      </c>
      <c r="AL220" s="246">
        <v>17504.489031700872</v>
      </c>
      <c r="AM220" s="246">
        <v>17363.484141719007</v>
      </c>
      <c r="AN220" s="246">
        <v>17286.192234731796</v>
      </c>
      <c r="AO220" s="246">
        <v>17146.605327949757</v>
      </c>
      <c r="AP220" s="246">
        <v>17015.141613472664</v>
      </c>
      <c r="AQ220" s="246">
        <v>16897.940643373269</v>
      </c>
      <c r="AR220" s="246">
        <v>16763.104945439678</v>
      </c>
      <c r="AS220" s="246">
        <v>16620.639138024879</v>
      </c>
      <c r="AT220" s="246">
        <v>16469.572878171024</v>
      </c>
      <c r="AU220" s="246">
        <v>16380.61727914326</v>
      </c>
      <c r="AV220" s="246">
        <v>16282.696530332016</v>
      </c>
      <c r="AW220" s="246">
        <v>16117.882430482088</v>
      </c>
      <c r="AX220" s="246">
        <v>16012.386215203594</v>
      </c>
      <c r="AY220" s="246">
        <v>15792.174791406311</v>
      </c>
      <c r="AZ220" s="246">
        <v>15554.759076682261</v>
      </c>
    </row>
    <row r="221" spans="1:52">
      <c r="A221" s="239" t="s">
        <v>18</v>
      </c>
      <c r="B221" s="246">
        <v>18066.975811228709</v>
      </c>
      <c r="C221" s="246">
        <v>15999.573263158109</v>
      </c>
      <c r="D221" s="246">
        <v>15665.355519973164</v>
      </c>
      <c r="E221" s="246">
        <v>15621.431071928031</v>
      </c>
      <c r="F221" s="246">
        <v>17617.746177954879</v>
      </c>
      <c r="G221" s="246">
        <v>19159.121882839238</v>
      </c>
      <c r="H221" s="246">
        <v>19773.359356444213</v>
      </c>
      <c r="I221" s="246">
        <v>19394.099760775993</v>
      </c>
      <c r="J221" s="246">
        <v>19058.903721175942</v>
      </c>
      <c r="K221" s="246">
        <v>18412.240165000148</v>
      </c>
      <c r="L221" s="246">
        <v>17117.58678406732</v>
      </c>
      <c r="M221" s="246">
        <v>17654.924477404493</v>
      </c>
      <c r="N221" s="246">
        <v>16990.864483298508</v>
      </c>
      <c r="O221" s="246">
        <v>16852.237759776086</v>
      </c>
      <c r="P221" s="246">
        <v>17023.997872106709</v>
      </c>
      <c r="Q221" s="246">
        <v>17155.679507300403</v>
      </c>
      <c r="R221" s="246">
        <v>16991.155320394162</v>
      </c>
      <c r="S221" s="246">
        <v>17968.412577464875</v>
      </c>
      <c r="T221" s="246">
        <v>18527.385835745652</v>
      </c>
      <c r="U221" s="246">
        <v>18977.599086897364</v>
      </c>
      <c r="V221" s="246">
        <v>19374.345519187384</v>
      </c>
      <c r="W221" s="246">
        <v>19727.927733203738</v>
      </c>
      <c r="X221" s="246">
        <v>20065.686132714847</v>
      </c>
      <c r="Y221" s="246">
        <v>20389.280497458472</v>
      </c>
      <c r="Z221" s="246">
        <v>20510.589712308916</v>
      </c>
      <c r="AA221" s="246">
        <v>20761.770772742831</v>
      </c>
      <c r="AB221" s="246">
        <v>21063.554089829304</v>
      </c>
      <c r="AC221" s="246">
        <v>21369.652440491052</v>
      </c>
      <c r="AD221" s="246">
        <v>21634.120288904251</v>
      </c>
      <c r="AE221" s="246">
        <v>21825.789471473661</v>
      </c>
      <c r="AF221" s="246">
        <v>21979.36881859073</v>
      </c>
      <c r="AG221" s="246">
        <v>22116.238988786899</v>
      </c>
      <c r="AH221" s="246">
        <v>22182.008932889676</v>
      </c>
      <c r="AI221" s="246">
        <v>22225.689929040007</v>
      </c>
      <c r="AJ221" s="246">
        <v>22225.380311195182</v>
      </c>
      <c r="AK221" s="246">
        <v>22222.704144633281</v>
      </c>
      <c r="AL221" s="246">
        <v>22226.766281842494</v>
      </c>
      <c r="AM221" s="246">
        <v>22202.931868272299</v>
      </c>
      <c r="AN221" s="246">
        <v>22265.228521462774</v>
      </c>
      <c r="AO221" s="246">
        <v>22210.836361711717</v>
      </c>
      <c r="AP221" s="246">
        <v>22160.36840514126</v>
      </c>
      <c r="AQ221" s="246">
        <v>22118.739730806952</v>
      </c>
      <c r="AR221" s="246">
        <v>22046.936389015889</v>
      </c>
      <c r="AS221" s="246">
        <v>21948.027079224215</v>
      </c>
      <c r="AT221" s="246">
        <v>21785.480959262419</v>
      </c>
      <c r="AU221" s="246">
        <v>21662.962267043677</v>
      </c>
      <c r="AV221" s="246">
        <v>21496.042018936812</v>
      </c>
      <c r="AW221" s="246">
        <v>21219.020358498237</v>
      </c>
      <c r="AX221" s="246">
        <v>21030.337153493019</v>
      </c>
      <c r="AY221" s="246">
        <v>20685.055774382832</v>
      </c>
      <c r="AZ221" s="246">
        <v>20311.713795455576</v>
      </c>
    </row>
    <row r="222" spans="1:52">
      <c r="A222" s="245" t="s">
        <v>22</v>
      </c>
      <c r="B222" s="247">
        <v>41237.113286416541</v>
      </c>
      <c r="C222" s="247">
        <v>41681.098217777944</v>
      </c>
      <c r="D222" s="247">
        <v>42130.396191346808</v>
      </c>
      <c r="E222" s="247">
        <v>45127.990514858837</v>
      </c>
      <c r="F222" s="247">
        <v>46254.996440439594</v>
      </c>
      <c r="G222" s="247">
        <v>48369.595452270369</v>
      </c>
      <c r="H222" s="247">
        <v>49542.231201988747</v>
      </c>
      <c r="I222" s="247">
        <v>51668.735975663745</v>
      </c>
      <c r="J222" s="247">
        <v>46318.089692312184</v>
      </c>
      <c r="K222" s="247">
        <v>44020.536165733167</v>
      </c>
      <c r="L222" s="247">
        <v>44792.21753480022</v>
      </c>
      <c r="M222" s="247">
        <v>44330.103546013466</v>
      </c>
      <c r="N222" s="247">
        <v>44747.88839007802</v>
      </c>
      <c r="O222" s="247">
        <v>43839.94533993458</v>
      </c>
      <c r="P222" s="247">
        <v>44984.712426655882</v>
      </c>
      <c r="Q222" s="247">
        <v>46561.931703072223</v>
      </c>
      <c r="R222" s="247">
        <v>49286.701117248071</v>
      </c>
      <c r="S222" s="247">
        <v>50010.572500959424</v>
      </c>
      <c r="T222" s="247">
        <v>50340.44257514488</v>
      </c>
      <c r="U222" s="247">
        <v>50376.299603513784</v>
      </c>
      <c r="V222" s="247">
        <v>50111.563200601835</v>
      </c>
      <c r="W222" s="247">
        <v>49800.531402237153</v>
      </c>
      <c r="X222" s="247">
        <v>49488.444629298654</v>
      </c>
      <c r="Y222" s="247">
        <v>49075.294217711962</v>
      </c>
      <c r="Z222" s="247">
        <v>48734.842045122852</v>
      </c>
      <c r="AA222" s="247">
        <v>48444.741084802103</v>
      </c>
      <c r="AB222" s="247">
        <v>48266.13626156289</v>
      </c>
      <c r="AC222" s="247">
        <v>48145.687625630315</v>
      </c>
      <c r="AD222" s="247">
        <v>48060.068151726933</v>
      </c>
      <c r="AE222" s="247">
        <v>47981.157133320783</v>
      </c>
      <c r="AF222" s="247">
        <v>47904.982220342165</v>
      </c>
      <c r="AG222" s="247">
        <v>47841.193546741502</v>
      </c>
      <c r="AH222" s="247">
        <v>47867.228219032208</v>
      </c>
      <c r="AI222" s="247">
        <v>47861.85532380682</v>
      </c>
      <c r="AJ222" s="247">
        <v>47809.963093075719</v>
      </c>
      <c r="AK222" s="247">
        <v>47715.861207578739</v>
      </c>
      <c r="AL222" s="247">
        <v>47585.249341941046</v>
      </c>
      <c r="AM222" s="247">
        <v>47409.036316567435</v>
      </c>
      <c r="AN222" s="247">
        <v>47211.311539378876</v>
      </c>
      <c r="AO222" s="247">
        <v>46991.483693655638</v>
      </c>
      <c r="AP222" s="247">
        <v>46753.88250608489</v>
      </c>
      <c r="AQ222" s="247">
        <v>46525.345378705992</v>
      </c>
      <c r="AR222" s="247">
        <v>46295.338935520922</v>
      </c>
      <c r="AS222" s="247">
        <v>46058.221057210969</v>
      </c>
      <c r="AT222" s="247">
        <v>45810.089684880331</v>
      </c>
      <c r="AU222" s="247">
        <v>45610.177971641002</v>
      </c>
      <c r="AV222" s="247">
        <v>45439.861776051213</v>
      </c>
      <c r="AW222" s="247">
        <v>45206.823989994737</v>
      </c>
      <c r="AX222" s="247">
        <v>44960.760763173355</v>
      </c>
      <c r="AY222" s="247">
        <v>44687.29753152364</v>
      </c>
      <c r="AZ222" s="247">
        <v>44398.391187459172</v>
      </c>
    </row>
    <row r="223" spans="1:52">
      <c r="A223" s="252" t="s">
        <v>45</v>
      </c>
      <c r="B223" s="254">
        <v>36418.187003904328</v>
      </c>
      <c r="C223" s="254">
        <v>37644.496585077482</v>
      </c>
      <c r="D223" s="254">
        <v>38186.583054517076</v>
      </c>
      <c r="E223" s="254">
        <v>39634.7967986371</v>
      </c>
      <c r="F223" s="254">
        <v>40693.730515651725</v>
      </c>
      <c r="G223" s="254">
        <v>42235.527565689801</v>
      </c>
      <c r="H223" s="254">
        <v>42073.666557691824</v>
      </c>
      <c r="I223" s="254">
        <v>44804.347905127164</v>
      </c>
      <c r="J223" s="254">
        <v>41255.959882825693</v>
      </c>
      <c r="K223" s="254">
        <v>39353.330498048243</v>
      </c>
      <c r="L223" s="254">
        <v>39995.350665537095</v>
      </c>
      <c r="M223" s="254">
        <v>39664.690487088024</v>
      </c>
      <c r="N223" s="254">
        <v>40212.997668837714</v>
      </c>
      <c r="O223" s="254">
        <v>39617.957163681087</v>
      </c>
      <c r="P223" s="254">
        <v>41064.968555609055</v>
      </c>
      <c r="Q223" s="254">
        <v>42671.627124578605</v>
      </c>
      <c r="R223" s="254">
        <v>45347.8313504658</v>
      </c>
      <c r="S223" s="254">
        <v>45996.546335007632</v>
      </c>
      <c r="T223" s="254">
        <v>46265.473980211333</v>
      </c>
      <c r="U223" s="254">
        <v>46255.234825540945</v>
      </c>
      <c r="V223" s="254">
        <v>45953.312752202502</v>
      </c>
      <c r="W223" s="254">
        <v>45602.852102602454</v>
      </c>
      <c r="X223" s="254">
        <v>45243.33180771122</v>
      </c>
      <c r="Y223" s="254">
        <v>44780.999062264338</v>
      </c>
      <c r="Z223" s="254">
        <v>44394.645998749082</v>
      </c>
      <c r="AA223" s="254">
        <v>44040.431338956136</v>
      </c>
      <c r="AB223" s="254">
        <v>43776.928789447949</v>
      </c>
      <c r="AC223" s="254">
        <v>43553.78044454581</v>
      </c>
      <c r="AD223" s="254">
        <v>43360.695488555008</v>
      </c>
      <c r="AE223" s="254">
        <v>43176.30869823815</v>
      </c>
      <c r="AF223" s="254">
        <v>42994.928022651853</v>
      </c>
      <c r="AG223" s="254">
        <v>42815.142066318891</v>
      </c>
      <c r="AH223" s="254">
        <v>42731.617287659625</v>
      </c>
      <c r="AI223" s="254">
        <v>42617.943888901515</v>
      </c>
      <c r="AJ223" s="254">
        <v>42463.925272987326</v>
      </c>
      <c r="AK223" s="254">
        <v>42266.88396799544</v>
      </c>
      <c r="AL223" s="254">
        <v>42026.450371281069</v>
      </c>
      <c r="AM223" s="254">
        <v>41748.791878995195</v>
      </c>
      <c r="AN223" s="254">
        <v>41436.014121842694</v>
      </c>
      <c r="AO223" s="254">
        <v>41101.31424042982</v>
      </c>
      <c r="AP223" s="254">
        <v>40747.475431462386</v>
      </c>
      <c r="AQ223" s="254">
        <v>40391.35672783824</v>
      </c>
      <c r="AR223" s="254">
        <v>40030.867039672965</v>
      </c>
      <c r="AS223" s="254">
        <v>39668.806143788373</v>
      </c>
      <c r="AT223" s="254">
        <v>39300.591159662239</v>
      </c>
      <c r="AU223" s="254">
        <v>38964.563423266023</v>
      </c>
      <c r="AV223" s="254">
        <v>38655.708054669645</v>
      </c>
      <c r="AW223" s="254">
        <v>38322.19025763472</v>
      </c>
      <c r="AX223" s="254">
        <v>37969.097501987635</v>
      </c>
      <c r="AY223" s="254">
        <v>37628.662228150904</v>
      </c>
      <c r="AZ223" s="254">
        <v>37285.096408377394</v>
      </c>
    </row>
    <row r="224" spans="1:52">
      <c r="A224" s="239" t="s">
        <v>48</v>
      </c>
      <c r="B224" s="246">
        <v>14461.882465343298</v>
      </c>
      <c r="C224" s="246">
        <v>14470.609405370205</v>
      </c>
      <c r="D224" s="246">
        <v>14649.674188581397</v>
      </c>
      <c r="E224" s="246">
        <v>15049.569933194654</v>
      </c>
      <c r="F224" s="246">
        <v>15512.098816198259</v>
      </c>
      <c r="G224" s="246">
        <v>15982.933344089111</v>
      </c>
      <c r="H224" s="246">
        <v>16326.440928881706</v>
      </c>
      <c r="I224" s="246">
        <v>16801.358098219622</v>
      </c>
      <c r="J224" s="246">
        <v>15628.370218065333</v>
      </c>
      <c r="K224" s="246">
        <v>15302.431316132863</v>
      </c>
      <c r="L224" s="246">
        <v>15625.086201964183</v>
      </c>
      <c r="M224" s="246">
        <v>15801.441956175826</v>
      </c>
      <c r="N224" s="246">
        <v>16131.144211121629</v>
      </c>
      <c r="O224" s="246">
        <v>16258.434889485354</v>
      </c>
      <c r="P224" s="246">
        <v>16879.580324409901</v>
      </c>
      <c r="Q224" s="246">
        <v>17767.727152014239</v>
      </c>
      <c r="R224" s="246">
        <v>17845.48543616234</v>
      </c>
      <c r="S224" s="246">
        <v>17901.286411570683</v>
      </c>
      <c r="T224" s="246">
        <v>17882.103303577267</v>
      </c>
      <c r="U224" s="246">
        <v>17784.948504502008</v>
      </c>
      <c r="V224" s="246">
        <v>17570.984275520092</v>
      </c>
      <c r="W224" s="246">
        <v>17269.122541838642</v>
      </c>
      <c r="X224" s="246">
        <v>16949.177050126033</v>
      </c>
      <c r="Y224" s="246">
        <v>16721.517557915166</v>
      </c>
      <c r="Z224" s="246">
        <v>16540.110950374357</v>
      </c>
      <c r="AA224" s="246">
        <v>16374.99055196146</v>
      </c>
      <c r="AB224" s="246">
        <v>16250.212895187444</v>
      </c>
      <c r="AC224" s="246">
        <v>16147.907808412134</v>
      </c>
      <c r="AD224" s="246">
        <v>16069.183230217877</v>
      </c>
      <c r="AE224" s="246">
        <v>15999.436821649724</v>
      </c>
      <c r="AF224" s="246">
        <v>15930.176510965775</v>
      </c>
      <c r="AG224" s="246">
        <v>15856.639395488452</v>
      </c>
      <c r="AH224" s="246">
        <v>15766.619829717682</v>
      </c>
      <c r="AI224" s="246">
        <v>15655.584209125966</v>
      </c>
      <c r="AJ224" s="246">
        <v>15520.128320108042</v>
      </c>
      <c r="AK224" s="246">
        <v>15365.740833497566</v>
      </c>
      <c r="AL224" s="246">
        <v>15195.390821376772</v>
      </c>
      <c r="AM224" s="246">
        <v>15013.613402983297</v>
      </c>
      <c r="AN224" s="246">
        <v>14825.287924207551</v>
      </c>
      <c r="AO224" s="246">
        <v>14639.66639206658</v>
      </c>
      <c r="AP224" s="246">
        <v>14461.104412512223</v>
      </c>
      <c r="AQ224" s="246">
        <v>14295.787271175333</v>
      </c>
      <c r="AR224" s="246">
        <v>14145.286692275928</v>
      </c>
      <c r="AS224" s="246">
        <v>14010.747276607413</v>
      </c>
      <c r="AT224" s="246">
        <v>13889.907479770516</v>
      </c>
      <c r="AU224" s="246">
        <v>13792.963960838781</v>
      </c>
      <c r="AV224" s="246">
        <v>13721.999720752725</v>
      </c>
      <c r="AW224" s="246">
        <v>13654.783760907354</v>
      </c>
      <c r="AX224" s="246">
        <v>13591.576547775736</v>
      </c>
      <c r="AY224" s="246">
        <v>13563.657289674771</v>
      </c>
      <c r="AZ224" s="246">
        <v>13546.301033581016</v>
      </c>
    </row>
    <row r="225" spans="1:52">
      <c r="A225" s="260" t="s">
        <v>49</v>
      </c>
      <c r="B225" s="244">
        <v>21956.304538561031</v>
      </c>
      <c r="C225" s="244">
        <v>23173.887179707279</v>
      </c>
      <c r="D225" s="244">
        <v>23536.908865935678</v>
      </c>
      <c r="E225" s="244">
        <v>24585.226865442444</v>
      </c>
      <c r="F225" s="244">
        <v>25181.631699453468</v>
      </c>
      <c r="G225" s="244">
        <v>26252.594221600692</v>
      </c>
      <c r="H225" s="244">
        <v>25747.22562881012</v>
      </c>
      <c r="I225" s="244">
        <v>28002.989806907543</v>
      </c>
      <c r="J225" s="244">
        <v>25627.589664760359</v>
      </c>
      <c r="K225" s="244">
        <v>24050.899181915378</v>
      </c>
      <c r="L225" s="244">
        <v>24370.264463572912</v>
      </c>
      <c r="M225" s="244">
        <v>23863.248530912198</v>
      </c>
      <c r="N225" s="244">
        <v>24081.853457716086</v>
      </c>
      <c r="O225" s="244">
        <v>23359.522274195733</v>
      </c>
      <c r="P225" s="244">
        <v>24185.388231199155</v>
      </c>
      <c r="Q225" s="244">
        <v>24903.899972564366</v>
      </c>
      <c r="R225" s="244">
        <v>27502.345914303456</v>
      </c>
      <c r="S225" s="244">
        <v>28095.259923436945</v>
      </c>
      <c r="T225" s="244">
        <v>28383.370676634066</v>
      </c>
      <c r="U225" s="244">
        <v>28470.286321038937</v>
      </c>
      <c r="V225" s="244">
        <v>28382.328476682407</v>
      </c>
      <c r="W225" s="244">
        <v>28333.729560763812</v>
      </c>
      <c r="X225" s="244">
        <v>28294.154757585184</v>
      </c>
      <c r="Y225" s="244">
        <v>28059.481504349169</v>
      </c>
      <c r="Z225" s="244">
        <v>27854.535048374721</v>
      </c>
      <c r="AA225" s="244">
        <v>27665.440786994674</v>
      </c>
      <c r="AB225" s="244">
        <v>27526.715894260506</v>
      </c>
      <c r="AC225" s="244">
        <v>27405.872636133674</v>
      </c>
      <c r="AD225" s="244">
        <v>27291.51225833713</v>
      </c>
      <c r="AE225" s="244">
        <v>27176.871876588422</v>
      </c>
      <c r="AF225" s="244">
        <v>27064.751511686078</v>
      </c>
      <c r="AG225" s="244">
        <v>26958.502670830436</v>
      </c>
      <c r="AH225" s="244">
        <v>26964.99745794194</v>
      </c>
      <c r="AI225" s="244">
        <v>26962.359679775545</v>
      </c>
      <c r="AJ225" s="244">
        <v>26943.796952879282</v>
      </c>
      <c r="AK225" s="244">
        <v>26901.143134497874</v>
      </c>
      <c r="AL225" s="244">
        <v>26831.059549904301</v>
      </c>
      <c r="AM225" s="244">
        <v>26735.178476011897</v>
      </c>
      <c r="AN225" s="244">
        <v>26610.726197635144</v>
      </c>
      <c r="AO225" s="244">
        <v>26461.647848363238</v>
      </c>
      <c r="AP225" s="244">
        <v>26286.371018950165</v>
      </c>
      <c r="AQ225" s="244">
        <v>26095.56945666291</v>
      </c>
      <c r="AR225" s="244">
        <v>25885.580347397037</v>
      </c>
      <c r="AS225" s="244">
        <v>25658.058867180964</v>
      </c>
      <c r="AT225" s="244">
        <v>25410.683679891725</v>
      </c>
      <c r="AU225" s="244">
        <v>25171.599462427246</v>
      </c>
      <c r="AV225" s="244">
        <v>24933.708333916918</v>
      </c>
      <c r="AW225" s="244">
        <v>24667.406496727363</v>
      </c>
      <c r="AX225" s="244">
        <v>24377.520954211897</v>
      </c>
      <c r="AY225" s="244">
        <v>24065.004938476137</v>
      </c>
      <c r="AZ225" s="244">
        <v>23738.79537479638</v>
      </c>
    </row>
    <row r="226" spans="1:52">
      <c r="A226" s="252" t="s">
        <v>50</v>
      </c>
      <c r="B226" s="244">
        <v>201.90786840984867</v>
      </c>
      <c r="C226" s="244">
        <v>215.82953647432473</v>
      </c>
      <c r="D226" s="244">
        <v>203.69600190301117</v>
      </c>
      <c r="E226" s="244">
        <v>202.19734139759677</v>
      </c>
      <c r="F226" s="244">
        <v>283.05533860298908</v>
      </c>
      <c r="G226" s="244">
        <v>324.00949285237732</v>
      </c>
      <c r="H226" s="244">
        <v>340.05568503297832</v>
      </c>
      <c r="I226" s="244">
        <v>286.01762727541092</v>
      </c>
      <c r="J226" s="244">
        <v>277.30774464762027</v>
      </c>
      <c r="K226" s="244">
        <v>247.72484589869441</v>
      </c>
      <c r="L226" s="244">
        <v>240.86142800063135</v>
      </c>
      <c r="M226" s="244">
        <v>241.97501327248017</v>
      </c>
      <c r="N226" s="244">
        <v>279.93919675561472</v>
      </c>
      <c r="O226" s="244">
        <v>282.6872716464926</v>
      </c>
      <c r="P226" s="244">
        <v>273.90087827360412</v>
      </c>
      <c r="Q226" s="244">
        <v>265.12212615245079</v>
      </c>
      <c r="R226" s="244">
        <v>237.23989872245158</v>
      </c>
      <c r="S226" s="244">
        <v>238.81248077809002</v>
      </c>
      <c r="T226" s="244">
        <v>238.84014572175226</v>
      </c>
      <c r="U226" s="244">
        <v>239.00595736413123</v>
      </c>
      <c r="V226" s="244">
        <v>239.27949345505303</v>
      </c>
      <c r="W226" s="244">
        <v>240.28373236517766</v>
      </c>
      <c r="X226" s="244">
        <v>241.39481417198996</v>
      </c>
      <c r="Y226" s="244">
        <v>242.75412586616736</v>
      </c>
      <c r="Z226" s="244">
        <v>244.60004329691606</v>
      </c>
      <c r="AA226" s="244">
        <v>246.96192746011604</v>
      </c>
      <c r="AB226" s="244">
        <v>247.49474188322966</v>
      </c>
      <c r="AC226" s="244">
        <v>248.92806460140412</v>
      </c>
      <c r="AD226" s="244">
        <v>250.81445718794777</v>
      </c>
      <c r="AE226" s="244">
        <v>251.95943789477053</v>
      </c>
      <c r="AF226" s="244">
        <v>252.33301889921907</v>
      </c>
      <c r="AG226" s="244">
        <v>254.54246942180751</v>
      </c>
      <c r="AH226" s="244">
        <v>255.72894365784225</v>
      </c>
      <c r="AI226" s="244">
        <v>257.88543431461812</v>
      </c>
      <c r="AJ226" s="244">
        <v>259.13100040514769</v>
      </c>
      <c r="AK226" s="244">
        <v>259.81896254283151</v>
      </c>
      <c r="AL226" s="244">
        <v>262.01455533615501</v>
      </c>
      <c r="AM226" s="244">
        <v>263.72986748997192</v>
      </c>
      <c r="AN226" s="244">
        <v>262.42765669633064</v>
      </c>
      <c r="AO226" s="244">
        <v>262.1869709012621</v>
      </c>
      <c r="AP226" s="244">
        <v>262.25980804328003</v>
      </c>
      <c r="AQ226" s="244">
        <v>260.61824495742854</v>
      </c>
      <c r="AR226" s="244">
        <v>261.01705419087477</v>
      </c>
      <c r="AS226" s="244">
        <v>260.10494790527929</v>
      </c>
      <c r="AT226" s="244">
        <v>259.42937031524696</v>
      </c>
      <c r="AU226" s="244">
        <v>256.87637515739812</v>
      </c>
      <c r="AV226" s="244">
        <v>257.73646563196405</v>
      </c>
      <c r="AW226" s="244">
        <v>259.30613481880761</v>
      </c>
      <c r="AX226" s="244">
        <v>258.05531806250366</v>
      </c>
      <c r="AY226" s="244">
        <v>254.4201070759764</v>
      </c>
      <c r="AZ226" s="244">
        <v>255.26672110616133</v>
      </c>
    </row>
    <row r="227" spans="1:52">
      <c r="A227" s="252" t="s">
        <v>47</v>
      </c>
      <c r="B227" s="254">
        <v>1718.1686603345042</v>
      </c>
      <c r="C227" s="254">
        <v>1775.8169274473516</v>
      </c>
      <c r="D227" s="254">
        <v>1686.9787682048511</v>
      </c>
      <c r="E227" s="254">
        <v>1687.1282880198048</v>
      </c>
      <c r="F227" s="254">
        <v>1771.7818708272143</v>
      </c>
      <c r="G227" s="254">
        <v>1786.4017430899207</v>
      </c>
      <c r="H227" s="254">
        <v>1801.0602116118259</v>
      </c>
      <c r="I227" s="254">
        <v>1822.4612178178058</v>
      </c>
      <c r="J227" s="254">
        <v>1818.57025978927</v>
      </c>
      <c r="K227" s="254">
        <v>1636.9873390261255</v>
      </c>
      <c r="L227" s="254">
        <v>1799.740779961915</v>
      </c>
      <c r="M227" s="254">
        <v>1808.5729301994118</v>
      </c>
      <c r="N227" s="254">
        <v>1801.9795633471188</v>
      </c>
      <c r="O227" s="254">
        <v>1786.2507067597862</v>
      </c>
      <c r="P227" s="254">
        <v>1654.7042976481132</v>
      </c>
      <c r="Q227" s="254">
        <v>1674.573872737551</v>
      </c>
      <c r="R227" s="254">
        <v>1729.8216354055855</v>
      </c>
      <c r="S227" s="254">
        <v>1786.3504956610993</v>
      </c>
      <c r="T227" s="254">
        <v>1833.6634468852924</v>
      </c>
      <c r="U227" s="254">
        <v>1870.8806304354944</v>
      </c>
      <c r="V227" s="254">
        <v>1901.3880579347876</v>
      </c>
      <c r="W227" s="254">
        <v>1934.0216474090746</v>
      </c>
      <c r="X227" s="254">
        <v>1972.6318536348301</v>
      </c>
      <c r="Y227" s="254">
        <v>2011.3878185109304</v>
      </c>
      <c r="Z227" s="254">
        <v>2043.5516416190856</v>
      </c>
      <c r="AA227" s="254">
        <v>2090.3645601164267</v>
      </c>
      <c r="AB227" s="254">
        <v>2155.8661564583108</v>
      </c>
      <c r="AC227" s="254">
        <v>2235.3136335876393</v>
      </c>
      <c r="AD227" s="254">
        <v>2318.1860125053463</v>
      </c>
      <c r="AE227" s="254">
        <v>2400.0694370176798</v>
      </c>
      <c r="AF227" s="254">
        <v>2483.1165792882448</v>
      </c>
      <c r="AG227" s="254">
        <v>2573.7225953456814</v>
      </c>
      <c r="AH227" s="254">
        <v>2658.218635075948</v>
      </c>
      <c r="AI227" s="254">
        <v>2740.6590875141742</v>
      </c>
      <c r="AJ227" s="254">
        <v>2817.5012629316157</v>
      </c>
      <c r="AK227" s="254">
        <v>2895.7755881362837</v>
      </c>
      <c r="AL227" s="254">
        <v>2980.5891327743693</v>
      </c>
      <c r="AM227" s="254">
        <v>3056.9186745312149</v>
      </c>
      <c r="AN227" s="254">
        <v>3151.0986592823351</v>
      </c>
      <c r="AO227" s="254">
        <v>3243.1994260303054</v>
      </c>
      <c r="AP227" s="254">
        <v>3335.7685178039819</v>
      </c>
      <c r="AQ227" s="254">
        <v>3441.9467953709081</v>
      </c>
      <c r="AR227" s="254">
        <v>3547.325966372709</v>
      </c>
      <c r="AS227" s="254">
        <v>3649.4909593672774</v>
      </c>
      <c r="AT227" s="254">
        <v>3745.8125052706323</v>
      </c>
      <c r="AU227" s="254">
        <v>3857.9218165539128</v>
      </c>
      <c r="AV227" s="254">
        <v>3964.9545616024739</v>
      </c>
      <c r="AW227" s="254">
        <v>4033.813295419608</v>
      </c>
      <c r="AX227" s="254">
        <v>4113.7629157459141</v>
      </c>
      <c r="AY227" s="254">
        <v>4154.4258470496552</v>
      </c>
      <c r="AZ227" s="254">
        <v>4180.2134541969181</v>
      </c>
    </row>
    <row r="228" spans="1:52">
      <c r="A228" s="259" t="s">
        <v>20</v>
      </c>
      <c r="B228" s="243">
        <v>316.53492187553036</v>
      </c>
      <c r="C228" s="243">
        <v>274.88985486756906</v>
      </c>
      <c r="D228" s="243">
        <v>254.94115394337547</v>
      </c>
      <c r="E228" s="243">
        <v>275.8022404126346</v>
      </c>
      <c r="F228" s="243">
        <v>286.13999882330262</v>
      </c>
      <c r="G228" s="243">
        <v>307.17728783966965</v>
      </c>
      <c r="H228" s="243">
        <v>308.51748033493544</v>
      </c>
      <c r="I228" s="243">
        <v>322.01219486245179</v>
      </c>
      <c r="J228" s="243">
        <v>313.25621184911006</v>
      </c>
      <c r="K228" s="243">
        <v>278.87567288047273</v>
      </c>
      <c r="L228" s="243">
        <v>256.15869254560664</v>
      </c>
      <c r="M228" s="243">
        <v>235.63735094647427</v>
      </c>
      <c r="N228" s="243">
        <v>228.35030410923716</v>
      </c>
      <c r="O228" s="243">
        <v>204.50797229550557</v>
      </c>
      <c r="P228" s="243">
        <v>182.41572577901843</v>
      </c>
      <c r="Q228" s="243">
        <v>183.66615558408159</v>
      </c>
      <c r="R228" s="243">
        <v>192.26136902594729</v>
      </c>
      <c r="S228" s="243">
        <v>200.92909945886981</v>
      </c>
      <c r="T228" s="243">
        <v>207.7177753023</v>
      </c>
      <c r="U228" s="243">
        <v>213.63614324417117</v>
      </c>
      <c r="V228" s="243">
        <v>218.31278377006646</v>
      </c>
      <c r="W228" s="243">
        <v>223.45492932315025</v>
      </c>
      <c r="X228" s="243">
        <v>229.77650296785126</v>
      </c>
      <c r="Y228" s="243">
        <v>237.21112680000604</v>
      </c>
      <c r="Z228" s="243">
        <v>248.89528756508122</v>
      </c>
      <c r="AA228" s="243">
        <v>262.92528231712294</v>
      </c>
      <c r="AB228" s="243">
        <v>282.05938375223042</v>
      </c>
      <c r="AC228" s="243">
        <v>306.33751466101086</v>
      </c>
      <c r="AD228" s="243">
        <v>330.87000944989029</v>
      </c>
      <c r="AE228" s="243">
        <v>356.01252577156725</v>
      </c>
      <c r="AF228" s="243">
        <v>382.36183877479237</v>
      </c>
      <c r="AG228" s="243">
        <v>412.59579093145715</v>
      </c>
      <c r="AH228" s="243">
        <v>439.96943028091425</v>
      </c>
      <c r="AI228" s="243">
        <v>470.29518450271132</v>
      </c>
      <c r="AJ228" s="243">
        <v>499.56944157785887</v>
      </c>
      <c r="AK228" s="243">
        <v>528.8800894434055</v>
      </c>
      <c r="AL228" s="243">
        <v>560.64704060357883</v>
      </c>
      <c r="AM228" s="243">
        <v>591.08322400151144</v>
      </c>
      <c r="AN228" s="243">
        <v>623.77981583004168</v>
      </c>
      <c r="AO228" s="243">
        <v>654.41607403832381</v>
      </c>
      <c r="AP228" s="243">
        <v>684.41055079881403</v>
      </c>
      <c r="AQ228" s="243">
        <v>714.02938794764793</v>
      </c>
      <c r="AR228" s="243">
        <v>742.93794740838064</v>
      </c>
      <c r="AS228" s="243">
        <v>770.14395335411041</v>
      </c>
      <c r="AT228" s="243">
        <v>794.86884635335798</v>
      </c>
      <c r="AU228" s="243">
        <v>823.3411338848781</v>
      </c>
      <c r="AV228" s="243">
        <v>851.64408768105875</v>
      </c>
      <c r="AW228" s="243">
        <v>869.63152434475455</v>
      </c>
      <c r="AX228" s="243">
        <v>888.32576202560881</v>
      </c>
      <c r="AY228" s="243">
        <v>896.14543601941978</v>
      </c>
      <c r="AZ228" s="243">
        <v>901.04747220172897</v>
      </c>
    </row>
    <row r="229" spans="1:52">
      <c r="A229" s="260" t="s">
        <v>18</v>
      </c>
      <c r="B229" s="244">
        <v>1401.633738458974</v>
      </c>
      <c r="C229" s="244">
        <v>1500.9270725797826</v>
      </c>
      <c r="D229" s="244">
        <v>1432.0376142614757</v>
      </c>
      <c r="E229" s="244">
        <v>1411.3260476071703</v>
      </c>
      <c r="F229" s="244">
        <v>1485.6418720039117</v>
      </c>
      <c r="G229" s="244">
        <v>1479.2244552502511</v>
      </c>
      <c r="H229" s="244">
        <v>1492.5427312768904</v>
      </c>
      <c r="I229" s="244">
        <v>1500.4490229553539</v>
      </c>
      <c r="J229" s="244">
        <v>1505.31404794016</v>
      </c>
      <c r="K229" s="244">
        <v>1358.1116661456526</v>
      </c>
      <c r="L229" s="244">
        <v>1543.5820874163082</v>
      </c>
      <c r="M229" s="244">
        <v>1572.9355792529375</v>
      </c>
      <c r="N229" s="244">
        <v>1573.6292592378816</v>
      </c>
      <c r="O229" s="244">
        <v>1581.7427344642806</v>
      </c>
      <c r="P229" s="244">
        <v>1472.2885718690948</v>
      </c>
      <c r="Q229" s="244">
        <v>1490.9077171534693</v>
      </c>
      <c r="R229" s="244">
        <v>1537.5602663796383</v>
      </c>
      <c r="S229" s="244">
        <v>1585.4213962022295</v>
      </c>
      <c r="T229" s="244">
        <v>1625.9456715829924</v>
      </c>
      <c r="U229" s="244">
        <v>1657.2444871913233</v>
      </c>
      <c r="V229" s="244">
        <v>1683.0752741647211</v>
      </c>
      <c r="W229" s="244">
        <v>1710.5667180859243</v>
      </c>
      <c r="X229" s="244">
        <v>1742.8553506669789</v>
      </c>
      <c r="Y229" s="244">
        <v>1774.1766917109244</v>
      </c>
      <c r="Z229" s="244">
        <v>1794.6563540540044</v>
      </c>
      <c r="AA229" s="244">
        <v>1827.4392777993039</v>
      </c>
      <c r="AB229" s="244">
        <v>1873.8067727060804</v>
      </c>
      <c r="AC229" s="244">
        <v>1928.9761189266285</v>
      </c>
      <c r="AD229" s="244">
        <v>1987.3160030554559</v>
      </c>
      <c r="AE229" s="244">
        <v>2044.0569112461126</v>
      </c>
      <c r="AF229" s="244">
        <v>2100.7547405134524</v>
      </c>
      <c r="AG229" s="244">
        <v>2161.1268044142244</v>
      </c>
      <c r="AH229" s="244">
        <v>2218.2492047950336</v>
      </c>
      <c r="AI229" s="244">
        <v>2270.3639030114628</v>
      </c>
      <c r="AJ229" s="244">
        <v>2317.9318213537567</v>
      </c>
      <c r="AK229" s="244">
        <v>2366.8954986928779</v>
      </c>
      <c r="AL229" s="244">
        <v>2419.9420921707906</v>
      </c>
      <c r="AM229" s="244">
        <v>2465.8354505297034</v>
      </c>
      <c r="AN229" s="244">
        <v>2527.3188434522935</v>
      </c>
      <c r="AO229" s="244">
        <v>2588.7833519919814</v>
      </c>
      <c r="AP229" s="244">
        <v>2651.3579670051681</v>
      </c>
      <c r="AQ229" s="244">
        <v>2727.9174074232601</v>
      </c>
      <c r="AR229" s="244">
        <v>2804.3880189643282</v>
      </c>
      <c r="AS229" s="244">
        <v>2879.3470060131667</v>
      </c>
      <c r="AT229" s="244">
        <v>2950.9436589172742</v>
      </c>
      <c r="AU229" s="244">
        <v>3034.5806826690346</v>
      </c>
      <c r="AV229" s="244">
        <v>3113.310473921415</v>
      </c>
      <c r="AW229" s="244">
        <v>3164.1817710748533</v>
      </c>
      <c r="AX229" s="244">
        <v>3225.4371537203056</v>
      </c>
      <c r="AY229" s="244">
        <v>3258.2804110302359</v>
      </c>
      <c r="AZ229" s="244">
        <v>3279.1659819951892</v>
      </c>
    </row>
    <row r="230" spans="1:52">
      <c r="A230" s="252" t="s">
        <v>51</v>
      </c>
      <c r="B230" s="254">
        <v>2898.8497537678654</v>
      </c>
      <c r="C230" s="254">
        <v>2044.9551687787794</v>
      </c>
      <c r="D230" s="254">
        <v>2053.1383667218793</v>
      </c>
      <c r="E230" s="254">
        <v>3603.8680868043357</v>
      </c>
      <c r="F230" s="254">
        <v>3506.4287153576634</v>
      </c>
      <c r="G230" s="254">
        <v>4023.6566506382719</v>
      </c>
      <c r="H230" s="254">
        <v>5327.4487476521153</v>
      </c>
      <c r="I230" s="254">
        <v>4755.9092254433654</v>
      </c>
      <c r="J230" s="254">
        <v>2966.2518050496005</v>
      </c>
      <c r="K230" s="254">
        <v>2782.4934827600996</v>
      </c>
      <c r="L230" s="254">
        <v>2756.2646613005772</v>
      </c>
      <c r="M230" s="254">
        <v>2614.8651154535451</v>
      </c>
      <c r="N230" s="254">
        <v>2452.9719611375717</v>
      </c>
      <c r="O230" s="254">
        <v>2153.0501978472148</v>
      </c>
      <c r="P230" s="254">
        <v>1991.1386951251088</v>
      </c>
      <c r="Q230" s="254">
        <v>1950.6085796036234</v>
      </c>
      <c r="R230" s="254">
        <v>1971.8082326542358</v>
      </c>
      <c r="S230" s="254">
        <v>1988.8631895126048</v>
      </c>
      <c r="T230" s="254">
        <v>2002.4650023265019</v>
      </c>
      <c r="U230" s="254">
        <v>2011.1781901732068</v>
      </c>
      <c r="V230" s="254">
        <v>2017.5828970094899</v>
      </c>
      <c r="W230" s="254">
        <v>2023.3739198604453</v>
      </c>
      <c r="X230" s="254">
        <v>2031.086153780614</v>
      </c>
      <c r="Y230" s="254">
        <v>2040.1532110705309</v>
      </c>
      <c r="Z230" s="254">
        <v>2052.044361457768</v>
      </c>
      <c r="AA230" s="254">
        <v>2066.9832582694312</v>
      </c>
      <c r="AB230" s="254">
        <v>2085.8465737734023</v>
      </c>
      <c r="AC230" s="254">
        <v>2107.6654828954652</v>
      </c>
      <c r="AD230" s="254">
        <v>2130.3721934786404</v>
      </c>
      <c r="AE230" s="254">
        <v>2152.8195601701818</v>
      </c>
      <c r="AF230" s="254">
        <v>2174.6045995028458</v>
      </c>
      <c r="AG230" s="254">
        <v>2197.7864156551259</v>
      </c>
      <c r="AH230" s="254">
        <v>2221.6633526387905</v>
      </c>
      <c r="AI230" s="254">
        <v>2245.3669130765124</v>
      </c>
      <c r="AJ230" s="254">
        <v>2269.4055567516261</v>
      </c>
      <c r="AK230" s="254">
        <v>2293.3826889041834</v>
      </c>
      <c r="AL230" s="254">
        <v>2316.1952825494509</v>
      </c>
      <c r="AM230" s="254">
        <v>2339.5958955510528</v>
      </c>
      <c r="AN230" s="254">
        <v>2361.7711015575178</v>
      </c>
      <c r="AO230" s="254">
        <v>2384.7830562942549</v>
      </c>
      <c r="AP230" s="254">
        <v>2408.3787487752397</v>
      </c>
      <c r="AQ230" s="254">
        <v>2431.4236105394166</v>
      </c>
      <c r="AR230" s="254">
        <v>2456.128875284372</v>
      </c>
      <c r="AS230" s="254">
        <v>2479.819006150035</v>
      </c>
      <c r="AT230" s="254">
        <v>2504.2566496322206</v>
      </c>
      <c r="AU230" s="254">
        <v>2530.8163566636654</v>
      </c>
      <c r="AV230" s="254">
        <v>2561.4626941471251</v>
      </c>
      <c r="AW230" s="254">
        <v>2591.5143021216068</v>
      </c>
      <c r="AX230" s="254">
        <v>2619.8450273772942</v>
      </c>
      <c r="AY230" s="254">
        <v>2649.7893492471048</v>
      </c>
      <c r="AZ230" s="254">
        <v>2677.8146037786933</v>
      </c>
    </row>
    <row r="231" spans="1:52">
      <c r="A231" s="239" t="s">
        <v>33</v>
      </c>
      <c r="B231" s="246">
        <v>2897.0459266479565</v>
      </c>
      <c r="C231" s="246">
        <v>2043.824695971198</v>
      </c>
      <c r="D231" s="246">
        <v>2052.2067108632086</v>
      </c>
      <c r="E231" s="246">
        <v>3601.9255237100033</v>
      </c>
      <c r="F231" s="246">
        <v>3504.9005815986675</v>
      </c>
      <c r="G231" s="246">
        <v>4021.8161382688509</v>
      </c>
      <c r="H231" s="246">
        <v>5325.8891767577061</v>
      </c>
      <c r="I231" s="246">
        <v>4754.2930224893489</v>
      </c>
      <c r="J231" s="246">
        <v>2964.7303470410852</v>
      </c>
      <c r="K231" s="246">
        <v>2781.3920104621529</v>
      </c>
      <c r="L231" s="246">
        <v>2754.7502210860739</v>
      </c>
      <c r="M231" s="246">
        <v>2613.5557591472229</v>
      </c>
      <c r="N231" s="246">
        <v>2451.5169881340671</v>
      </c>
      <c r="O231" s="246">
        <v>2151.4238241841808</v>
      </c>
      <c r="P231" s="246">
        <v>1989.9329656729838</v>
      </c>
      <c r="Q231" s="246">
        <v>1949.434254395273</v>
      </c>
      <c r="R231" s="246">
        <v>1970.6143454651119</v>
      </c>
      <c r="S231" s="246">
        <v>1987.6514553879126</v>
      </c>
      <c r="T231" s="246">
        <v>2001.237423170903</v>
      </c>
      <c r="U231" s="246">
        <v>2009.9373934447726</v>
      </c>
      <c r="V231" s="246">
        <v>2016.3296708357343</v>
      </c>
      <c r="W231" s="246">
        <v>2022.1065848073895</v>
      </c>
      <c r="X231" s="246">
        <v>2029.8044151070392</v>
      </c>
      <c r="Y231" s="246">
        <v>2038.8552670327383</v>
      </c>
      <c r="Z231" s="246">
        <v>2050.7264076941919</v>
      </c>
      <c r="AA231" s="246">
        <v>2065.640762626535</v>
      </c>
      <c r="AB231" s="246">
        <v>2084.4728239226702</v>
      </c>
      <c r="AC231" s="246">
        <v>2106.2563697895594</v>
      </c>
      <c r="AD231" s="246">
        <v>2128.9245664951477</v>
      </c>
      <c r="AE231" s="246">
        <v>2151.3314726883073</v>
      </c>
      <c r="AF231" s="246">
        <v>2173.0742988020206</v>
      </c>
      <c r="AG231" s="246">
        <v>2196.2116733964071</v>
      </c>
      <c r="AH231" s="246">
        <v>2220.0416644017123</v>
      </c>
      <c r="AI231" s="246">
        <v>2243.6959278949312</v>
      </c>
      <c r="AJ231" s="246">
        <v>2267.6829701720289</v>
      </c>
      <c r="AK231" s="246">
        <v>2291.6065805383869</v>
      </c>
      <c r="AL231" s="246">
        <v>2314.3635927258338</v>
      </c>
      <c r="AM231" s="246">
        <v>2337.7061696415531</v>
      </c>
      <c r="AN231" s="246">
        <v>2359.8481046449883</v>
      </c>
      <c r="AO231" s="246">
        <v>2382.7975495818678</v>
      </c>
      <c r="AP231" s="246">
        <v>2406.3276904139566</v>
      </c>
      <c r="AQ231" s="246">
        <v>2429.3035615277595</v>
      </c>
      <c r="AR231" s="246">
        <v>2453.9370689298357</v>
      </c>
      <c r="AS231" s="246">
        <v>2477.5526858951171</v>
      </c>
      <c r="AT231" s="246">
        <v>2501.9133403206165</v>
      </c>
      <c r="AU231" s="246">
        <v>2528.3907975141638</v>
      </c>
      <c r="AV231" s="246">
        <v>2558.9497725793899</v>
      </c>
      <c r="AW231" s="246">
        <v>2588.9120120202188</v>
      </c>
      <c r="AX231" s="246">
        <v>2617.1514699796221</v>
      </c>
      <c r="AY231" s="246">
        <v>2647.0029132908735</v>
      </c>
      <c r="AZ231" s="246">
        <v>2674.9343263261867</v>
      </c>
    </row>
    <row r="232" spans="1:52">
      <c r="A232" s="260" t="s">
        <v>34</v>
      </c>
      <c r="B232" s="244">
        <v>1.8038271199089417</v>
      </c>
      <c r="C232" s="244">
        <v>1.1304728075814385</v>
      </c>
      <c r="D232" s="244">
        <v>0.93165585867080425</v>
      </c>
      <c r="E232" s="244">
        <v>1.9425630943323737</v>
      </c>
      <c r="F232" s="244">
        <v>1.5281337589956647</v>
      </c>
      <c r="G232" s="244">
        <v>1.84051236942093</v>
      </c>
      <c r="H232" s="244">
        <v>1.5595708944088593</v>
      </c>
      <c r="I232" s="244">
        <v>1.6162029540167282</v>
      </c>
      <c r="J232" s="244">
        <v>1.5214580085151466</v>
      </c>
      <c r="K232" s="244">
        <v>1.1014722979464504</v>
      </c>
      <c r="L232" s="244">
        <v>1.5144402145032458</v>
      </c>
      <c r="M232" s="244">
        <v>1.3093563063222555</v>
      </c>
      <c r="N232" s="244">
        <v>1.4549730035048414</v>
      </c>
      <c r="O232" s="244">
        <v>1.6263736630339214</v>
      </c>
      <c r="P232" s="244">
        <v>1.2057294521250805</v>
      </c>
      <c r="Q232" s="244">
        <v>1.1743252083504918</v>
      </c>
      <c r="R232" s="244">
        <v>1.193887189123771</v>
      </c>
      <c r="S232" s="244">
        <v>1.2117341246920581</v>
      </c>
      <c r="T232" s="244">
        <v>1.2275791555988502</v>
      </c>
      <c r="U232" s="244">
        <v>1.2407967284341639</v>
      </c>
      <c r="V232" s="244">
        <v>1.2532261737555657</v>
      </c>
      <c r="W232" s="244">
        <v>1.2673350530558392</v>
      </c>
      <c r="X232" s="244">
        <v>1.2817386735747702</v>
      </c>
      <c r="Y232" s="244">
        <v>1.2979440377926776</v>
      </c>
      <c r="Z232" s="244">
        <v>1.3179537635762151</v>
      </c>
      <c r="AA232" s="244">
        <v>1.3424956428963848</v>
      </c>
      <c r="AB232" s="244">
        <v>1.3737498507321007</v>
      </c>
      <c r="AC232" s="244">
        <v>1.4091131059059214</v>
      </c>
      <c r="AD232" s="244">
        <v>1.4476269834926148</v>
      </c>
      <c r="AE232" s="244">
        <v>1.4880874818745078</v>
      </c>
      <c r="AF232" s="244">
        <v>1.5303007008250225</v>
      </c>
      <c r="AG232" s="244">
        <v>1.5747422587186113</v>
      </c>
      <c r="AH232" s="244">
        <v>1.6216882370779351</v>
      </c>
      <c r="AI232" s="244">
        <v>1.6709851815814891</v>
      </c>
      <c r="AJ232" s="244">
        <v>1.7225865795973276</v>
      </c>
      <c r="AK232" s="244">
        <v>1.7761083657966066</v>
      </c>
      <c r="AL232" s="244">
        <v>1.8316898236173038</v>
      </c>
      <c r="AM232" s="244">
        <v>1.8897259094996723</v>
      </c>
      <c r="AN232" s="244">
        <v>1.922996912529668</v>
      </c>
      <c r="AO232" s="244">
        <v>1.9855067123871435</v>
      </c>
      <c r="AP232" s="244">
        <v>2.0510583612830136</v>
      </c>
      <c r="AQ232" s="244">
        <v>2.1200490116569086</v>
      </c>
      <c r="AR232" s="244">
        <v>2.1918063545361242</v>
      </c>
      <c r="AS232" s="244">
        <v>2.2663202549177601</v>
      </c>
      <c r="AT232" s="244">
        <v>2.3433093116039991</v>
      </c>
      <c r="AU232" s="244">
        <v>2.4255591495015536</v>
      </c>
      <c r="AV232" s="244">
        <v>2.5129215677354058</v>
      </c>
      <c r="AW232" s="244">
        <v>2.6022901013878674</v>
      </c>
      <c r="AX232" s="244">
        <v>2.6935573976719076</v>
      </c>
      <c r="AY232" s="244">
        <v>2.7864359562311591</v>
      </c>
      <c r="AZ232" s="244">
        <v>2.8802774525064421</v>
      </c>
    </row>
    <row r="233" spans="1:52">
      <c r="A233" s="271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  <c r="AA233" s="273"/>
      <c r="AB233" s="273"/>
      <c r="AC233" s="273"/>
      <c r="AD233" s="273"/>
      <c r="AE233" s="273"/>
      <c r="AF233" s="273"/>
      <c r="AG233" s="273"/>
      <c r="AH233" s="273"/>
      <c r="AI233" s="273"/>
      <c r="AJ233" s="273"/>
      <c r="AK233" s="273"/>
      <c r="AL233" s="273"/>
      <c r="AM233" s="273"/>
      <c r="AN233" s="273"/>
      <c r="AO233" s="273"/>
      <c r="AP233" s="273"/>
      <c r="AQ233" s="273"/>
      <c r="AR233" s="273"/>
      <c r="AS233" s="273"/>
      <c r="AT233" s="273"/>
      <c r="AU233" s="273"/>
      <c r="AV233" s="273"/>
      <c r="AW233" s="273"/>
      <c r="AX233" s="273"/>
      <c r="AY233" s="273"/>
      <c r="AZ233" s="273"/>
    </row>
    <row r="234" spans="1:52">
      <c r="A234" s="236" t="s">
        <v>74</v>
      </c>
      <c r="B234" s="274"/>
      <c r="C234" s="274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  <c r="U234" s="274"/>
      <c r="V234" s="274"/>
      <c r="W234" s="274"/>
      <c r="X234" s="274"/>
      <c r="Y234" s="274"/>
      <c r="Z234" s="274"/>
      <c r="AA234" s="274"/>
      <c r="AB234" s="274"/>
      <c r="AC234" s="274"/>
      <c r="AD234" s="274"/>
      <c r="AE234" s="274"/>
      <c r="AF234" s="274"/>
      <c r="AG234" s="274"/>
      <c r="AH234" s="274"/>
      <c r="AI234" s="274"/>
      <c r="AJ234" s="274"/>
      <c r="AK234" s="274"/>
      <c r="AL234" s="274"/>
      <c r="AM234" s="274"/>
      <c r="AN234" s="274"/>
      <c r="AO234" s="274"/>
      <c r="AP234" s="274"/>
      <c r="AQ234" s="274"/>
      <c r="AR234" s="274"/>
      <c r="AS234" s="274"/>
      <c r="AT234" s="274"/>
      <c r="AU234" s="274"/>
      <c r="AV234" s="274"/>
      <c r="AW234" s="274"/>
      <c r="AX234" s="274"/>
      <c r="AY234" s="274"/>
      <c r="AZ234" s="274"/>
    </row>
    <row r="235" spans="1:52">
      <c r="A235" s="245" t="s">
        <v>75</v>
      </c>
      <c r="B235" s="291">
        <v>0.11263902002368568</v>
      </c>
      <c r="C235" s="291">
        <v>0.11009618682158984</v>
      </c>
      <c r="D235" s="291">
        <v>0.10868042610823862</v>
      </c>
      <c r="E235" s="291">
        <v>0.10688241411346655</v>
      </c>
      <c r="F235" s="291">
        <v>0.10668945406883387</v>
      </c>
      <c r="G235" s="291">
        <v>0.10636029661388006</v>
      </c>
      <c r="H235" s="291">
        <v>0.10579176825912968</v>
      </c>
      <c r="I235" s="291">
        <v>0.10117833712219822</v>
      </c>
      <c r="J235" s="291">
        <v>0.10088068199520402</v>
      </c>
      <c r="K235" s="291">
        <v>9.8865499526795325E-2</v>
      </c>
      <c r="L235" s="291">
        <v>9.9072699639255218E-2</v>
      </c>
      <c r="M235" s="291">
        <v>9.786929963477764E-2</v>
      </c>
      <c r="N235" s="291">
        <v>9.6153345680428132E-2</v>
      </c>
      <c r="O235" s="291">
        <v>9.5198855769448129E-2</v>
      </c>
      <c r="P235" s="291">
        <v>9.248341453482381E-2</v>
      </c>
      <c r="Q235" s="291">
        <v>9.1514202583122387E-2</v>
      </c>
      <c r="R235" s="291">
        <v>9.0727833214237483E-2</v>
      </c>
      <c r="S235" s="291">
        <v>8.8964009061364327E-2</v>
      </c>
      <c r="T235" s="291">
        <v>8.7189432051287818E-2</v>
      </c>
      <c r="U235" s="291">
        <v>8.5454198799182007E-2</v>
      </c>
      <c r="V235" s="291">
        <v>8.3715477652219636E-2</v>
      </c>
      <c r="W235" s="291">
        <v>8.184115323207708E-2</v>
      </c>
      <c r="X235" s="291">
        <v>7.9988397608689241E-2</v>
      </c>
      <c r="Y235" s="291">
        <v>7.8133847736002682E-2</v>
      </c>
      <c r="Z235" s="291">
        <v>7.6259219613372287E-2</v>
      </c>
      <c r="AA235" s="291">
        <v>7.4655211304468005E-2</v>
      </c>
      <c r="AB235" s="291">
        <v>7.3329012963070997E-2</v>
      </c>
      <c r="AC235" s="291">
        <v>7.2212110545830308E-2</v>
      </c>
      <c r="AD235" s="291">
        <v>7.1265967249388995E-2</v>
      </c>
      <c r="AE235" s="291">
        <v>7.0329534981976582E-2</v>
      </c>
      <c r="AF235" s="291">
        <v>6.9461247785790575E-2</v>
      </c>
      <c r="AG235" s="291">
        <v>6.8612471982851392E-2</v>
      </c>
      <c r="AH235" s="291">
        <v>6.7672405834185351E-2</v>
      </c>
      <c r="AI235" s="291">
        <v>6.676369227885634E-2</v>
      </c>
      <c r="AJ235" s="291">
        <v>6.5745590777638724E-2</v>
      </c>
      <c r="AK235" s="291">
        <v>6.4714386595472642E-2</v>
      </c>
      <c r="AL235" s="291">
        <v>6.3670892695055423E-2</v>
      </c>
      <c r="AM235" s="291">
        <v>6.2505168049236087E-2</v>
      </c>
      <c r="AN235" s="291">
        <v>6.1453973716662974E-2</v>
      </c>
      <c r="AO235" s="291">
        <v>6.026215294061938E-2</v>
      </c>
      <c r="AP235" s="291">
        <v>5.9062353100092696E-2</v>
      </c>
      <c r="AQ235" s="291">
        <v>5.7904612807336782E-2</v>
      </c>
      <c r="AR235" s="291">
        <v>5.6705779699027098E-2</v>
      </c>
      <c r="AS235" s="291">
        <v>5.5529414394579923E-2</v>
      </c>
      <c r="AT235" s="291">
        <v>5.4326912081918109E-2</v>
      </c>
      <c r="AU235" s="291">
        <v>5.325418380020229E-2</v>
      </c>
      <c r="AV235" s="291">
        <v>5.2150102419538207E-2</v>
      </c>
      <c r="AW235" s="291">
        <v>5.0972869355499016E-2</v>
      </c>
      <c r="AX235" s="291">
        <v>4.9968263228466911E-2</v>
      </c>
      <c r="AY235" s="291">
        <v>4.8744078689895796E-2</v>
      </c>
      <c r="AZ235" s="291">
        <v>4.7568257237933169E-2</v>
      </c>
    </row>
    <row r="236" spans="1:52">
      <c r="A236" s="252" t="s">
        <v>45</v>
      </c>
      <c r="B236" s="292">
        <v>0.11758204685181274</v>
      </c>
      <c r="C236" s="292">
        <v>0.11324143323554296</v>
      </c>
      <c r="D236" s="292">
        <v>0.11185808637276357</v>
      </c>
      <c r="E236" s="292">
        <v>0.10948234644258691</v>
      </c>
      <c r="F236" s="292">
        <v>0.1093981797445864</v>
      </c>
      <c r="G236" s="292">
        <v>0.10853041573870258</v>
      </c>
      <c r="H236" s="292">
        <v>0.10894129389351501</v>
      </c>
      <c r="I236" s="292">
        <v>0.10659648679660848</v>
      </c>
      <c r="J236" s="292">
        <v>0.10538667830956751</v>
      </c>
      <c r="K236" s="292">
        <v>0.10281768177697877</v>
      </c>
      <c r="L236" s="292">
        <v>0.10200677858526029</v>
      </c>
      <c r="M236" s="292">
        <v>0.10141430001966341</v>
      </c>
      <c r="N236" s="292">
        <v>0.10055297207459928</v>
      </c>
      <c r="O236" s="292">
        <v>0.10081746857875601</v>
      </c>
      <c r="P236" s="292">
        <v>9.91337292107424E-2</v>
      </c>
      <c r="Q236" s="292">
        <v>9.9806572888189601E-2</v>
      </c>
      <c r="R236" s="292">
        <v>9.8794725634181998E-2</v>
      </c>
      <c r="S236" s="292">
        <v>9.6376926504867802E-2</v>
      </c>
      <c r="T236" s="292">
        <v>9.4155468350174507E-2</v>
      </c>
      <c r="U236" s="292">
        <v>9.1986453393792467E-2</v>
      </c>
      <c r="V236" s="292">
        <v>8.9747420650502382E-2</v>
      </c>
      <c r="W236" s="292">
        <v>8.7040147384612479E-2</v>
      </c>
      <c r="X236" s="292">
        <v>8.4375264588009272E-2</v>
      </c>
      <c r="Y236" s="292">
        <v>8.1646939954733683E-2</v>
      </c>
      <c r="Z236" s="292">
        <v>7.9165460705203569E-2</v>
      </c>
      <c r="AA236" s="292">
        <v>7.6909851868933454E-2</v>
      </c>
      <c r="AB236" s="292">
        <v>7.5092561507162495E-2</v>
      </c>
      <c r="AC236" s="292">
        <v>7.3527608365716979E-2</v>
      </c>
      <c r="AD236" s="292">
        <v>7.2213065463559226E-2</v>
      </c>
      <c r="AE236" s="292">
        <v>7.1036306690164225E-2</v>
      </c>
      <c r="AF236" s="292">
        <v>6.9905297414403988E-2</v>
      </c>
      <c r="AG236" s="292">
        <v>6.8785969910902439E-2</v>
      </c>
      <c r="AH236" s="292">
        <v>6.7660637180692387E-2</v>
      </c>
      <c r="AI236" s="292">
        <v>6.6487723701631016E-2</v>
      </c>
      <c r="AJ236" s="292">
        <v>6.5265425620961048E-2</v>
      </c>
      <c r="AK236" s="292">
        <v>6.3980603725766763E-2</v>
      </c>
      <c r="AL236" s="292">
        <v>6.2653771439303632E-2</v>
      </c>
      <c r="AM236" s="292">
        <v>6.1273044347749356E-2</v>
      </c>
      <c r="AN236" s="292">
        <v>5.9836780000191298E-2</v>
      </c>
      <c r="AO236" s="292">
        <v>5.8375441018093638E-2</v>
      </c>
      <c r="AP236" s="292">
        <v>5.6900694774103623E-2</v>
      </c>
      <c r="AQ236" s="292">
        <v>5.5445098296156889E-2</v>
      </c>
      <c r="AR236" s="292">
        <v>5.4008452794819049E-2</v>
      </c>
      <c r="AS236" s="292">
        <v>5.2603449573219448E-2</v>
      </c>
      <c r="AT236" s="292">
        <v>5.1224114974988744E-2</v>
      </c>
      <c r="AU236" s="292">
        <v>4.9934672376443855E-2</v>
      </c>
      <c r="AV236" s="292">
        <v>4.8708539117589801E-2</v>
      </c>
      <c r="AW236" s="292">
        <v>4.7513237669269189E-2</v>
      </c>
      <c r="AX236" s="292">
        <v>4.6344211642648805E-2</v>
      </c>
      <c r="AY236" s="292">
        <v>4.5211222732832394E-2</v>
      </c>
      <c r="AZ236" s="292">
        <v>4.4106989020304639E-2</v>
      </c>
    </row>
    <row r="237" spans="1:52">
      <c r="A237" s="259" t="s">
        <v>29</v>
      </c>
      <c r="B237" s="293">
        <v>0.12110723817494266</v>
      </c>
      <c r="C237" s="293">
        <v>0.11750125016090637</v>
      </c>
      <c r="D237" s="293">
        <v>0.11607199945157881</v>
      </c>
      <c r="E237" s="293">
        <v>0.11427586544483628</v>
      </c>
      <c r="F237" s="293">
        <v>0.11356674654058733</v>
      </c>
      <c r="G237" s="293">
        <v>0.11221522698234192</v>
      </c>
      <c r="H237" s="293">
        <v>0.10922012467844931</v>
      </c>
      <c r="I237" s="293">
        <v>0.1078257781177214</v>
      </c>
      <c r="J237" s="293">
        <v>0.10744597200678449</v>
      </c>
      <c r="K237" s="293">
        <v>0.10413280019296121</v>
      </c>
      <c r="L237" s="293">
        <v>0.10119888894980057</v>
      </c>
      <c r="M237" s="293">
        <v>0.10023740703311079</v>
      </c>
      <c r="N237" s="293">
        <v>9.7984495927152887E-2</v>
      </c>
      <c r="O237" s="293">
        <v>9.635355451267652E-2</v>
      </c>
      <c r="P237" s="293">
        <v>9.591217840069266E-2</v>
      </c>
      <c r="Q237" s="293">
        <v>9.5602977284992452E-2</v>
      </c>
      <c r="R237" s="293">
        <v>9.0756521699404916E-2</v>
      </c>
      <c r="S237" s="293">
        <v>8.6572598277549678E-2</v>
      </c>
      <c r="T237" s="293">
        <v>8.2851956307489982E-2</v>
      </c>
      <c r="U237" s="293">
        <v>7.9383762260657173E-2</v>
      </c>
      <c r="V237" s="293">
        <v>7.6233431127483847E-2</v>
      </c>
      <c r="W237" s="293">
        <v>7.3277383102003879E-2</v>
      </c>
      <c r="X237" s="293">
        <v>7.0488920972681626E-2</v>
      </c>
      <c r="Y237" s="293">
        <v>6.7845219872413931E-2</v>
      </c>
      <c r="Z237" s="293">
        <v>6.5349400003609642E-2</v>
      </c>
      <c r="AA237" s="293">
        <v>6.3100186975178343E-2</v>
      </c>
      <c r="AB237" s="293">
        <v>6.1223623293601856E-2</v>
      </c>
      <c r="AC237" s="293">
        <v>5.9730830323838323E-2</v>
      </c>
      <c r="AD237" s="293">
        <v>5.8574680295459626E-2</v>
      </c>
      <c r="AE237" s="293">
        <v>5.7662615536403769E-2</v>
      </c>
      <c r="AF237" s="293">
        <v>5.6882946901229726E-2</v>
      </c>
      <c r="AG237" s="293">
        <v>5.6220451657842146E-2</v>
      </c>
      <c r="AH237" s="293">
        <v>5.5602339899211803E-2</v>
      </c>
      <c r="AI237" s="293">
        <v>5.5004751625439177E-2</v>
      </c>
      <c r="AJ237" s="293">
        <v>5.4412041391761326E-2</v>
      </c>
      <c r="AK237" s="293">
        <v>5.3812912737060861E-2</v>
      </c>
      <c r="AL237" s="293">
        <v>5.3208641323406976E-2</v>
      </c>
      <c r="AM237" s="293">
        <v>5.2569276706844824E-2</v>
      </c>
      <c r="AN237" s="293">
        <v>5.1933877987673994E-2</v>
      </c>
      <c r="AO237" s="293">
        <v>5.1296629782082513E-2</v>
      </c>
      <c r="AP237" s="293">
        <v>5.0666710002737522E-2</v>
      </c>
      <c r="AQ237" s="293">
        <v>5.0053796608259767E-2</v>
      </c>
      <c r="AR237" s="293">
        <v>4.9468055713516895E-2</v>
      </c>
      <c r="AS237" s="293">
        <v>4.8910005091478803E-2</v>
      </c>
      <c r="AT237" s="293">
        <v>4.8375174801804192E-2</v>
      </c>
      <c r="AU237" s="293">
        <v>4.7844160138887273E-2</v>
      </c>
      <c r="AV237" s="293">
        <v>4.7362113611323212E-2</v>
      </c>
      <c r="AW237" s="293">
        <v>4.6896045156146225E-2</v>
      </c>
      <c r="AX237" s="293">
        <v>4.6451113547874963E-2</v>
      </c>
      <c r="AY237" s="293">
        <v>4.6037059978245282E-2</v>
      </c>
      <c r="AZ237" s="293">
        <v>4.5647688036478659E-2</v>
      </c>
    </row>
    <row r="238" spans="1:52">
      <c r="A238" s="239" t="s">
        <v>30</v>
      </c>
      <c r="B238" s="294">
        <v>0.11916733046722562</v>
      </c>
      <c r="C238" s="294">
        <v>0.11453956481821606</v>
      </c>
      <c r="D238" s="294">
        <v>0.11203267915402008</v>
      </c>
      <c r="E238" s="294">
        <v>0.11013944968434405</v>
      </c>
      <c r="F238" s="294">
        <v>0.10955867846292588</v>
      </c>
      <c r="G238" s="294">
        <v>0.10897018666215776</v>
      </c>
      <c r="H238" s="294">
        <v>0.10907089074622588</v>
      </c>
      <c r="I238" s="294">
        <v>0.10680584910900018</v>
      </c>
      <c r="J238" s="294">
        <v>0.10618011264937952</v>
      </c>
      <c r="K238" s="294">
        <v>0.10399726755784629</v>
      </c>
      <c r="L238" s="294">
        <v>0.10349310677391789</v>
      </c>
      <c r="M238" s="294">
        <v>0.10273058567141197</v>
      </c>
      <c r="N238" s="294">
        <v>0.10186302605367144</v>
      </c>
      <c r="O238" s="294">
        <v>0.10182382297456694</v>
      </c>
      <c r="P238" s="294">
        <v>9.9998312073797349E-2</v>
      </c>
      <c r="Q238" s="294">
        <v>0.10079813021929768</v>
      </c>
      <c r="R238" s="294">
        <v>9.9598362441634627E-2</v>
      </c>
      <c r="S238" s="294">
        <v>9.7182385187929668E-2</v>
      </c>
      <c r="T238" s="294">
        <v>9.4947737133483423E-2</v>
      </c>
      <c r="U238" s="294">
        <v>9.2780708561884931E-2</v>
      </c>
      <c r="V238" s="294">
        <v>9.0537006397259229E-2</v>
      </c>
      <c r="W238" s="294">
        <v>8.7783782076731723E-2</v>
      </c>
      <c r="X238" s="294">
        <v>8.5067262202449409E-2</v>
      </c>
      <c r="Y238" s="294">
        <v>8.2284255925927099E-2</v>
      </c>
      <c r="Z238" s="294">
        <v>7.9756328874272323E-2</v>
      </c>
      <c r="AA238" s="294">
        <v>7.7464616769072112E-2</v>
      </c>
      <c r="AB238" s="294">
        <v>7.56234346500297E-2</v>
      </c>
      <c r="AC238" s="294">
        <v>7.4041962179554055E-2</v>
      </c>
      <c r="AD238" s="294">
        <v>7.2722402924771168E-2</v>
      </c>
      <c r="AE238" s="294">
        <v>7.1546932332201149E-2</v>
      </c>
      <c r="AF238" s="294">
        <v>7.0420826684382112E-2</v>
      </c>
      <c r="AG238" s="294">
        <v>6.9306669160002971E-2</v>
      </c>
      <c r="AH238" s="294">
        <v>6.8187481310085507E-2</v>
      </c>
      <c r="AI238" s="294">
        <v>6.702136041991244E-2</v>
      </c>
      <c r="AJ238" s="294">
        <v>6.580306462098727E-2</v>
      </c>
      <c r="AK238" s="294">
        <v>6.4519622936293111E-2</v>
      </c>
      <c r="AL238" s="294">
        <v>6.3191967481705982E-2</v>
      </c>
      <c r="AM238" s="294">
        <v>6.1809236805834326E-2</v>
      </c>
      <c r="AN238" s="294">
        <v>6.0368763897469882E-2</v>
      </c>
      <c r="AO238" s="294">
        <v>5.8903313137828116E-2</v>
      </c>
      <c r="AP238" s="294">
        <v>5.7424183206550218E-2</v>
      </c>
      <c r="AQ238" s="294">
        <v>5.5965524570770538E-2</v>
      </c>
      <c r="AR238" s="294">
        <v>5.4527222254927406E-2</v>
      </c>
      <c r="AS238" s="294">
        <v>5.3122157405070182E-2</v>
      </c>
      <c r="AT238" s="294">
        <v>5.1743752644988532E-2</v>
      </c>
      <c r="AU238" s="294">
        <v>5.0461089387140355E-2</v>
      </c>
      <c r="AV238" s="294">
        <v>4.9241490885710004E-2</v>
      </c>
      <c r="AW238" s="294">
        <v>4.8052668955198496E-2</v>
      </c>
      <c r="AX238" s="294">
        <v>4.688948989824826E-2</v>
      </c>
      <c r="AY238" s="294">
        <v>4.5760489038967705E-2</v>
      </c>
      <c r="AZ238" s="294">
        <v>4.4658310854316048E-2</v>
      </c>
    </row>
    <row r="239" spans="1:52">
      <c r="A239" s="239" t="s">
        <v>31</v>
      </c>
      <c r="B239" s="294">
        <v>9.6104403301416383E-2</v>
      </c>
      <c r="C239" s="294">
        <v>9.5146271081930633E-2</v>
      </c>
      <c r="D239" s="294">
        <v>0.10848110827882876</v>
      </c>
      <c r="E239" s="294">
        <v>9.9279763272906801E-2</v>
      </c>
      <c r="F239" s="294">
        <v>0.10627305026222367</v>
      </c>
      <c r="G239" s="294">
        <v>0.10133720964639829</v>
      </c>
      <c r="H239" s="294">
        <v>0.10682653631085617</v>
      </c>
      <c r="I239" s="294">
        <v>0.10306508397788972</v>
      </c>
      <c r="J239" s="294">
        <v>9.3290506874547124E-2</v>
      </c>
      <c r="K239" s="294">
        <v>8.5578776461783593E-2</v>
      </c>
      <c r="L239" s="294">
        <v>8.1381562639064112E-2</v>
      </c>
      <c r="M239" s="294">
        <v>8.2406429767979725E-2</v>
      </c>
      <c r="N239" s="294">
        <v>8.1518459475214564E-2</v>
      </c>
      <c r="O239" s="294">
        <v>8.5963648455563174E-2</v>
      </c>
      <c r="P239" s="294">
        <v>8.5771242327257191E-2</v>
      </c>
      <c r="Q239" s="294">
        <v>8.4360268736774338E-2</v>
      </c>
      <c r="R239" s="294">
        <v>8.5023485925465977E-2</v>
      </c>
      <c r="S239" s="294">
        <v>8.3003411520699247E-2</v>
      </c>
      <c r="T239" s="294">
        <v>8.1274071138685997E-2</v>
      </c>
      <c r="U239" s="294">
        <v>7.9320065899115541E-2</v>
      </c>
      <c r="V239" s="294">
        <v>7.7357482292910659E-2</v>
      </c>
      <c r="W239" s="294">
        <v>7.5586793512973385E-2</v>
      </c>
      <c r="X239" s="294">
        <v>7.3952248173129703E-2</v>
      </c>
      <c r="Y239" s="294">
        <v>7.2296621138269179E-2</v>
      </c>
      <c r="Z239" s="294">
        <v>7.0761729646637045E-2</v>
      </c>
      <c r="AA239" s="294">
        <v>6.9268365440377191E-2</v>
      </c>
      <c r="AB239" s="294">
        <v>6.7991598740166845E-2</v>
      </c>
      <c r="AC239" s="294">
        <v>6.67937243693872E-2</v>
      </c>
      <c r="AD239" s="294">
        <v>6.560858562845584E-2</v>
      </c>
      <c r="AE239" s="294">
        <v>6.4417055496559711E-2</v>
      </c>
      <c r="AF239" s="294">
        <v>6.3190212299343268E-2</v>
      </c>
      <c r="AG239" s="294">
        <v>6.1950521894876188E-2</v>
      </c>
      <c r="AH239" s="294">
        <v>6.0672527444102356E-2</v>
      </c>
      <c r="AI239" s="294">
        <v>5.931712660928546E-2</v>
      </c>
      <c r="AJ239" s="294">
        <v>5.7942147165220129E-2</v>
      </c>
      <c r="AK239" s="294">
        <v>5.65269286811056E-2</v>
      </c>
      <c r="AL239" s="294">
        <v>5.5092080250950921E-2</v>
      </c>
      <c r="AM239" s="294">
        <v>5.3609574194718915E-2</v>
      </c>
      <c r="AN239" s="294">
        <v>5.208759353638924E-2</v>
      </c>
      <c r="AO239" s="294">
        <v>5.0525043570899014E-2</v>
      </c>
      <c r="AP239" s="294">
        <v>4.8938549062558595E-2</v>
      </c>
      <c r="AQ239" s="294">
        <v>4.7336079089937588E-2</v>
      </c>
      <c r="AR239" s="294">
        <v>4.5717140478918755E-2</v>
      </c>
      <c r="AS239" s="294">
        <v>4.409618441976304E-2</v>
      </c>
      <c r="AT239" s="294">
        <v>4.2478956163054166E-2</v>
      </c>
      <c r="AU239" s="294">
        <v>4.0867496964778191E-2</v>
      </c>
      <c r="AV239" s="294">
        <v>3.9325522951745961E-2</v>
      </c>
      <c r="AW239" s="294">
        <v>3.7819078651667781E-2</v>
      </c>
      <c r="AX239" s="294">
        <v>3.6351377204106444E-2</v>
      </c>
      <c r="AY239" s="294">
        <v>3.4951578993022848E-2</v>
      </c>
      <c r="AZ239" s="294">
        <v>3.3617096028199844E-2</v>
      </c>
    </row>
    <row r="240" spans="1:52">
      <c r="A240" s="252" t="s">
        <v>46</v>
      </c>
      <c r="B240" s="292">
        <v>3.5577835440666346E-2</v>
      </c>
      <c r="C240" s="292">
        <v>3.6083202063849865E-2</v>
      </c>
      <c r="D240" s="292">
        <v>3.5743223518264859E-2</v>
      </c>
      <c r="E240" s="292">
        <v>3.5221636808742435E-2</v>
      </c>
      <c r="F240" s="292">
        <v>3.3695042077011503E-2</v>
      </c>
      <c r="G240" s="292">
        <v>3.1337018458744953E-2</v>
      </c>
      <c r="H240" s="292">
        <v>2.7606535112911754E-2</v>
      </c>
      <c r="I240" s="292">
        <v>2.7619047929067848E-2</v>
      </c>
      <c r="J240" s="292">
        <v>2.7017151819358719E-2</v>
      </c>
      <c r="K240" s="292">
        <v>2.7560347625993839E-2</v>
      </c>
      <c r="L240" s="292">
        <v>2.6097072974273265E-2</v>
      </c>
      <c r="M240" s="292">
        <v>2.4479002517206791E-2</v>
      </c>
      <c r="N240" s="292">
        <v>2.4076419619114754E-2</v>
      </c>
      <c r="O240" s="292">
        <v>2.3141909472566283E-2</v>
      </c>
      <c r="P240" s="292">
        <v>2.2596273362717429E-2</v>
      </c>
      <c r="Q240" s="292">
        <v>2.1512462199159733E-2</v>
      </c>
      <c r="R240" s="292">
        <v>2.1291783114681283E-2</v>
      </c>
      <c r="S240" s="292">
        <v>2.1081218525048163E-2</v>
      </c>
      <c r="T240" s="292">
        <v>2.0859198709971861E-2</v>
      </c>
      <c r="U240" s="292">
        <v>2.0570950319254724E-2</v>
      </c>
      <c r="V240" s="292">
        <v>2.0323811723134407E-2</v>
      </c>
      <c r="W240" s="292">
        <v>2.0130109031714596E-2</v>
      </c>
      <c r="X240" s="292">
        <v>1.9949364669749198E-2</v>
      </c>
      <c r="Y240" s="292">
        <v>1.9699923677261505E-2</v>
      </c>
      <c r="Z240" s="292">
        <v>1.9411616069576042E-2</v>
      </c>
      <c r="AA240" s="292">
        <v>1.9040225317630308E-2</v>
      </c>
      <c r="AB240" s="292">
        <v>1.8640070562974124E-2</v>
      </c>
      <c r="AC240" s="292">
        <v>1.8215722858522417E-2</v>
      </c>
      <c r="AD240" s="292">
        <v>1.7858103540776462E-2</v>
      </c>
      <c r="AE240" s="292">
        <v>1.7522924719227423E-2</v>
      </c>
      <c r="AF240" s="292">
        <v>1.7209482603979889E-2</v>
      </c>
      <c r="AG240" s="292">
        <v>1.6795963459207343E-2</v>
      </c>
      <c r="AH240" s="292">
        <v>1.6524066646307345E-2</v>
      </c>
      <c r="AI240" s="292">
        <v>1.624004367525585E-2</v>
      </c>
      <c r="AJ240" s="292">
        <v>1.594966458433654E-2</v>
      </c>
      <c r="AK240" s="292">
        <v>1.561416872434246E-2</v>
      </c>
      <c r="AL240" s="292">
        <v>1.5338601070000853E-2</v>
      </c>
      <c r="AM240" s="292">
        <v>1.5084656928643421E-2</v>
      </c>
      <c r="AN240" s="292">
        <v>1.4774652158588177E-2</v>
      </c>
      <c r="AO240" s="292">
        <v>1.4469025888166788E-2</v>
      </c>
      <c r="AP240" s="292">
        <v>1.4176463900628379E-2</v>
      </c>
      <c r="AQ240" s="292">
        <v>1.3903794908004447E-2</v>
      </c>
      <c r="AR240" s="292">
        <v>1.3611934676527063E-2</v>
      </c>
      <c r="AS240" s="292">
        <v>1.3310746234036983E-2</v>
      </c>
      <c r="AT240" s="292">
        <v>1.300621095894788E-2</v>
      </c>
      <c r="AU240" s="292">
        <v>1.2677953629575002E-2</v>
      </c>
      <c r="AV240" s="292">
        <v>1.2348560539108815E-2</v>
      </c>
      <c r="AW240" s="292">
        <v>1.1967780588652584E-2</v>
      </c>
      <c r="AX240" s="292">
        <v>1.1597228759742324E-2</v>
      </c>
      <c r="AY240" s="292">
        <v>1.1241538572232106E-2</v>
      </c>
      <c r="AZ240" s="292">
        <v>1.0876665281996333E-2</v>
      </c>
    </row>
    <row r="241" spans="1:52">
      <c r="A241" s="259" t="s">
        <v>24</v>
      </c>
      <c r="B241" s="293">
        <v>4.3302742935562119E-2</v>
      </c>
      <c r="C241" s="293">
        <v>4.3730359286166656E-2</v>
      </c>
      <c r="D241" s="293">
        <v>4.3199259603961926E-2</v>
      </c>
      <c r="E241" s="293">
        <v>4.2323463295783591E-2</v>
      </c>
      <c r="F241" s="293">
        <v>4.083979410918908E-2</v>
      </c>
      <c r="G241" s="293">
        <v>3.7815453484068402E-2</v>
      </c>
      <c r="H241" s="293">
        <v>3.3573778751225275E-2</v>
      </c>
      <c r="I241" s="293">
        <v>3.3734830914933969E-2</v>
      </c>
      <c r="J241" s="293">
        <v>3.2674187780688806E-2</v>
      </c>
      <c r="K241" s="293">
        <v>3.3281072910498991E-2</v>
      </c>
      <c r="L241" s="293">
        <v>3.1428651138690991E-2</v>
      </c>
      <c r="M241" s="293">
        <v>3.1380320377809939E-2</v>
      </c>
      <c r="N241" s="293">
        <v>3.0871305008738987E-2</v>
      </c>
      <c r="O241" s="293">
        <v>2.9696801279567569E-2</v>
      </c>
      <c r="P241" s="293">
        <v>2.8906313869241147E-2</v>
      </c>
      <c r="Q241" s="293">
        <v>2.7608791712433481E-2</v>
      </c>
      <c r="R241" s="293">
        <v>2.7341823680147526E-2</v>
      </c>
      <c r="S241" s="293">
        <v>2.7246100162930935E-2</v>
      </c>
      <c r="T241" s="293">
        <v>2.7018085285908308E-2</v>
      </c>
      <c r="U241" s="293">
        <v>2.6694784594893967E-2</v>
      </c>
      <c r="V241" s="293">
        <v>2.6443550901844741E-2</v>
      </c>
      <c r="W241" s="293">
        <v>2.626238400261343E-2</v>
      </c>
      <c r="X241" s="293">
        <v>2.6106211063959665E-2</v>
      </c>
      <c r="Y241" s="293">
        <v>2.5857652633140129E-2</v>
      </c>
      <c r="Z241" s="293">
        <v>2.5610072341464268E-2</v>
      </c>
      <c r="AA241" s="293">
        <v>2.5276117775525957E-2</v>
      </c>
      <c r="AB241" s="293">
        <v>2.4944716673112953E-2</v>
      </c>
      <c r="AC241" s="293">
        <v>2.4611450025815617E-2</v>
      </c>
      <c r="AD241" s="293">
        <v>2.4388031164965865E-2</v>
      </c>
      <c r="AE241" s="293">
        <v>2.4157901806889266E-2</v>
      </c>
      <c r="AF241" s="293">
        <v>2.3887819350040126E-2</v>
      </c>
      <c r="AG241" s="293">
        <v>2.3470954916608267E-2</v>
      </c>
      <c r="AH241" s="293">
        <v>2.3267289395937814E-2</v>
      </c>
      <c r="AI241" s="293">
        <v>2.2974796062120269E-2</v>
      </c>
      <c r="AJ241" s="293">
        <v>2.2665345148753614E-2</v>
      </c>
      <c r="AK241" s="293">
        <v>2.2294447069574598E-2</v>
      </c>
      <c r="AL241" s="293">
        <v>2.2007775889736646E-2</v>
      </c>
      <c r="AM241" s="293">
        <v>2.1765546884082054E-2</v>
      </c>
      <c r="AN241" s="293">
        <v>2.1426386728798475E-2</v>
      </c>
      <c r="AO241" s="293">
        <v>2.1086937773351581E-2</v>
      </c>
      <c r="AP241" s="293">
        <v>2.076538355668428E-2</v>
      </c>
      <c r="AQ241" s="293">
        <v>2.0459166714447221E-2</v>
      </c>
      <c r="AR241" s="293">
        <v>2.0122645305784389E-2</v>
      </c>
      <c r="AS241" s="293">
        <v>1.97598650285867E-2</v>
      </c>
      <c r="AT241" s="293">
        <v>1.9393113088867705E-2</v>
      </c>
      <c r="AU241" s="293">
        <v>1.8996490816145569E-2</v>
      </c>
      <c r="AV241" s="293">
        <v>1.861863368990627E-2</v>
      </c>
      <c r="AW241" s="293">
        <v>1.8148088751771353E-2</v>
      </c>
      <c r="AX241" s="293">
        <v>1.7682298377687419E-2</v>
      </c>
      <c r="AY241" s="293">
        <v>1.7243096729538894E-2</v>
      </c>
      <c r="AZ241" s="293">
        <v>1.6764500429509121E-2</v>
      </c>
    </row>
    <row r="242" spans="1:52">
      <c r="A242" s="239" t="s">
        <v>25</v>
      </c>
      <c r="B242" s="294">
        <v>0</v>
      </c>
      <c r="C242" s="294">
        <v>0</v>
      </c>
      <c r="D242" s="294">
        <v>0</v>
      </c>
      <c r="E242" s="294">
        <v>0</v>
      </c>
      <c r="F242" s="294">
        <v>0</v>
      </c>
      <c r="G242" s="294">
        <v>0</v>
      </c>
      <c r="H242" s="294">
        <v>0</v>
      </c>
      <c r="I242" s="294">
        <v>0</v>
      </c>
      <c r="J242" s="294">
        <v>0</v>
      </c>
      <c r="K242" s="294">
        <v>0</v>
      </c>
      <c r="L242" s="294">
        <v>0</v>
      </c>
      <c r="M242" s="294">
        <v>0</v>
      </c>
      <c r="N242" s="294">
        <v>0</v>
      </c>
      <c r="O242" s="294">
        <v>0</v>
      </c>
      <c r="P242" s="294">
        <v>0</v>
      </c>
      <c r="Q242" s="294">
        <v>0</v>
      </c>
      <c r="R242" s="294">
        <v>0</v>
      </c>
      <c r="S242" s="294">
        <v>0</v>
      </c>
      <c r="T242" s="294">
        <v>0</v>
      </c>
      <c r="U242" s="294">
        <v>0</v>
      </c>
      <c r="V242" s="294">
        <v>0</v>
      </c>
      <c r="W242" s="294">
        <v>0</v>
      </c>
      <c r="X242" s="294">
        <v>0</v>
      </c>
      <c r="Y242" s="294">
        <v>0</v>
      </c>
      <c r="Z242" s="294">
        <v>0</v>
      </c>
      <c r="AA242" s="294">
        <v>0</v>
      </c>
      <c r="AB242" s="294">
        <v>0</v>
      </c>
      <c r="AC242" s="294">
        <v>0</v>
      </c>
      <c r="AD242" s="294">
        <v>0</v>
      </c>
      <c r="AE242" s="294">
        <v>0</v>
      </c>
      <c r="AF242" s="294">
        <v>0</v>
      </c>
      <c r="AG242" s="294">
        <v>0</v>
      </c>
      <c r="AH242" s="294">
        <v>0</v>
      </c>
      <c r="AI242" s="294">
        <v>0</v>
      </c>
      <c r="AJ242" s="294">
        <v>0</v>
      </c>
      <c r="AK242" s="294">
        <v>0</v>
      </c>
      <c r="AL242" s="294">
        <v>0</v>
      </c>
      <c r="AM242" s="294">
        <v>0</v>
      </c>
      <c r="AN242" s="294">
        <v>0</v>
      </c>
      <c r="AO242" s="294">
        <v>0</v>
      </c>
      <c r="AP242" s="294">
        <v>0</v>
      </c>
      <c r="AQ242" s="294">
        <v>0</v>
      </c>
      <c r="AR242" s="294">
        <v>0</v>
      </c>
      <c r="AS242" s="294">
        <v>0</v>
      </c>
      <c r="AT242" s="294">
        <v>0</v>
      </c>
      <c r="AU242" s="294">
        <v>0</v>
      </c>
      <c r="AV242" s="294">
        <v>0</v>
      </c>
      <c r="AW242" s="294">
        <v>0</v>
      </c>
      <c r="AX242" s="294">
        <v>0</v>
      </c>
      <c r="AY242" s="294">
        <v>0</v>
      </c>
      <c r="AZ242" s="294">
        <v>0</v>
      </c>
    </row>
    <row r="243" spans="1:52">
      <c r="A243" s="239" t="s">
        <v>23</v>
      </c>
      <c r="B243" s="294">
        <v>0</v>
      </c>
      <c r="C243" s="294">
        <v>0</v>
      </c>
      <c r="D243" s="294">
        <v>0</v>
      </c>
      <c r="E243" s="294">
        <v>0</v>
      </c>
      <c r="F243" s="294">
        <v>0</v>
      </c>
      <c r="G243" s="294">
        <v>0</v>
      </c>
      <c r="H243" s="294">
        <v>0</v>
      </c>
      <c r="I243" s="294">
        <v>0</v>
      </c>
      <c r="J243" s="294">
        <v>0</v>
      </c>
      <c r="K243" s="294">
        <v>0</v>
      </c>
      <c r="L243" s="294">
        <v>0</v>
      </c>
      <c r="M243" s="294">
        <v>0</v>
      </c>
      <c r="N243" s="294">
        <v>0</v>
      </c>
      <c r="O243" s="294">
        <v>0</v>
      </c>
      <c r="P243" s="294">
        <v>0</v>
      </c>
      <c r="Q243" s="294">
        <v>0</v>
      </c>
      <c r="R243" s="294">
        <v>0</v>
      </c>
      <c r="S243" s="294">
        <v>0</v>
      </c>
      <c r="T243" s="294">
        <v>0</v>
      </c>
      <c r="U243" s="294">
        <v>0</v>
      </c>
      <c r="V243" s="294">
        <v>0</v>
      </c>
      <c r="W243" s="294">
        <v>0</v>
      </c>
      <c r="X243" s="294">
        <v>0</v>
      </c>
      <c r="Y243" s="294">
        <v>0</v>
      </c>
      <c r="Z243" s="294">
        <v>0</v>
      </c>
      <c r="AA243" s="294">
        <v>0</v>
      </c>
      <c r="AB243" s="294">
        <v>0</v>
      </c>
      <c r="AC243" s="294">
        <v>0</v>
      </c>
      <c r="AD243" s="294">
        <v>0</v>
      </c>
      <c r="AE243" s="294">
        <v>0</v>
      </c>
      <c r="AF243" s="294">
        <v>0</v>
      </c>
      <c r="AG243" s="294">
        <v>0</v>
      </c>
      <c r="AH243" s="294">
        <v>0</v>
      </c>
      <c r="AI243" s="294">
        <v>0</v>
      </c>
      <c r="AJ243" s="294">
        <v>0</v>
      </c>
      <c r="AK243" s="294">
        <v>0</v>
      </c>
      <c r="AL243" s="294">
        <v>0</v>
      </c>
      <c r="AM243" s="294">
        <v>0</v>
      </c>
      <c r="AN243" s="294">
        <v>0</v>
      </c>
      <c r="AO243" s="294">
        <v>0</v>
      </c>
      <c r="AP243" s="294">
        <v>0</v>
      </c>
      <c r="AQ243" s="294">
        <v>0</v>
      </c>
      <c r="AR243" s="294">
        <v>0</v>
      </c>
      <c r="AS243" s="294">
        <v>0</v>
      </c>
      <c r="AT243" s="294">
        <v>0</v>
      </c>
      <c r="AU243" s="294">
        <v>0</v>
      </c>
      <c r="AV243" s="294">
        <v>0</v>
      </c>
      <c r="AW243" s="294">
        <v>0</v>
      </c>
      <c r="AX243" s="294">
        <v>0</v>
      </c>
      <c r="AY243" s="294">
        <v>0</v>
      </c>
      <c r="AZ243" s="294">
        <v>0</v>
      </c>
    </row>
    <row r="244" spans="1:52">
      <c r="A244" s="252" t="s">
        <v>47</v>
      </c>
      <c r="B244" s="292">
        <v>0.11328763324553166</v>
      </c>
      <c r="C244" s="292">
        <v>0.11493772323863365</v>
      </c>
      <c r="D244" s="292">
        <v>0.11317001705575186</v>
      </c>
      <c r="E244" s="292">
        <v>0.11281954462431004</v>
      </c>
      <c r="F244" s="292">
        <v>0.11265736884658369</v>
      </c>
      <c r="G244" s="292">
        <v>0.11372893774337452</v>
      </c>
      <c r="H244" s="292">
        <v>0.11209243875520535</v>
      </c>
      <c r="I244" s="292">
        <v>0.10251570051244785</v>
      </c>
      <c r="J244" s="292">
        <v>0.10491865750957959</v>
      </c>
      <c r="K244" s="292">
        <v>0.10374668509851272</v>
      </c>
      <c r="L244" s="292">
        <v>0.10807404735589585</v>
      </c>
      <c r="M244" s="292">
        <v>0.10590140092407499</v>
      </c>
      <c r="N244" s="292">
        <v>0.10274546049297036</v>
      </c>
      <c r="O244" s="292">
        <v>9.9507481722328039E-2</v>
      </c>
      <c r="P244" s="292">
        <v>9.4539559651337715E-2</v>
      </c>
      <c r="Q244" s="292">
        <v>9.0822997715727771E-2</v>
      </c>
      <c r="R244" s="292">
        <v>9.0540175694483527E-2</v>
      </c>
      <c r="S244" s="292">
        <v>8.9681736563525211E-2</v>
      </c>
      <c r="T244" s="292">
        <v>8.8458847553923164E-2</v>
      </c>
      <c r="U244" s="292">
        <v>8.7268549459539671E-2</v>
      </c>
      <c r="V244" s="292">
        <v>8.611741108787227E-2</v>
      </c>
      <c r="W244" s="292">
        <v>8.5301137058981E-2</v>
      </c>
      <c r="X244" s="292">
        <v>8.4440772140891046E-2</v>
      </c>
      <c r="Y244" s="292">
        <v>8.3702044388181948E-2</v>
      </c>
      <c r="Z244" s="292">
        <v>8.2504915261865999E-2</v>
      </c>
      <c r="AA244" s="292">
        <v>8.1728987360406111E-2</v>
      </c>
      <c r="AB244" s="292">
        <v>8.1041861284898056E-2</v>
      </c>
      <c r="AC244" s="292">
        <v>8.0555158309243036E-2</v>
      </c>
      <c r="AD244" s="292">
        <v>8.0104662826656958E-2</v>
      </c>
      <c r="AE244" s="292">
        <v>7.945919278688636E-2</v>
      </c>
      <c r="AF244" s="292">
        <v>7.8934116081198616E-2</v>
      </c>
      <c r="AG244" s="292">
        <v>7.8456319692546059E-2</v>
      </c>
      <c r="AH244" s="292">
        <v>7.7690990789918854E-2</v>
      </c>
      <c r="AI244" s="292">
        <v>7.7138431975377592E-2</v>
      </c>
      <c r="AJ244" s="292">
        <v>7.6347051891720849E-2</v>
      </c>
      <c r="AK244" s="292">
        <v>7.5637840023086003E-2</v>
      </c>
      <c r="AL244" s="292">
        <v>7.4919157071707584E-2</v>
      </c>
      <c r="AM244" s="292">
        <v>7.3908568425606003E-2</v>
      </c>
      <c r="AN244" s="292">
        <v>7.3321499112317001E-2</v>
      </c>
      <c r="AO244" s="292">
        <v>7.2382814976731699E-2</v>
      </c>
      <c r="AP244" s="292">
        <v>7.1403418753213641E-2</v>
      </c>
      <c r="AQ244" s="292">
        <v>7.049568931554627E-2</v>
      </c>
      <c r="AR244" s="292">
        <v>6.9425923132318462E-2</v>
      </c>
      <c r="AS244" s="292">
        <v>6.8385400693183246E-2</v>
      </c>
      <c r="AT244" s="292">
        <v>6.723123638984263E-2</v>
      </c>
      <c r="AU244" s="292">
        <v>6.630380944478434E-2</v>
      </c>
      <c r="AV244" s="292">
        <v>6.5156010675462825E-2</v>
      </c>
      <c r="AW244" s="292">
        <v>6.3807194538711434E-2</v>
      </c>
      <c r="AX244" s="292">
        <v>6.2902390396791283E-2</v>
      </c>
      <c r="AY244" s="292">
        <v>6.1321018073022392E-2</v>
      </c>
      <c r="AZ244" s="292">
        <v>5.98931255332356E-2</v>
      </c>
    </row>
    <row r="245" spans="1:52">
      <c r="A245" s="259" t="s">
        <v>16</v>
      </c>
      <c r="B245" s="293">
        <v>0.22474306743750294</v>
      </c>
      <c r="C245" s="293">
        <v>0.20970201863012039</v>
      </c>
      <c r="D245" s="293">
        <v>0.18955012994216164</v>
      </c>
      <c r="E245" s="293">
        <v>0.17946518518278523</v>
      </c>
      <c r="F245" s="293">
        <v>0.18766678308733636</v>
      </c>
      <c r="G245" s="293">
        <v>0.19621213597594628</v>
      </c>
      <c r="H245" s="293">
        <v>0.1962479157777432</v>
      </c>
      <c r="I245" s="293">
        <v>0.19531998443403781</v>
      </c>
      <c r="J245" s="293">
        <v>0.19935283382262226</v>
      </c>
      <c r="K245" s="293">
        <v>0.20304977880733535</v>
      </c>
      <c r="L245" s="293">
        <v>0.21253305634337347</v>
      </c>
      <c r="M245" s="293">
        <v>0.22218469742441688</v>
      </c>
      <c r="N245" s="293">
        <v>0.21766261685297753</v>
      </c>
      <c r="O245" s="293">
        <v>0.24819839221470619</v>
      </c>
      <c r="P245" s="293">
        <v>0.23787413441669483</v>
      </c>
      <c r="Q245" s="293">
        <v>0.23066290692435651</v>
      </c>
      <c r="R245" s="293">
        <v>0.23361482678233925</v>
      </c>
      <c r="S245" s="293">
        <v>0.23066163870238005</v>
      </c>
      <c r="T245" s="293">
        <v>0.22734987505419318</v>
      </c>
      <c r="U245" s="293">
        <v>0.22393914840970705</v>
      </c>
      <c r="V245" s="293">
        <v>0.22050846602457752</v>
      </c>
      <c r="W245" s="293">
        <v>0.21718113537405354</v>
      </c>
      <c r="X245" s="293">
        <v>0.21386545096754822</v>
      </c>
      <c r="Y245" s="293">
        <v>0.21059226350969915</v>
      </c>
      <c r="Z245" s="293">
        <v>0.20731887896042092</v>
      </c>
      <c r="AA245" s="293">
        <v>0.20397819765235062</v>
      </c>
      <c r="AB245" s="293">
        <v>0.20078021566863796</v>
      </c>
      <c r="AC245" s="293">
        <v>0.19825345632716418</v>
      </c>
      <c r="AD245" s="293">
        <v>0.1968905363609246</v>
      </c>
      <c r="AE245" s="293">
        <v>0.19624563183121402</v>
      </c>
      <c r="AF245" s="293">
        <v>0.19503753221405454</v>
      </c>
      <c r="AG245" s="293">
        <v>0.19374533319878781</v>
      </c>
      <c r="AH245" s="293">
        <v>0.19212457276312633</v>
      </c>
      <c r="AI245" s="293">
        <v>0.19071996277875447</v>
      </c>
      <c r="AJ245" s="293">
        <v>0.18801590025439152</v>
      </c>
      <c r="AK245" s="293">
        <v>0.18515817596732567</v>
      </c>
      <c r="AL245" s="293">
        <v>0.18272015778933548</v>
      </c>
      <c r="AM245" s="293">
        <v>0.18005592799467718</v>
      </c>
      <c r="AN245" s="293">
        <v>0.17730156569072322</v>
      </c>
      <c r="AO245" s="293">
        <v>0.17411055953610963</v>
      </c>
      <c r="AP245" s="293">
        <v>0.17127849193378411</v>
      </c>
      <c r="AQ245" s="293">
        <v>0.16889361131384856</v>
      </c>
      <c r="AR245" s="293">
        <v>0.166525146897088</v>
      </c>
      <c r="AS245" s="293">
        <v>0.16400170923396062</v>
      </c>
      <c r="AT245" s="293">
        <v>0.16093687931328571</v>
      </c>
      <c r="AU245" s="293">
        <v>0.15766041427757921</v>
      </c>
      <c r="AV245" s="293">
        <v>0.15465545949760046</v>
      </c>
      <c r="AW245" s="293">
        <v>0.15064285807190111</v>
      </c>
      <c r="AX245" s="293">
        <v>0.14715805292169984</v>
      </c>
      <c r="AY245" s="293">
        <v>0.14283894007265907</v>
      </c>
      <c r="AZ245" s="293">
        <v>0.13836402554406121</v>
      </c>
    </row>
    <row r="246" spans="1:52">
      <c r="A246" s="239" t="s">
        <v>17</v>
      </c>
      <c r="B246" s="294">
        <v>0.17065372692724531</v>
      </c>
      <c r="C246" s="294">
        <v>0.18470339136863728</v>
      </c>
      <c r="D246" s="294">
        <v>0.18564666853688797</v>
      </c>
      <c r="E246" s="294">
        <v>0.18457344515420906</v>
      </c>
      <c r="F246" s="294">
        <v>0.18734618599546482</v>
      </c>
      <c r="G246" s="294">
        <v>0.19056204524680334</v>
      </c>
      <c r="H246" s="294">
        <v>0.19293382143837909</v>
      </c>
      <c r="I246" s="294">
        <v>0.18707747507433103</v>
      </c>
      <c r="J246" s="294">
        <v>0.1898794496954474</v>
      </c>
      <c r="K246" s="294">
        <v>0.18884204666875534</v>
      </c>
      <c r="L246" s="294">
        <v>0.19086441755067149</v>
      </c>
      <c r="M246" s="294">
        <v>0.18946169523719872</v>
      </c>
      <c r="N246" s="294">
        <v>0.18367821615406904</v>
      </c>
      <c r="O246" s="294">
        <v>0.17406288367900824</v>
      </c>
      <c r="P246" s="294">
        <v>0.16523229652444588</v>
      </c>
      <c r="Q246" s="294">
        <v>0.15753694176435942</v>
      </c>
      <c r="R246" s="294">
        <v>0.15516701892387544</v>
      </c>
      <c r="S246" s="294">
        <v>0.15517226337323251</v>
      </c>
      <c r="T246" s="294">
        <v>0.15266682715096921</v>
      </c>
      <c r="U246" s="294">
        <v>0.15035603753340934</v>
      </c>
      <c r="V246" s="294">
        <v>0.14814382643004154</v>
      </c>
      <c r="W246" s="294">
        <v>0.14665906765468084</v>
      </c>
      <c r="X246" s="294">
        <v>0.1446166390051061</v>
      </c>
      <c r="Y246" s="294">
        <v>0.14335419192912496</v>
      </c>
      <c r="Z246" s="294">
        <v>0.14176679724073063</v>
      </c>
      <c r="AA246" s="294">
        <v>0.13961490860547771</v>
      </c>
      <c r="AB246" s="294">
        <v>0.13755304584580019</v>
      </c>
      <c r="AC246" s="294">
        <v>0.13609603129229308</v>
      </c>
      <c r="AD246" s="294">
        <v>0.13497244516142143</v>
      </c>
      <c r="AE246" s="294">
        <v>0.13384007026587547</v>
      </c>
      <c r="AF246" s="294">
        <v>0.13273575541122484</v>
      </c>
      <c r="AG246" s="294">
        <v>0.1317250160049899</v>
      </c>
      <c r="AH246" s="294">
        <v>0.13022492779077652</v>
      </c>
      <c r="AI246" s="294">
        <v>0.12885944769023203</v>
      </c>
      <c r="AJ246" s="294">
        <v>0.12719668966826872</v>
      </c>
      <c r="AK246" s="294">
        <v>0.12562129379703033</v>
      </c>
      <c r="AL246" s="294">
        <v>0.12420724977780287</v>
      </c>
      <c r="AM246" s="294">
        <v>0.12229374434996704</v>
      </c>
      <c r="AN246" s="294">
        <v>0.12097451791489836</v>
      </c>
      <c r="AO246" s="294">
        <v>0.11914858568713611</v>
      </c>
      <c r="AP246" s="294">
        <v>0.11725735822504045</v>
      </c>
      <c r="AQ246" s="294">
        <v>0.11546576315314626</v>
      </c>
      <c r="AR246" s="294">
        <v>0.11345442085209877</v>
      </c>
      <c r="AS246" s="294">
        <v>0.11145402090745249</v>
      </c>
      <c r="AT246" s="294">
        <v>0.10940062077844706</v>
      </c>
      <c r="AU246" s="294">
        <v>0.10775095126416075</v>
      </c>
      <c r="AV246" s="294">
        <v>0.1057995129979655</v>
      </c>
      <c r="AW246" s="294">
        <v>0.10349306685599417</v>
      </c>
      <c r="AX246" s="294">
        <v>0.10178744022498946</v>
      </c>
      <c r="AY246" s="294">
        <v>9.9063964949886535E-2</v>
      </c>
      <c r="AZ246" s="294">
        <v>9.649118127020738E-2</v>
      </c>
    </row>
    <row r="247" spans="1:52">
      <c r="A247" s="239" t="s">
        <v>18</v>
      </c>
      <c r="B247" s="294">
        <v>8.8798893408162771E-2</v>
      </c>
      <c r="C247" s="294">
        <v>8.3942620174414298E-2</v>
      </c>
      <c r="D247" s="294">
        <v>8.1801232747746366E-2</v>
      </c>
      <c r="E247" s="294">
        <v>8.0670957430257748E-2</v>
      </c>
      <c r="F247" s="294">
        <v>8.0860607235417631E-2</v>
      </c>
      <c r="G247" s="294">
        <v>8.1650651228648063E-2</v>
      </c>
      <c r="H247" s="294">
        <v>8.0650503054352909E-2</v>
      </c>
      <c r="I247" s="294">
        <v>7.1408765875968103E-2</v>
      </c>
      <c r="J247" s="294">
        <v>7.3885860362503081E-2</v>
      </c>
      <c r="K247" s="294">
        <v>7.3764681740212029E-2</v>
      </c>
      <c r="L247" s="294">
        <v>7.6197816299479373E-2</v>
      </c>
      <c r="M247" s="294">
        <v>7.3596006101267694E-2</v>
      </c>
      <c r="N247" s="294">
        <v>7.1156050293278567E-2</v>
      </c>
      <c r="O247" s="294">
        <v>6.8354863100966279E-2</v>
      </c>
      <c r="P247" s="294">
        <v>6.5266334647722024E-2</v>
      </c>
      <c r="Q247" s="294">
        <v>6.2654395568743221E-2</v>
      </c>
      <c r="R247" s="294">
        <v>6.1960044405429876E-2</v>
      </c>
      <c r="S247" s="294">
        <v>6.0915418467462644E-2</v>
      </c>
      <c r="T247" s="294">
        <v>6.0366739833263121E-2</v>
      </c>
      <c r="U247" s="294">
        <v>5.988222455961123E-2</v>
      </c>
      <c r="V247" s="294">
        <v>5.9451141861782623E-2</v>
      </c>
      <c r="W247" s="294">
        <v>5.9121567684336809E-2</v>
      </c>
      <c r="X247" s="294">
        <v>5.8872740287484772E-2</v>
      </c>
      <c r="Y247" s="294">
        <v>5.8587175011575607E-2</v>
      </c>
      <c r="Z247" s="294">
        <v>5.7681892875279146E-2</v>
      </c>
      <c r="AA247" s="294">
        <v>5.7323853475861525E-2</v>
      </c>
      <c r="AB247" s="294">
        <v>5.7050023147967845E-2</v>
      </c>
      <c r="AC247" s="294">
        <v>5.6880745429824311E-2</v>
      </c>
      <c r="AD247" s="294">
        <v>5.6675688008902748E-2</v>
      </c>
      <c r="AE247" s="294">
        <v>5.6255541400780096E-2</v>
      </c>
      <c r="AF247" s="294">
        <v>5.5983553704405456E-2</v>
      </c>
      <c r="AG247" s="294">
        <v>5.5749029154114588E-2</v>
      </c>
      <c r="AH247" s="294">
        <v>5.5318115266447983E-2</v>
      </c>
      <c r="AI247" s="294">
        <v>5.5073224175119111E-2</v>
      </c>
      <c r="AJ247" s="294">
        <v>5.4670990533226077E-2</v>
      </c>
      <c r="AK247" s="294">
        <v>5.4341135587090243E-2</v>
      </c>
      <c r="AL247" s="294">
        <v>5.3951130906930531E-2</v>
      </c>
      <c r="AM247" s="294">
        <v>5.3362964989045573E-2</v>
      </c>
      <c r="AN247" s="294">
        <v>5.3119381466089022E-2</v>
      </c>
      <c r="AO247" s="294">
        <v>5.2576458686506733E-2</v>
      </c>
      <c r="AP247" s="294">
        <v>5.1987708076796965E-2</v>
      </c>
      <c r="AQ247" s="294">
        <v>5.1440858379381581E-2</v>
      </c>
      <c r="AR247" s="294">
        <v>5.0757666398883308E-2</v>
      </c>
      <c r="AS247" s="294">
        <v>5.0093509213984172E-2</v>
      </c>
      <c r="AT247" s="294">
        <v>4.9305202396959659E-2</v>
      </c>
      <c r="AU247" s="294">
        <v>4.8672645617936203E-2</v>
      </c>
      <c r="AV247" s="294">
        <v>4.7834934290679976E-2</v>
      </c>
      <c r="AW247" s="294">
        <v>4.6852826570442228E-2</v>
      </c>
      <c r="AX247" s="294">
        <v>4.6230184085625792E-2</v>
      </c>
      <c r="AY247" s="294">
        <v>4.5081659167330007E-2</v>
      </c>
      <c r="AZ247" s="294">
        <v>4.406645880074006E-2</v>
      </c>
    </row>
    <row r="248" spans="1:52">
      <c r="A248" s="245" t="s">
        <v>76</v>
      </c>
      <c r="B248" s="291">
        <v>0.15848301630626496</v>
      </c>
      <c r="C248" s="291">
        <v>0.15845293985925665</v>
      </c>
      <c r="D248" s="291">
        <v>0.15392757762658424</v>
      </c>
      <c r="E248" s="291">
        <v>0.16896025108079354</v>
      </c>
      <c r="F248" s="291">
        <v>0.16920920323647889</v>
      </c>
      <c r="G248" s="291">
        <v>0.17379566000744592</v>
      </c>
      <c r="H248" s="291">
        <v>0.1577374665229917</v>
      </c>
      <c r="I248" s="291">
        <v>0.16718510179937596</v>
      </c>
      <c r="J248" s="291">
        <v>0.17120516911612813</v>
      </c>
      <c r="K248" s="291">
        <v>0.17746485060467831</v>
      </c>
      <c r="L248" s="291">
        <v>0.18194335643821638</v>
      </c>
      <c r="M248" s="291">
        <v>0.1734813631056901</v>
      </c>
      <c r="N248" s="291">
        <v>0.17173956860789971</v>
      </c>
      <c r="O248" s="291">
        <v>0.17464122870401974</v>
      </c>
      <c r="P248" s="291">
        <v>0.1805476630492707</v>
      </c>
      <c r="Q248" s="291">
        <v>0.17505734966382869</v>
      </c>
      <c r="R248" s="291">
        <v>0.17315402585065978</v>
      </c>
      <c r="S248" s="291">
        <v>0.17056965134455299</v>
      </c>
      <c r="T248" s="291">
        <v>0.16832112321259507</v>
      </c>
      <c r="U248" s="291">
        <v>0.16623736506218928</v>
      </c>
      <c r="V248" s="291">
        <v>0.16401161089834296</v>
      </c>
      <c r="W248" s="291">
        <v>0.16101849902741569</v>
      </c>
      <c r="X248" s="291">
        <v>0.15805653139225656</v>
      </c>
      <c r="Y248" s="291">
        <v>0.15563654648956615</v>
      </c>
      <c r="Z248" s="291">
        <v>0.15353335880325011</v>
      </c>
      <c r="AA248" s="291">
        <v>0.1514335601319042</v>
      </c>
      <c r="AB248" s="291">
        <v>0.14937739722172558</v>
      </c>
      <c r="AC248" s="291">
        <v>0.14731602398635518</v>
      </c>
      <c r="AD248" s="291">
        <v>0.14533084776029093</v>
      </c>
      <c r="AE248" s="291">
        <v>0.14340663029655865</v>
      </c>
      <c r="AF248" s="291">
        <v>0.14153058031029692</v>
      </c>
      <c r="AG248" s="291">
        <v>0.13970890856719018</v>
      </c>
      <c r="AH248" s="291">
        <v>0.13774542066517623</v>
      </c>
      <c r="AI248" s="291">
        <v>0.13571028318322789</v>
      </c>
      <c r="AJ248" s="291">
        <v>0.133590106168884</v>
      </c>
      <c r="AK248" s="291">
        <v>0.13141253997203825</v>
      </c>
      <c r="AL248" s="291">
        <v>0.12918310156353083</v>
      </c>
      <c r="AM248" s="291">
        <v>0.12685591485543363</v>
      </c>
      <c r="AN248" s="291">
        <v>0.12452378986540955</v>
      </c>
      <c r="AO248" s="291">
        <v>0.12220681543258639</v>
      </c>
      <c r="AP248" s="291">
        <v>0.11987336573471404</v>
      </c>
      <c r="AQ248" s="291">
        <v>0.11755712444782844</v>
      </c>
      <c r="AR248" s="291">
        <v>0.11525491420953597</v>
      </c>
      <c r="AS248" s="291">
        <v>0.11298665320456262</v>
      </c>
      <c r="AT248" s="291">
        <v>0.11070868588030992</v>
      </c>
      <c r="AU248" s="291">
        <v>0.10848704330180878</v>
      </c>
      <c r="AV248" s="291">
        <v>0.10631896242035566</v>
      </c>
      <c r="AW248" s="291">
        <v>0.10413169542010536</v>
      </c>
      <c r="AX248" s="291">
        <v>0.10200925191786386</v>
      </c>
      <c r="AY248" s="291">
        <v>9.9885949861078419E-2</v>
      </c>
      <c r="AZ248" s="291">
        <v>9.7822850390532678E-2</v>
      </c>
    </row>
    <row r="249" spans="1:52">
      <c r="A249" s="252" t="s">
        <v>45</v>
      </c>
      <c r="B249" s="292">
        <v>0.20522566361733033</v>
      </c>
      <c r="C249" s="292">
        <v>0.21152913907443946</v>
      </c>
      <c r="D249" s="292">
        <v>0.21178974660267977</v>
      </c>
      <c r="E249" s="292">
        <v>0.21511661324836184</v>
      </c>
      <c r="F249" s="292">
        <v>0.22062510330902507</v>
      </c>
      <c r="G249" s="292">
        <v>0.22736759522497246</v>
      </c>
      <c r="H249" s="292">
        <v>0.22072272435458468</v>
      </c>
      <c r="I249" s="292">
        <v>0.22611146518041095</v>
      </c>
      <c r="J249" s="292">
        <v>0.22051018369622893</v>
      </c>
      <c r="K249" s="292">
        <v>0.23930774424604831</v>
      </c>
      <c r="L249" s="292">
        <v>0.23336156531339414</v>
      </c>
      <c r="M249" s="292">
        <v>0.22321822887679135</v>
      </c>
      <c r="N249" s="292">
        <v>0.21873218665254493</v>
      </c>
      <c r="O249" s="292">
        <v>0.22887788216553184</v>
      </c>
      <c r="P249" s="292">
        <v>0.23939470909245242</v>
      </c>
      <c r="Q249" s="292">
        <v>0.22568916189268765</v>
      </c>
      <c r="R249" s="292">
        <v>0.21669586242209285</v>
      </c>
      <c r="S249" s="292">
        <v>0.21248594328731771</v>
      </c>
      <c r="T249" s="292">
        <v>0.20918624544037309</v>
      </c>
      <c r="U249" s="292">
        <v>0.2063631365256641</v>
      </c>
      <c r="V249" s="292">
        <v>0.20334544595039561</v>
      </c>
      <c r="W249" s="292">
        <v>0.199325654325231</v>
      </c>
      <c r="X249" s="292">
        <v>0.19531883889147109</v>
      </c>
      <c r="Y249" s="292">
        <v>0.1921807780976286</v>
      </c>
      <c r="Z249" s="292">
        <v>0.18959418181914167</v>
      </c>
      <c r="AA249" s="292">
        <v>0.18695929587105453</v>
      </c>
      <c r="AB249" s="292">
        <v>0.18440487162493546</v>
      </c>
      <c r="AC249" s="292">
        <v>0.18177027980824667</v>
      </c>
      <c r="AD249" s="292">
        <v>0.17918313039288886</v>
      </c>
      <c r="AE249" s="292">
        <v>0.17672339788319877</v>
      </c>
      <c r="AF249" s="292">
        <v>0.17431925634110498</v>
      </c>
      <c r="AG249" s="292">
        <v>0.17194235517776779</v>
      </c>
      <c r="AH249" s="292">
        <v>0.16928129257088084</v>
      </c>
      <c r="AI249" s="292">
        <v>0.16652576342474093</v>
      </c>
      <c r="AJ249" s="292">
        <v>0.16367228341344575</v>
      </c>
      <c r="AK249" s="292">
        <v>0.16073013253671595</v>
      </c>
      <c r="AL249" s="292">
        <v>0.15769737611512166</v>
      </c>
      <c r="AM249" s="292">
        <v>0.15458486334815794</v>
      </c>
      <c r="AN249" s="292">
        <v>0.15139802620163273</v>
      </c>
      <c r="AO249" s="292">
        <v>0.14826570473337675</v>
      </c>
      <c r="AP249" s="292">
        <v>0.14511496583883016</v>
      </c>
      <c r="AQ249" s="292">
        <v>0.14192750213460789</v>
      </c>
      <c r="AR249" s="292">
        <v>0.13876127245148207</v>
      </c>
      <c r="AS249" s="292">
        <v>0.13565556715638344</v>
      </c>
      <c r="AT249" s="292">
        <v>0.13253032953722382</v>
      </c>
      <c r="AU249" s="292">
        <v>0.1294495209224065</v>
      </c>
      <c r="AV249" s="292">
        <v>0.12649272399638203</v>
      </c>
      <c r="AW249" s="292">
        <v>0.12360377668952169</v>
      </c>
      <c r="AX249" s="292">
        <v>0.12075199810235718</v>
      </c>
      <c r="AY249" s="292">
        <v>0.11803727328966573</v>
      </c>
      <c r="AZ249" s="292">
        <v>0.11540500181840858</v>
      </c>
    </row>
    <row r="250" spans="1:52">
      <c r="A250" s="239" t="s">
        <v>48</v>
      </c>
      <c r="B250" s="294">
        <v>0.94805290020807564</v>
      </c>
      <c r="C250" s="294">
        <v>0.92852855951401758</v>
      </c>
      <c r="D250" s="294">
        <v>0.91227779780918439</v>
      </c>
      <c r="E250" s="294">
        <v>0.89676059582906731</v>
      </c>
      <c r="F250" s="294">
        <v>0.8775543910287612</v>
      </c>
      <c r="G250" s="294">
        <v>0.86578350986580443</v>
      </c>
      <c r="H250" s="294">
        <v>0.85389470985540217</v>
      </c>
      <c r="I250" s="294">
        <v>0.83935470643960219</v>
      </c>
      <c r="J250" s="294">
        <v>0.80413526067896801</v>
      </c>
      <c r="K250" s="294">
        <v>0.78707587184911587</v>
      </c>
      <c r="L250" s="294">
        <v>0.78602390513288922</v>
      </c>
      <c r="M250" s="294">
        <v>0.78456895784098801</v>
      </c>
      <c r="N250" s="294">
        <v>0.7885718516763911</v>
      </c>
      <c r="O250" s="294">
        <v>0.77853563108744173</v>
      </c>
      <c r="P250" s="294">
        <v>0.76907463154668398</v>
      </c>
      <c r="Q250" s="294">
        <v>0.77164394276364412</v>
      </c>
      <c r="R250" s="294">
        <v>0.75919936483602846</v>
      </c>
      <c r="S250" s="294">
        <v>0.7432187744809905</v>
      </c>
      <c r="T250" s="294">
        <v>0.72604194835218683</v>
      </c>
      <c r="U250" s="294">
        <v>0.70795991674755454</v>
      </c>
      <c r="V250" s="294">
        <v>0.68679922495567358</v>
      </c>
      <c r="W250" s="294">
        <v>0.66757619982541616</v>
      </c>
      <c r="X250" s="294">
        <v>0.64863195319918954</v>
      </c>
      <c r="Y250" s="294">
        <v>0.631532347821396</v>
      </c>
      <c r="Z250" s="294">
        <v>0.61550808082757524</v>
      </c>
      <c r="AA250" s="294">
        <v>0.60118200103737807</v>
      </c>
      <c r="AB250" s="294">
        <v>0.58701042221326538</v>
      </c>
      <c r="AC250" s="294">
        <v>0.57050059910452711</v>
      </c>
      <c r="AD250" s="294">
        <v>0.55571950331045394</v>
      </c>
      <c r="AE250" s="294">
        <v>0.54173572840024986</v>
      </c>
      <c r="AF250" s="294">
        <v>0.52823086859739254</v>
      </c>
      <c r="AG250" s="294">
        <v>0.51496633080649634</v>
      </c>
      <c r="AH250" s="294">
        <v>0.50149070076100088</v>
      </c>
      <c r="AI250" s="294">
        <v>0.48783397036332243</v>
      </c>
      <c r="AJ250" s="294">
        <v>0.47370086642073517</v>
      </c>
      <c r="AK250" s="294">
        <v>0.45940786758310254</v>
      </c>
      <c r="AL250" s="294">
        <v>0.4450757496506329</v>
      </c>
      <c r="AM250" s="294">
        <v>0.4307661666694434</v>
      </c>
      <c r="AN250" s="294">
        <v>0.41672383074634556</v>
      </c>
      <c r="AO250" s="294">
        <v>0.40312340271863079</v>
      </c>
      <c r="AP250" s="294">
        <v>0.39007065347461278</v>
      </c>
      <c r="AQ250" s="294">
        <v>0.37770727472292326</v>
      </c>
      <c r="AR250" s="294">
        <v>0.36603166824755029</v>
      </c>
      <c r="AS250" s="294">
        <v>0.35510372939341495</v>
      </c>
      <c r="AT250" s="294">
        <v>0.3448177319016707</v>
      </c>
      <c r="AU250" s="294">
        <v>0.3350713043382017</v>
      </c>
      <c r="AV250" s="294">
        <v>0.32597444608224574</v>
      </c>
      <c r="AW250" s="294">
        <v>0.31743630648241905</v>
      </c>
      <c r="AX250" s="294">
        <v>0.30935111329098441</v>
      </c>
      <c r="AY250" s="294">
        <v>0.30231326089587823</v>
      </c>
      <c r="AZ250" s="294">
        <v>0.29581768289989557</v>
      </c>
    </row>
    <row r="251" spans="1:52">
      <c r="A251" s="260" t="s">
        <v>49</v>
      </c>
      <c r="B251" s="295">
        <v>0.1353655824256694</v>
      </c>
      <c r="C251" s="295">
        <v>0.14271463522440803</v>
      </c>
      <c r="D251" s="295">
        <v>0.14330290262075404</v>
      </c>
      <c r="E251" s="295">
        <v>0.14680744063523807</v>
      </c>
      <c r="F251" s="295">
        <v>0.15099535085637836</v>
      </c>
      <c r="G251" s="295">
        <v>0.15692103174115826</v>
      </c>
      <c r="H251" s="295">
        <v>0.15013154862730965</v>
      </c>
      <c r="I251" s="295">
        <v>0.15720129242097569</v>
      </c>
      <c r="J251" s="295">
        <v>0.15285615123699656</v>
      </c>
      <c r="K251" s="295">
        <v>0.16586322572245074</v>
      </c>
      <c r="L251" s="295">
        <v>0.1608499905905843</v>
      </c>
      <c r="M251" s="295">
        <v>0.15146038483994023</v>
      </c>
      <c r="N251" s="295">
        <v>0.14738908432777498</v>
      </c>
      <c r="O251" s="295">
        <v>0.15346587960978794</v>
      </c>
      <c r="P251" s="295">
        <v>0.16167919252022317</v>
      </c>
      <c r="Q251" s="295">
        <v>0.14998125742570995</v>
      </c>
      <c r="R251" s="295">
        <v>0.14805006668990747</v>
      </c>
      <c r="S251" s="295">
        <v>0.1460385465536472</v>
      </c>
      <c r="T251" s="295">
        <v>0.14441579422560491</v>
      </c>
      <c r="U251" s="295">
        <v>0.14304991097004299</v>
      </c>
      <c r="V251" s="295">
        <v>0.14162657391766004</v>
      </c>
      <c r="W251" s="295">
        <v>0.13963192622295917</v>
      </c>
      <c r="X251" s="295">
        <v>0.13767930120008276</v>
      </c>
      <c r="Y251" s="295">
        <v>0.13585673679853258</v>
      </c>
      <c r="Z251" s="295">
        <v>0.13437868848632298</v>
      </c>
      <c r="AA251" s="295">
        <v>0.13280031352885452</v>
      </c>
      <c r="AB251" s="295">
        <v>0.13125916047675795</v>
      </c>
      <c r="AC251" s="295">
        <v>0.12969871664143809</v>
      </c>
      <c r="AD251" s="295">
        <v>0.12808409502065321</v>
      </c>
      <c r="AE251" s="295">
        <v>0.12653230063582091</v>
      </c>
      <c r="AF251" s="295">
        <v>0.12501782576905904</v>
      </c>
      <c r="AG251" s="295">
        <v>0.12353982971709927</v>
      </c>
      <c r="AH251" s="295">
        <v>0.12201900528328696</v>
      </c>
      <c r="AI251" s="295">
        <v>0.12045802453240798</v>
      </c>
      <c r="AJ251" s="295">
        <v>0.11886204422834122</v>
      </c>
      <c r="AK251" s="295">
        <v>0.11720549501606932</v>
      </c>
      <c r="AL251" s="295">
        <v>0.11547218772924049</v>
      </c>
      <c r="AM251" s="295">
        <v>0.11366171521114524</v>
      </c>
      <c r="AN251" s="295">
        <v>0.11175650075454797</v>
      </c>
      <c r="AO251" s="295">
        <v>0.10984572056952038</v>
      </c>
      <c r="AP251" s="295">
        <v>0.10785417683912372</v>
      </c>
      <c r="AQ251" s="295">
        <v>0.10576028422512423</v>
      </c>
      <c r="AR251" s="295">
        <v>0.10360766244622654</v>
      </c>
      <c r="AS251" s="295">
        <v>0.10142823289248123</v>
      </c>
      <c r="AT251" s="295">
        <v>9.9160364626563788E-2</v>
      </c>
      <c r="AU251" s="295">
        <v>9.6874306628330686E-2</v>
      </c>
      <c r="AV251" s="295">
        <v>9.4624729420281994E-2</v>
      </c>
      <c r="AW251" s="295">
        <v>9.2378714204637183E-2</v>
      </c>
      <c r="AX251" s="295">
        <v>9.0119256648823795E-2</v>
      </c>
      <c r="AY251" s="295">
        <v>8.7854123823606675E-2</v>
      </c>
      <c r="AZ251" s="295">
        <v>8.5610709650124822E-2</v>
      </c>
    </row>
    <row r="252" spans="1:52">
      <c r="A252" s="252" t="s">
        <v>50</v>
      </c>
      <c r="B252" s="295">
        <v>1.1155130851372855E-2</v>
      </c>
      <c r="C252" s="295">
        <v>1.1125233838882718E-2</v>
      </c>
      <c r="D252" s="295">
        <v>1.1010594697460066E-2</v>
      </c>
      <c r="E252" s="295">
        <v>1.079306829281503E-2</v>
      </c>
      <c r="F252" s="295">
        <v>1.2551229984169434E-2</v>
      </c>
      <c r="G252" s="295">
        <v>1.5121551913584608E-2</v>
      </c>
      <c r="H252" s="295">
        <v>1.5514197045165304E-2</v>
      </c>
      <c r="I252" s="295">
        <v>1.3450158818500396E-2</v>
      </c>
      <c r="J252" s="295">
        <v>1.3156888772008365E-2</v>
      </c>
      <c r="K252" s="295">
        <v>1.2921853106186135E-2</v>
      </c>
      <c r="L252" s="295">
        <v>1.2966269810542171E-2</v>
      </c>
      <c r="M252" s="295">
        <v>1.153690346488415E-2</v>
      </c>
      <c r="N252" s="295">
        <v>1.3054429992334205E-2</v>
      </c>
      <c r="O252" s="295">
        <v>1.2619404117963154E-2</v>
      </c>
      <c r="P252" s="295">
        <v>1.2369637279212578E-2</v>
      </c>
      <c r="Q252" s="295">
        <v>1.2056485955090986E-2</v>
      </c>
      <c r="R252" s="295">
        <v>1.2176534377251002E-2</v>
      </c>
      <c r="S252" s="295">
        <v>1.2031476197951509E-2</v>
      </c>
      <c r="T252" s="295">
        <v>1.1819202082905192E-2</v>
      </c>
      <c r="U252" s="295">
        <v>1.1646441035999754E-2</v>
      </c>
      <c r="V252" s="295">
        <v>1.1498189147479404E-2</v>
      </c>
      <c r="W252" s="295">
        <v>1.1478665918525767E-2</v>
      </c>
      <c r="X252" s="295">
        <v>1.1461151153592943E-2</v>
      </c>
      <c r="Y252" s="295">
        <v>1.1447187782156584E-2</v>
      </c>
      <c r="Z252" s="295">
        <v>1.1433892489991111E-2</v>
      </c>
      <c r="AA252" s="295">
        <v>1.1354531352708461E-2</v>
      </c>
      <c r="AB252" s="295">
        <v>1.1207749134754089E-2</v>
      </c>
      <c r="AC252" s="295">
        <v>1.1106091317380763E-2</v>
      </c>
      <c r="AD252" s="295">
        <v>1.1036243018840293E-2</v>
      </c>
      <c r="AE252" s="295">
        <v>1.0917415855867283E-2</v>
      </c>
      <c r="AF252" s="295">
        <v>1.0769195373197218E-2</v>
      </c>
      <c r="AG252" s="295">
        <v>1.0701001827585375E-2</v>
      </c>
      <c r="AH252" s="295">
        <v>1.0592744087752862E-2</v>
      </c>
      <c r="AI252" s="295">
        <v>1.0515472547489871E-2</v>
      </c>
      <c r="AJ252" s="295">
        <v>1.0409373178235308E-2</v>
      </c>
      <c r="AK252" s="295">
        <v>1.0283765247853535E-2</v>
      </c>
      <c r="AL252" s="295">
        <v>1.0217786880530436E-2</v>
      </c>
      <c r="AM252" s="295">
        <v>1.0132964629676599E-2</v>
      </c>
      <c r="AN252" s="295">
        <v>9.9342028203765562E-3</v>
      </c>
      <c r="AO252" s="295">
        <v>9.771092353139393E-3</v>
      </c>
      <c r="AP252" s="295">
        <v>9.622555554837018E-3</v>
      </c>
      <c r="AQ252" s="295">
        <v>9.4218235978387414E-3</v>
      </c>
      <c r="AR252" s="295">
        <v>9.2987764161423913E-3</v>
      </c>
      <c r="AS252" s="295">
        <v>9.1323076386596574E-3</v>
      </c>
      <c r="AT252" s="295">
        <v>8.9834840611859364E-3</v>
      </c>
      <c r="AU252" s="295">
        <v>8.7641504622101955E-3</v>
      </c>
      <c r="AV252" s="295">
        <v>8.6544960250032939E-3</v>
      </c>
      <c r="AW252" s="295">
        <v>8.5739593546835403E-3</v>
      </c>
      <c r="AX252" s="295">
        <v>8.4056985880236971E-3</v>
      </c>
      <c r="AY252" s="295">
        <v>8.1683532667541168E-3</v>
      </c>
      <c r="AZ252" s="295">
        <v>8.0802491037836807E-3</v>
      </c>
    </row>
    <row r="253" spans="1:52">
      <c r="A253" s="252" t="s">
        <v>47</v>
      </c>
      <c r="B253" s="292">
        <v>0.28807711713968565</v>
      </c>
      <c r="C253" s="292">
        <v>0.30004215269916534</v>
      </c>
      <c r="D253" s="292">
        <v>0.28498389211483977</v>
      </c>
      <c r="E253" s="292">
        <v>0.28158449896458249</v>
      </c>
      <c r="F253" s="292">
        <v>0.27424899769945343</v>
      </c>
      <c r="G253" s="292">
        <v>0.27856300107938409</v>
      </c>
      <c r="H253" s="292">
        <v>0.28120577464214336</v>
      </c>
      <c r="I253" s="292">
        <v>0.27619705336057848</v>
      </c>
      <c r="J253" s="292">
        <v>0.2752506045023716</v>
      </c>
      <c r="K253" s="292">
        <v>0.2801196837402552</v>
      </c>
      <c r="L253" s="292">
        <v>0.2704843701240402</v>
      </c>
      <c r="M253" s="292">
        <v>0.27220665080377926</v>
      </c>
      <c r="N253" s="292">
        <v>0.27114332316002776</v>
      </c>
      <c r="O253" s="292">
        <v>0.26862327119564755</v>
      </c>
      <c r="P253" s="292">
        <v>0.24878390752514346</v>
      </c>
      <c r="Q253" s="292">
        <v>0.25150772365516189</v>
      </c>
      <c r="R253" s="292">
        <v>0.25047050892110284</v>
      </c>
      <c r="S253" s="292">
        <v>0.2490977007511152</v>
      </c>
      <c r="T253" s="292">
        <v>0.2479061292980991</v>
      </c>
      <c r="U253" s="292">
        <v>0.24760926040533418</v>
      </c>
      <c r="V253" s="292">
        <v>0.24725215986525398</v>
      </c>
      <c r="W253" s="292">
        <v>0.24529127846535584</v>
      </c>
      <c r="X253" s="292">
        <v>0.24422883371110543</v>
      </c>
      <c r="Y253" s="292">
        <v>0.24326342266549963</v>
      </c>
      <c r="Z253" s="292">
        <v>0.24068544319499244</v>
      </c>
      <c r="AA253" s="292">
        <v>0.23767262047111065</v>
      </c>
      <c r="AB253" s="292">
        <v>0.237157456839384</v>
      </c>
      <c r="AC253" s="292">
        <v>0.23737771058719898</v>
      </c>
      <c r="AD253" s="292">
        <v>0.23751158738253111</v>
      </c>
      <c r="AE253" s="292">
        <v>0.23678386467568291</v>
      </c>
      <c r="AF253" s="292">
        <v>0.23603851723208294</v>
      </c>
      <c r="AG253" s="292">
        <v>0.23567036806942177</v>
      </c>
      <c r="AH253" s="292">
        <v>0.2339926738724758</v>
      </c>
      <c r="AI253" s="292">
        <v>0.23265257443692153</v>
      </c>
      <c r="AJ253" s="292">
        <v>0.23070226305614516</v>
      </c>
      <c r="AK253" s="292">
        <v>0.22908819249012161</v>
      </c>
      <c r="AL253" s="292">
        <v>0.22781415960984563</v>
      </c>
      <c r="AM253" s="292">
        <v>0.22507880407896866</v>
      </c>
      <c r="AN253" s="292">
        <v>0.2241755262046998</v>
      </c>
      <c r="AO253" s="292">
        <v>0.22277166824409786</v>
      </c>
      <c r="AP253" s="292">
        <v>0.22097456852414907</v>
      </c>
      <c r="AQ253" s="292">
        <v>0.21994743581751375</v>
      </c>
      <c r="AR253" s="292">
        <v>0.21821009790730364</v>
      </c>
      <c r="AS253" s="292">
        <v>0.21649562365878769</v>
      </c>
      <c r="AT253" s="292">
        <v>0.21456089723245564</v>
      </c>
      <c r="AU253" s="292">
        <v>0.21344930288200265</v>
      </c>
      <c r="AV253" s="292">
        <v>0.21125354613559064</v>
      </c>
      <c r="AW253" s="292">
        <v>0.20792085155370893</v>
      </c>
      <c r="AX253" s="292">
        <v>0.20601251336737647</v>
      </c>
      <c r="AY253" s="292">
        <v>0.2015729894434248</v>
      </c>
      <c r="AZ253" s="292">
        <v>0.19748348692467491</v>
      </c>
    </row>
    <row r="254" spans="1:52">
      <c r="A254" s="259" t="s">
        <v>20</v>
      </c>
      <c r="B254" s="293">
        <v>1.2097484253091293</v>
      </c>
      <c r="C254" s="293">
        <v>1.2588717681399384</v>
      </c>
      <c r="D254" s="293">
        <v>1.1856614526604414</v>
      </c>
      <c r="E254" s="293">
        <v>1.1330483179644106</v>
      </c>
      <c r="F254" s="293">
        <v>1.1107800018373444</v>
      </c>
      <c r="G254" s="293">
        <v>1.1360255485628821</v>
      </c>
      <c r="H254" s="293">
        <v>1.1800083633397682</v>
      </c>
      <c r="I254" s="293">
        <v>1.1407332431664281</v>
      </c>
      <c r="J254" s="293">
        <v>1.1758952238690441</v>
      </c>
      <c r="K254" s="293">
        <v>1.1632672698620159</v>
      </c>
      <c r="L254" s="293">
        <v>1.057454121551062</v>
      </c>
      <c r="M254" s="293">
        <v>1.0368354469814354</v>
      </c>
      <c r="N254" s="293">
        <v>1.0104688890124092</v>
      </c>
      <c r="O254" s="293">
        <v>0.95756755137923577</v>
      </c>
      <c r="P254" s="293">
        <v>0.85631613318568245</v>
      </c>
      <c r="Q254" s="293">
        <v>0.85271726230059952</v>
      </c>
      <c r="R254" s="293">
        <v>0.84465520616399248</v>
      </c>
      <c r="S254" s="293">
        <v>0.83077369056202155</v>
      </c>
      <c r="T254" s="293">
        <v>0.81597294455776781</v>
      </c>
      <c r="U254" s="293">
        <v>0.80646456577066017</v>
      </c>
      <c r="V254" s="293">
        <v>0.79718779868702494</v>
      </c>
      <c r="W254" s="293">
        <v>0.78910266627116565</v>
      </c>
      <c r="X254" s="293">
        <v>0.78234786586521299</v>
      </c>
      <c r="Y254" s="293">
        <v>0.7737663501096389</v>
      </c>
      <c r="Z254" s="293">
        <v>0.76908962278772075</v>
      </c>
      <c r="AA254" s="293">
        <v>0.7561977832492508</v>
      </c>
      <c r="AB254" s="293">
        <v>0.74404555595068844</v>
      </c>
      <c r="AC254" s="293">
        <v>0.73769972408145257</v>
      </c>
      <c r="AD254" s="293">
        <v>0.72759837082429235</v>
      </c>
      <c r="AE254" s="293">
        <v>0.71752588128122385</v>
      </c>
      <c r="AF254" s="293">
        <v>0.71133529413312113</v>
      </c>
      <c r="AG254" s="293">
        <v>0.70920348389367327</v>
      </c>
      <c r="AH254" s="293">
        <v>0.69823611096692062</v>
      </c>
      <c r="AI254" s="293">
        <v>0.69162922435934937</v>
      </c>
      <c r="AJ254" s="293">
        <v>0.68284782232715668</v>
      </c>
      <c r="AK254" s="293">
        <v>0.67540645767623242</v>
      </c>
      <c r="AL254" s="293">
        <v>0.6705477457258483</v>
      </c>
      <c r="AM254" s="293">
        <v>0.66167481249432747</v>
      </c>
      <c r="AN254" s="293">
        <v>0.65701817150250275</v>
      </c>
      <c r="AO254" s="293">
        <v>0.64962758860393788</v>
      </c>
      <c r="AP254" s="293">
        <v>0.64101315793558633</v>
      </c>
      <c r="AQ254" s="293">
        <v>0.63299855152108897</v>
      </c>
      <c r="AR254" s="293">
        <v>0.6239520843314168</v>
      </c>
      <c r="AS254" s="293">
        <v>0.61518948387393879</v>
      </c>
      <c r="AT254" s="293">
        <v>0.60581034471942352</v>
      </c>
      <c r="AU254" s="293">
        <v>0.59822307349379822</v>
      </c>
      <c r="AV254" s="293">
        <v>0.58837746786558709</v>
      </c>
      <c r="AW254" s="293">
        <v>0.57564008461861915</v>
      </c>
      <c r="AX254" s="293">
        <v>0.56724957729793379</v>
      </c>
      <c r="AY254" s="293">
        <v>0.55140678060151738</v>
      </c>
      <c r="AZ254" s="293">
        <v>0.53775923001933301</v>
      </c>
    </row>
    <row r="255" spans="1:52">
      <c r="A255" s="260" t="s">
        <v>18</v>
      </c>
      <c r="B255" s="295">
        <v>0.24578798773292429</v>
      </c>
      <c r="C255" s="295">
        <v>0.26331148160656576</v>
      </c>
      <c r="D255" s="295">
        <v>0.25103480484240126</v>
      </c>
      <c r="E255" s="295">
        <v>0.24552758940205277</v>
      </c>
      <c r="F255" s="295">
        <v>0.23950826777217743</v>
      </c>
      <c r="G255" s="295">
        <v>0.24081712934072844</v>
      </c>
      <c r="H255" s="295">
        <v>0.24295364261341376</v>
      </c>
      <c r="I255" s="295">
        <v>0.23755850992603425</v>
      </c>
      <c r="J255" s="295">
        <v>0.23741012385218949</v>
      </c>
      <c r="K255" s="295">
        <v>0.24234032253361024</v>
      </c>
      <c r="L255" s="295">
        <v>0.2407510099937939</v>
      </c>
      <c r="M255" s="295">
        <v>0.24512575909403397</v>
      </c>
      <c r="N255" s="295">
        <v>0.24511848628956737</v>
      </c>
      <c r="O255" s="295">
        <v>0.24576183483835476</v>
      </c>
      <c r="P255" s="295">
        <v>0.22868203239696125</v>
      </c>
      <c r="Q255" s="295">
        <v>0.23140853386103905</v>
      </c>
      <c r="R255" s="295">
        <v>0.2302196146983769</v>
      </c>
      <c r="S255" s="295">
        <v>0.22879546194188446</v>
      </c>
      <c r="T255" s="295">
        <v>0.22765845794480885</v>
      </c>
      <c r="U255" s="295">
        <v>0.22730396785913992</v>
      </c>
      <c r="V255" s="295">
        <v>0.22694507377683173</v>
      </c>
      <c r="W255" s="295">
        <v>0.22503264129803305</v>
      </c>
      <c r="X255" s="295">
        <v>0.2239229742682248</v>
      </c>
      <c r="Y255" s="295">
        <v>0.22283652082086308</v>
      </c>
      <c r="Z255" s="295">
        <v>0.21974685771461294</v>
      </c>
      <c r="AA255" s="295">
        <v>0.21633032030514601</v>
      </c>
      <c r="AB255" s="295">
        <v>0.21509938785539814</v>
      </c>
      <c r="AC255" s="295">
        <v>0.21429650869534378</v>
      </c>
      <c r="AD255" s="295">
        <v>0.21356211450893431</v>
      </c>
      <c r="AE255" s="295">
        <v>0.21204014955702438</v>
      </c>
      <c r="AF255" s="295">
        <v>0.21044508726795044</v>
      </c>
      <c r="AG255" s="295">
        <v>0.2090249702133973</v>
      </c>
      <c r="AH255" s="295">
        <v>0.20673051627117547</v>
      </c>
      <c r="AI255" s="295">
        <v>0.20453601904626145</v>
      </c>
      <c r="AJ255" s="295">
        <v>0.20189075559871336</v>
      </c>
      <c r="AK255" s="295">
        <v>0.19961360571654901</v>
      </c>
      <c r="AL255" s="295">
        <v>0.19758951409993444</v>
      </c>
      <c r="AM255" s="295">
        <v>0.19434030978675565</v>
      </c>
      <c r="AN255" s="295">
        <v>0.19282236416075027</v>
      </c>
      <c r="AO255" s="295">
        <v>0.19103959245078378</v>
      </c>
      <c r="AP255" s="295">
        <v>0.18900455330957469</v>
      </c>
      <c r="AQ255" s="295">
        <v>0.18786093028673151</v>
      </c>
      <c r="AR255" s="295">
        <v>0.18614298733753973</v>
      </c>
      <c r="AS255" s="295">
        <v>0.18451165496478855</v>
      </c>
      <c r="AT255" s="295">
        <v>0.18276664907333279</v>
      </c>
      <c r="AU255" s="295">
        <v>0.18173457537226137</v>
      </c>
      <c r="AV255" s="295">
        <v>0.17973930772136135</v>
      </c>
      <c r="AW255" s="295">
        <v>0.17686879401101682</v>
      </c>
      <c r="AX255" s="295">
        <v>0.17527180596428762</v>
      </c>
      <c r="AY255" s="295">
        <v>0.17162543605364075</v>
      </c>
      <c r="AZ255" s="295">
        <v>0.16823268558440621</v>
      </c>
    </row>
    <row r="256" spans="1:52">
      <c r="A256" s="252" t="s">
        <v>51</v>
      </c>
      <c r="B256" s="292">
        <v>4.940071052519221E-2</v>
      </c>
      <c r="C256" s="292">
        <v>3.4214810646676266E-2</v>
      </c>
      <c r="D256" s="292">
        <v>2.9764709755830638E-2</v>
      </c>
      <c r="E256" s="292">
        <v>6.2008604028356971E-2</v>
      </c>
      <c r="F256" s="292">
        <v>5.8538128888028881E-2</v>
      </c>
      <c r="G256" s="292">
        <v>6.217567463859542E-2</v>
      </c>
      <c r="H256" s="292">
        <v>5.5996601424219028E-2</v>
      </c>
      <c r="I256" s="292">
        <v>5.7275219216077332E-2</v>
      </c>
      <c r="J256" s="292">
        <v>5.3192722856853357E-2</v>
      </c>
      <c r="K256" s="292">
        <v>4.7490347959438232E-2</v>
      </c>
      <c r="L256" s="292">
        <v>5.5603452655683436E-2</v>
      </c>
      <c r="M256" s="292">
        <v>5.2068641335669637E-2</v>
      </c>
      <c r="N256" s="292">
        <v>5.0450888637783513E-2</v>
      </c>
      <c r="O256" s="292">
        <v>4.4046341299171787E-2</v>
      </c>
      <c r="P256" s="292">
        <v>4.0780160777648074E-2</v>
      </c>
      <c r="Q256" s="292">
        <v>4.0418478328697341E-2</v>
      </c>
      <c r="R256" s="292">
        <v>4.0256048975274163E-2</v>
      </c>
      <c r="S256" s="292">
        <v>4.0010564852291639E-2</v>
      </c>
      <c r="T256" s="292">
        <v>3.9809960528365114E-2</v>
      </c>
      <c r="U256" s="292">
        <v>3.9577707868933762E-2</v>
      </c>
      <c r="V256" s="292">
        <v>3.9521719184209582E-2</v>
      </c>
      <c r="W256" s="292">
        <v>3.9151057862222387E-2</v>
      </c>
      <c r="X256" s="292">
        <v>3.8814037242632243E-2</v>
      </c>
      <c r="Y256" s="292">
        <v>3.8617256623735149E-2</v>
      </c>
      <c r="Z256" s="292">
        <v>3.8440329759904995E-2</v>
      </c>
      <c r="AA256" s="292">
        <v>3.8419234200860138E-2</v>
      </c>
      <c r="AB256" s="292">
        <v>3.8239608591736272E-2</v>
      </c>
      <c r="AC256" s="292">
        <v>3.8058370681091198E-2</v>
      </c>
      <c r="AD256" s="292">
        <v>3.789584658273791E-2</v>
      </c>
      <c r="AE256" s="292">
        <v>3.7735247115955078E-2</v>
      </c>
      <c r="AF256" s="292">
        <v>3.7569451925221306E-2</v>
      </c>
      <c r="AG256" s="292">
        <v>3.7429221276561932E-2</v>
      </c>
      <c r="AH256" s="292">
        <v>3.7292980657036658E-2</v>
      </c>
      <c r="AI256" s="292">
        <v>3.7145277199846463E-2</v>
      </c>
      <c r="AJ256" s="292">
        <v>3.7000792660333355E-2</v>
      </c>
      <c r="AK256" s="292">
        <v>3.685549931380866E-2</v>
      </c>
      <c r="AL256" s="292">
        <v>3.6690446375580998E-2</v>
      </c>
      <c r="AM256" s="292">
        <v>3.6530696981324391E-2</v>
      </c>
      <c r="AN256" s="292">
        <v>3.6350238778355581E-2</v>
      </c>
      <c r="AO256" s="292">
        <v>3.6177464035991667E-2</v>
      </c>
      <c r="AP256" s="292">
        <v>3.6009138255672327E-2</v>
      </c>
      <c r="AQ256" s="292">
        <v>3.5826603323194414E-2</v>
      </c>
      <c r="AR256" s="292">
        <v>3.5666391191135481E-2</v>
      </c>
      <c r="AS256" s="292">
        <v>3.5486270249183716E-2</v>
      </c>
      <c r="AT256" s="292">
        <v>3.5314689771678232E-2</v>
      </c>
      <c r="AU256" s="292">
        <v>3.5133423899622963E-2</v>
      </c>
      <c r="AV256" s="292">
        <v>3.4970567413811243E-2</v>
      </c>
      <c r="AW256" s="292">
        <v>3.4810433946313814E-2</v>
      </c>
      <c r="AX256" s="292">
        <v>3.4633615963653178E-2</v>
      </c>
      <c r="AY256" s="292">
        <v>3.448456636568286E-2</v>
      </c>
      <c r="AZ256" s="292">
        <v>3.4319530715480537E-2</v>
      </c>
    </row>
    <row r="257" spans="1:52">
      <c r="A257" s="239" t="s">
        <v>33</v>
      </c>
      <c r="B257" s="294">
        <v>4.9547286109914671E-2</v>
      </c>
      <c r="C257" s="294">
        <v>3.4304950122873212E-2</v>
      </c>
      <c r="D257" s="294">
        <v>2.9829042017086457E-2</v>
      </c>
      <c r="E257" s="294">
        <v>6.2167719843540491E-2</v>
      </c>
      <c r="F257" s="294">
        <v>5.8659511254006542E-2</v>
      </c>
      <c r="G257" s="294">
        <v>6.2310920497593729E-2</v>
      </c>
      <c r="H257" s="294">
        <v>5.6074512350968685E-2</v>
      </c>
      <c r="I257" s="294">
        <v>5.7367677356192893E-2</v>
      </c>
      <c r="J257" s="294">
        <v>5.3322257341581768E-2</v>
      </c>
      <c r="K257" s="294">
        <v>4.7579553360386828E-2</v>
      </c>
      <c r="L257" s="294">
        <v>5.5748344679336252E-2</v>
      </c>
      <c r="M257" s="294">
        <v>5.2192225096092816E-2</v>
      </c>
      <c r="N257" s="294">
        <v>5.0592654891200406E-2</v>
      </c>
      <c r="O257" s="294">
        <v>4.4203878370922323E-2</v>
      </c>
      <c r="P257" s="294">
        <v>4.0897021638499488E-2</v>
      </c>
      <c r="Q257" s="294">
        <v>4.0533567647591952E-2</v>
      </c>
      <c r="R257" s="294">
        <v>4.0371098835199251E-2</v>
      </c>
      <c r="S257" s="294">
        <v>4.0125459275946941E-2</v>
      </c>
      <c r="T257" s="294">
        <v>3.9925105746693897E-2</v>
      </c>
      <c r="U257" s="294">
        <v>3.9693210599234439E-2</v>
      </c>
      <c r="V257" s="294">
        <v>3.9638770910428167E-2</v>
      </c>
      <c r="W257" s="294">
        <v>3.9266505984913019E-2</v>
      </c>
      <c r="X257" s="294">
        <v>3.8928028676186527E-2</v>
      </c>
      <c r="Y257" s="294">
        <v>3.8730935879572173E-2</v>
      </c>
      <c r="Z257" s="294">
        <v>3.855436225262332E-2</v>
      </c>
      <c r="AA257" s="294">
        <v>3.8535277459136617E-2</v>
      </c>
      <c r="AB257" s="294">
        <v>3.835659782988135E-2</v>
      </c>
      <c r="AC257" s="294">
        <v>3.8176395348470789E-2</v>
      </c>
      <c r="AD257" s="294">
        <v>3.8015102648757036E-2</v>
      </c>
      <c r="AE257" s="294">
        <v>3.7856037540084424E-2</v>
      </c>
      <c r="AF257" s="294">
        <v>3.7691827413518494E-2</v>
      </c>
      <c r="AG257" s="294">
        <v>3.7553380568930338E-2</v>
      </c>
      <c r="AH257" s="294">
        <v>3.7419050429932064E-2</v>
      </c>
      <c r="AI257" s="294">
        <v>3.7273363133669191E-2</v>
      </c>
      <c r="AJ257" s="294">
        <v>3.7130925042809029E-2</v>
      </c>
      <c r="AK257" s="294">
        <v>3.6987763705256742E-2</v>
      </c>
      <c r="AL257" s="294">
        <v>3.6824856230170622E-2</v>
      </c>
      <c r="AM257" s="294">
        <v>3.666737735427994E-2</v>
      </c>
      <c r="AN257" s="294">
        <v>3.6489612300056117E-2</v>
      </c>
      <c r="AO257" s="294">
        <v>3.6319049006820037E-2</v>
      </c>
      <c r="AP257" s="294">
        <v>3.6153280730940901E-2</v>
      </c>
      <c r="AQ257" s="294">
        <v>3.5973269621000656E-2</v>
      </c>
      <c r="AR257" s="294">
        <v>3.5815778837178069E-2</v>
      </c>
      <c r="AS257" s="294">
        <v>3.5638360542360317E-2</v>
      </c>
      <c r="AT257" s="294">
        <v>3.5469549753181867E-2</v>
      </c>
      <c r="AU257" s="294">
        <v>3.5291062618175877E-2</v>
      </c>
      <c r="AV257" s="294">
        <v>3.5131143983974676E-2</v>
      </c>
      <c r="AW257" s="294">
        <v>3.4974059374990353E-2</v>
      </c>
      <c r="AX257" s="294">
        <v>3.4800241340340807E-2</v>
      </c>
      <c r="AY257" s="294">
        <v>3.4654343533193542E-2</v>
      </c>
      <c r="AZ257" s="294">
        <v>3.4492355202480264E-2</v>
      </c>
    </row>
    <row r="258" spans="1:52">
      <c r="A258" s="260" t="s">
        <v>34</v>
      </c>
      <c r="B258" s="295">
        <v>8.5896529519473436E-3</v>
      </c>
      <c r="C258" s="295">
        <v>5.949856882007571E-3</v>
      </c>
      <c r="D258" s="295">
        <v>5.1758658815044684E-3</v>
      </c>
      <c r="E258" s="295">
        <v>1.0792017190735406E-2</v>
      </c>
      <c r="F258" s="295">
        <v>1.0187558393304432E-2</v>
      </c>
      <c r="G258" s="295">
        <v>1.0826543349534881E-2</v>
      </c>
      <c r="H258" s="295">
        <v>9.7473180900553725E-3</v>
      </c>
      <c r="I258" s="295">
        <v>9.9765614445477043E-3</v>
      </c>
      <c r="J258" s="295">
        <v>9.277182978750893E-3</v>
      </c>
      <c r="K258" s="295">
        <v>8.2817466011011302E-3</v>
      </c>
      <c r="L258" s="295">
        <v>9.7079500929695244E-3</v>
      </c>
      <c r="M258" s="295">
        <v>9.092752127237886E-3</v>
      </c>
      <c r="N258" s="295">
        <v>8.8180182030596441E-3</v>
      </c>
      <c r="O258" s="295">
        <v>7.7079320522934662E-3</v>
      </c>
      <c r="P258" s="295">
        <v>7.1344937995566895E-3</v>
      </c>
      <c r="Q258" s="295">
        <v>7.0742482430752518E-3</v>
      </c>
      <c r="R258" s="295">
        <v>7.0576922279629887E-3</v>
      </c>
      <c r="S258" s="295">
        <v>7.0232101456510617E-3</v>
      </c>
      <c r="T258" s="295">
        <v>6.9822003889505897E-3</v>
      </c>
      <c r="U258" s="295">
        <v>6.9268618553839176E-3</v>
      </c>
      <c r="V258" s="295">
        <v>6.872085910564354E-3</v>
      </c>
      <c r="W258" s="295">
        <v>6.8793151503147958E-3</v>
      </c>
      <c r="X258" s="295">
        <v>6.8852265350016111E-3</v>
      </c>
      <c r="Y258" s="295">
        <v>6.8829596193140663E-3</v>
      </c>
      <c r="Z258" s="295">
        <v>6.861685870347062E-3</v>
      </c>
      <c r="AA258" s="295">
        <v>6.8198559691436175E-3</v>
      </c>
      <c r="AB258" s="295">
        <v>6.7945152177114861E-3</v>
      </c>
      <c r="AC258" s="295">
        <v>6.7706540842267767E-3</v>
      </c>
      <c r="AD258" s="295">
        <v>6.7508744526233169E-3</v>
      </c>
      <c r="AE258" s="295">
        <v>6.722922453763225E-3</v>
      </c>
      <c r="AF258" s="295">
        <v>6.696312997386834E-3</v>
      </c>
      <c r="AG258" s="295">
        <v>6.6706891369268774E-3</v>
      </c>
      <c r="AH258" s="295">
        <v>6.6449360337421355E-3</v>
      </c>
      <c r="AI258" s="295">
        <v>6.616335132587919E-3</v>
      </c>
      <c r="AJ258" s="295">
        <v>6.5911403986678154E-3</v>
      </c>
      <c r="AK258" s="295">
        <v>6.565201734741709E-3</v>
      </c>
      <c r="AL258" s="295">
        <v>6.5380981086876283E-3</v>
      </c>
      <c r="AM258" s="295">
        <v>6.5102755674921516E-3</v>
      </c>
      <c r="AN258" s="295">
        <v>6.391551490931179E-3</v>
      </c>
      <c r="AO258" s="295">
        <v>6.3710529470128417E-3</v>
      </c>
      <c r="AP258" s="295">
        <v>6.3423417510959194E-3</v>
      </c>
      <c r="AQ258" s="295">
        <v>6.3165949674373213E-3</v>
      </c>
      <c r="AR258" s="295">
        <v>6.2905520196860831E-3</v>
      </c>
      <c r="AS258" s="295">
        <v>6.2637245139085442E-3</v>
      </c>
      <c r="AT258" s="295">
        <v>6.2376856675737495E-3</v>
      </c>
      <c r="AU258" s="295">
        <v>6.2115023274158356E-3</v>
      </c>
      <c r="AV258" s="295">
        <v>6.1845589754047428E-3</v>
      </c>
      <c r="AW258" s="295">
        <v>6.1563137275472838E-3</v>
      </c>
      <c r="AX258" s="295">
        <v>6.1274212082345235E-3</v>
      </c>
      <c r="AY258" s="295">
        <v>6.099138365404458E-3</v>
      </c>
      <c r="AZ258" s="295">
        <v>6.0707055072814825E-3</v>
      </c>
    </row>
    <row r="259" spans="1:52">
      <c r="A259" s="271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  <c r="AA259" s="273"/>
      <c r="AB259" s="273"/>
      <c r="AC259" s="273"/>
      <c r="AD259" s="273"/>
      <c r="AE259" s="273"/>
      <c r="AF259" s="273"/>
      <c r="AG259" s="273"/>
      <c r="AH259" s="273"/>
      <c r="AI259" s="273"/>
      <c r="AJ259" s="273"/>
      <c r="AK259" s="273"/>
      <c r="AL259" s="273"/>
      <c r="AM259" s="273"/>
      <c r="AN259" s="273"/>
      <c r="AO259" s="273"/>
      <c r="AP259" s="273"/>
      <c r="AQ259" s="273"/>
      <c r="AR259" s="273"/>
      <c r="AS259" s="273"/>
      <c r="AT259" s="273"/>
      <c r="AU259" s="273"/>
      <c r="AV259" s="273"/>
      <c r="AW259" s="273"/>
      <c r="AX259" s="273"/>
      <c r="AY259" s="273"/>
      <c r="AZ259" s="273"/>
    </row>
    <row r="260" spans="1:52">
      <c r="A260" s="236" t="s">
        <v>77</v>
      </c>
      <c r="B260" s="274"/>
      <c r="C260" s="274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  <c r="U260" s="274"/>
      <c r="V260" s="274"/>
      <c r="W260" s="274"/>
      <c r="X260" s="274"/>
      <c r="Y260" s="274"/>
      <c r="Z260" s="274"/>
      <c r="AA260" s="274"/>
      <c r="AB260" s="274"/>
      <c r="AC260" s="274"/>
      <c r="AD260" s="274"/>
      <c r="AE260" s="274"/>
      <c r="AF260" s="274"/>
      <c r="AG260" s="274"/>
      <c r="AH260" s="274"/>
      <c r="AI260" s="274"/>
      <c r="AJ260" s="274"/>
      <c r="AK260" s="274"/>
      <c r="AL260" s="274"/>
      <c r="AM260" s="274"/>
      <c r="AN260" s="274"/>
      <c r="AO260" s="274"/>
      <c r="AP260" s="274"/>
      <c r="AQ260" s="274"/>
      <c r="AR260" s="274"/>
      <c r="AS260" s="274"/>
      <c r="AT260" s="274"/>
      <c r="AU260" s="274"/>
      <c r="AV260" s="274"/>
      <c r="AW260" s="274"/>
      <c r="AX260" s="274"/>
      <c r="AY260" s="274"/>
      <c r="AZ260" s="274"/>
    </row>
    <row r="261" spans="1:52">
      <c r="A261" s="245" t="s">
        <v>21</v>
      </c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1"/>
      <c r="P261" s="291"/>
      <c r="Q261" s="291"/>
      <c r="R261" s="291"/>
      <c r="S261" s="291"/>
      <c r="T261" s="291"/>
      <c r="U261" s="291"/>
      <c r="V261" s="291"/>
      <c r="W261" s="291"/>
      <c r="X261" s="291"/>
      <c r="Y261" s="291"/>
      <c r="Z261" s="291"/>
      <c r="AA261" s="291"/>
      <c r="AB261" s="291"/>
      <c r="AC261" s="291"/>
      <c r="AD261" s="291"/>
      <c r="AE261" s="291"/>
      <c r="AF261" s="291"/>
      <c r="AG261" s="291"/>
      <c r="AH261" s="291"/>
      <c r="AI261" s="291"/>
      <c r="AJ261" s="291"/>
      <c r="AK261" s="291"/>
      <c r="AL261" s="291"/>
      <c r="AM261" s="291"/>
      <c r="AN261" s="291"/>
      <c r="AO261" s="291"/>
      <c r="AP261" s="291"/>
      <c r="AQ261" s="291"/>
      <c r="AR261" s="291"/>
      <c r="AS261" s="291"/>
      <c r="AT261" s="291"/>
      <c r="AU261" s="291"/>
      <c r="AV261" s="291"/>
      <c r="AW261" s="291"/>
      <c r="AX261" s="291"/>
      <c r="AY261" s="291"/>
      <c r="AZ261" s="291"/>
    </row>
    <row r="262" spans="1:52">
      <c r="A262" s="252" t="s">
        <v>45</v>
      </c>
      <c r="B262" s="292"/>
      <c r="C262" s="292"/>
      <c r="D262" s="292"/>
      <c r="E262" s="292"/>
      <c r="F262" s="292"/>
      <c r="G262" s="292"/>
      <c r="H262" s="292"/>
      <c r="I262" s="292"/>
      <c r="J262" s="292"/>
      <c r="K262" s="292"/>
      <c r="L262" s="292"/>
      <c r="M262" s="292"/>
      <c r="N262" s="292"/>
      <c r="O262" s="292"/>
      <c r="P262" s="292"/>
      <c r="Q262" s="292"/>
      <c r="R262" s="292"/>
      <c r="S262" s="292"/>
      <c r="T262" s="292"/>
      <c r="U262" s="292"/>
      <c r="V262" s="292"/>
      <c r="W262" s="292"/>
      <c r="X262" s="292"/>
      <c r="Y262" s="292"/>
      <c r="Z262" s="292"/>
      <c r="AA262" s="292"/>
      <c r="AB262" s="292"/>
      <c r="AC262" s="292"/>
      <c r="AD262" s="292"/>
      <c r="AE262" s="292"/>
      <c r="AF262" s="292"/>
      <c r="AG262" s="292"/>
      <c r="AH262" s="292"/>
      <c r="AI262" s="292"/>
      <c r="AJ262" s="292"/>
      <c r="AK262" s="292"/>
      <c r="AL262" s="292"/>
      <c r="AM262" s="292"/>
      <c r="AN262" s="292"/>
      <c r="AO262" s="292"/>
      <c r="AP262" s="292"/>
      <c r="AQ262" s="292"/>
      <c r="AR262" s="292"/>
      <c r="AS262" s="292"/>
      <c r="AT262" s="292"/>
      <c r="AU262" s="292"/>
      <c r="AV262" s="292"/>
      <c r="AW262" s="292"/>
      <c r="AX262" s="292"/>
      <c r="AY262" s="292"/>
      <c r="AZ262" s="292"/>
    </row>
    <row r="263" spans="1:52">
      <c r="A263" s="259" t="s">
        <v>29</v>
      </c>
      <c r="B263" s="293">
        <v>0.13987247393503621</v>
      </c>
      <c r="C263" s="293">
        <v>0.13570514502216946</v>
      </c>
      <c r="D263" s="293">
        <v>0.13403117375456666</v>
      </c>
      <c r="E263" s="293">
        <v>0.13201255190795017</v>
      </c>
      <c r="F263" s="293">
        <v>0.13121094027723676</v>
      </c>
      <c r="G263" s="293">
        <v>0.12953204209891953</v>
      </c>
      <c r="H263" s="293">
        <v>0.12610990988100304</v>
      </c>
      <c r="I263" s="293">
        <v>0.12469977263627585</v>
      </c>
      <c r="J263" s="293">
        <v>0.12432592479602717</v>
      </c>
      <c r="K263" s="293">
        <v>0.12055007093132404</v>
      </c>
      <c r="L263" s="293">
        <v>0.11695233898174782</v>
      </c>
      <c r="M263" s="293">
        <v>0.1157397077615125</v>
      </c>
      <c r="N263" s="293">
        <v>0.11292994774747081</v>
      </c>
      <c r="O263" s="293">
        <v>0.11099508159702914</v>
      </c>
      <c r="P263" s="293">
        <v>0.11052685512036625</v>
      </c>
      <c r="Q263" s="293">
        <v>0.1101729081023272</v>
      </c>
      <c r="R263" s="293">
        <v>0.10436240062219131</v>
      </c>
      <c r="S263" s="293">
        <v>9.9767941019261078E-2</v>
      </c>
      <c r="T263" s="293">
        <v>9.5687242218730234E-2</v>
      </c>
      <c r="U263" s="293">
        <v>9.1689958193303348E-2</v>
      </c>
      <c r="V263" s="293">
        <v>8.7861287976953695E-2</v>
      </c>
      <c r="W263" s="293">
        <v>8.4263185934386656E-2</v>
      </c>
      <c r="X263" s="293">
        <v>8.0865878124936952E-2</v>
      </c>
      <c r="Y263" s="293">
        <v>7.7642114223784628E-2</v>
      </c>
      <c r="Z263" s="293">
        <v>7.4592775296528399E-2</v>
      </c>
      <c r="AA263" s="293">
        <v>7.1828164532238378E-2</v>
      </c>
      <c r="AB263" s="293">
        <v>6.947462752739425E-2</v>
      </c>
      <c r="AC263" s="293">
        <v>6.7532755824146737E-2</v>
      </c>
      <c r="AD263" s="293">
        <v>6.594433588228632E-2</v>
      </c>
      <c r="AE263" s="293">
        <v>6.4609266792639092E-2</v>
      </c>
      <c r="AF263" s="293">
        <v>6.3412635308625454E-2</v>
      </c>
      <c r="AG263" s="293">
        <v>6.2348065571428204E-2</v>
      </c>
      <c r="AH263" s="293">
        <v>6.1337468161236891E-2</v>
      </c>
      <c r="AI263" s="293">
        <v>6.0356483814195748E-2</v>
      </c>
      <c r="AJ263" s="293">
        <v>5.9386016868716029E-2</v>
      </c>
      <c r="AK263" s="293">
        <v>5.8410207314890036E-2</v>
      </c>
      <c r="AL263" s="293">
        <v>5.7428238020564334E-2</v>
      </c>
      <c r="AM263" s="293">
        <v>5.6407373905737988E-2</v>
      </c>
      <c r="AN263" s="293">
        <v>5.5390574640470439E-2</v>
      </c>
      <c r="AO263" s="293">
        <v>5.4371156406749707E-2</v>
      </c>
      <c r="AP263" s="293">
        <v>5.3357784073580466E-2</v>
      </c>
      <c r="AQ263" s="293">
        <v>5.2359295350179351E-2</v>
      </c>
      <c r="AR263" s="293">
        <v>5.1386168793362698E-2</v>
      </c>
      <c r="AS263" s="293">
        <v>5.0439863891096968E-2</v>
      </c>
      <c r="AT263" s="293">
        <v>4.9517026018776049E-2</v>
      </c>
      <c r="AU263" s="293">
        <v>4.8600391390152917E-2</v>
      </c>
      <c r="AV263" s="293">
        <v>4.773907737691422E-2</v>
      </c>
      <c r="AW263" s="293">
        <v>4.6899174886272398E-2</v>
      </c>
      <c r="AX263" s="293">
        <v>4.6086307876478043E-2</v>
      </c>
      <c r="AY263" s="293">
        <v>4.5310538945717786E-2</v>
      </c>
      <c r="AZ263" s="293">
        <v>4.4566178707945027E-2</v>
      </c>
    </row>
    <row r="264" spans="1:52">
      <c r="A264" s="239" t="s">
        <v>30</v>
      </c>
      <c r="B264" s="294">
        <v>0.22555311634351088</v>
      </c>
      <c r="C264" s="294">
        <v>0.22021565973985818</v>
      </c>
      <c r="D264" s="294">
        <v>0.21734948417606559</v>
      </c>
      <c r="E264" s="294">
        <v>0.21438277360384456</v>
      </c>
      <c r="F264" s="294">
        <v>0.21182491124255387</v>
      </c>
      <c r="G264" s="294">
        <v>0.20932115507947846</v>
      </c>
      <c r="H264" s="294">
        <v>0.20643523959394994</v>
      </c>
      <c r="I264" s="294">
        <v>0.20373641121537336</v>
      </c>
      <c r="J264" s="294">
        <v>0.19916345210342631</v>
      </c>
      <c r="K264" s="294">
        <v>0.19529126527855242</v>
      </c>
      <c r="L264" s="294">
        <v>0.1909671967277165</v>
      </c>
      <c r="M264" s="294">
        <v>0.18796631198185434</v>
      </c>
      <c r="N264" s="294">
        <v>0.18531421919685753</v>
      </c>
      <c r="O264" s="294">
        <v>0.1827196650162656</v>
      </c>
      <c r="P264" s="294">
        <v>0.17920483729604869</v>
      </c>
      <c r="Q264" s="294">
        <v>0.17592016628633891</v>
      </c>
      <c r="R264" s="294">
        <v>0.17211447517490147</v>
      </c>
      <c r="S264" s="294">
        <v>0.16842353919714384</v>
      </c>
      <c r="T264" s="294">
        <v>0.16456277761255286</v>
      </c>
      <c r="U264" s="294">
        <v>0.16051658383659215</v>
      </c>
      <c r="V264" s="294">
        <v>0.15638634489682701</v>
      </c>
      <c r="W264" s="294">
        <v>0.15152284832266494</v>
      </c>
      <c r="X264" s="294">
        <v>0.1465838540647994</v>
      </c>
      <c r="Y264" s="294">
        <v>0.14154138599320781</v>
      </c>
      <c r="Z264" s="294">
        <v>0.13683148508323376</v>
      </c>
      <c r="AA264" s="294">
        <v>0.13247418073410139</v>
      </c>
      <c r="AB264" s="294">
        <v>0.12863988532356441</v>
      </c>
      <c r="AC264" s="294">
        <v>0.12524714229503223</v>
      </c>
      <c r="AD264" s="294">
        <v>0.12236339758317853</v>
      </c>
      <c r="AE264" s="294">
        <v>0.1198414477978422</v>
      </c>
      <c r="AF264" s="294">
        <v>0.1174749624022082</v>
      </c>
      <c r="AG264" s="294">
        <v>0.11524677232891391</v>
      </c>
      <c r="AH264" s="294">
        <v>0.11304854888145556</v>
      </c>
      <c r="AI264" s="294">
        <v>0.11085207974015515</v>
      </c>
      <c r="AJ264" s="294">
        <v>0.1086222818774584</v>
      </c>
      <c r="AK264" s="294">
        <v>0.10635744353137806</v>
      </c>
      <c r="AL264" s="294">
        <v>0.10405164394042866</v>
      </c>
      <c r="AM264" s="294">
        <v>0.10167584840690412</v>
      </c>
      <c r="AN264" s="294">
        <v>9.9285040572819672E-2</v>
      </c>
      <c r="AO264" s="294">
        <v>9.6890850926041758E-2</v>
      </c>
      <c r="AP264" s="294">
        <v>9.4502752523149797E-2</v>
      </c>
      <c r="AQ264" s="294">
        <v>9.2156641725589253E-2</v>
      </c>
      <c r="AR264" s="294">
        <v>8.9867421759400726E-2</v>
      </c>
      <c r="AS264" s="294">
        <v>8.7659245925790066E-2</v>
      </c>
      <c r="AT264" s="294">
        <v>8.5513250011366337E-2</v>
      </c>
      <c r="AU264" s="294">
        <v>8.3422156335264355E-2</v>
      </c>
      <c r="AV264" s="294">
        <v>8.1455704525967024E-2</v>
      </c>
      <c r="AW264" s="294">
        <v>7.9571023069731669E-2</v>
      </c>
      <c r="AX264" s="294">
        <v>7.7752260495195805E-2</v>
      </c>
      <c r="AY264" s="294">
        <v>7.6035203221173867E-2</v>
      </c>
      <c r="AZ264" s="294">
        <v>7.438498785901268E-2</v>
      </c>
    </row>
    <row r="265" spans="1:52">
      <c r="A265" s="239" t="s">
        <v>31</v>
      </c>
      <c r="B265" s="294">
        <v>1.7886821863001114</v>
      </c>
      <c r="C265" s="294">
        <v>1.7730127473917565</v>
      </c>
      <c r="D265" s="294">
        <v>1.7548721070273547</v>
      </c>
      <c r="E265" s="294">
        <v>1.7350913284131211</v>
      </c>
      <c r="F265" s="294">
        <v>1.7166520751723888</v>
      </c>
      <c r="G265" s="294">
        <v>1.7018898831265001</v>
      </c>
      <c r="H265" s="294">
        <v>1.6793454080563941</v>
      </c>
      <c r="I265" s="294">
        <v>1.6551550373178674</v>
      </c>
      <c r="J265" s="294">
        <v>1.6088293430911484</v>
      </c>
      <c r="K265" s="294">
        <v>1.5867228929134101</v>
      </c>
      <c r="L265" s="294">
        <v>1.5797510754748325</v>
      </c>
      <c r="M265" s="294">
        <v>1.5877603058489251</v>
      </c>
      <c r="N265" s="294">
        <v>1.6048275511416958</v>
      </c>
      <c r="O265" s="294">
        <v>1.5979932876167242</v>
      </c>
      <c r="P265" s="294">
        <v>1.5884098938265605</v>
      </c>
      <c r="Q265" s="294">
        <v>1.599395429581967</v>
      </c>
      <c r="R265" s="294">
        <v>1.591895428389184</v>
      </c>
      <c r="S265" s="294">
        <v>1.5689712680933428</v>
      </c>
      <c r="T265" s="294">
        <v>1.5374007661847384</v>
      </c>
      <c r="U265" s="294">
        <v>1.5040456965284972</v>
      </c>
      <c r="V265" s="294">
        <v>1.4698561074997758</v>
      </c>
      <c r="W265" s="294">
        <v>1.4385783658569415</v>
      </c>
      <c r="X265" s="294">
        <v>1.4079165113114909</v>
      </c>
      <c r="Y265" s="294">
        <v>1.3787245883142736</v>
      </c>
      <c r="Z265" s="294">
        <v>1.3514235906529659</v>
      </c>
      <c r="AA265" s="294">
        <v>1.3261585067197315</v>
      </c>
      <c r="AB265" s="294">
        <v>1.3023399917912586</v>
      </c>
      <c r="AC265" s="294">
        <v>1.2795713959492483</v>
      </c>
      <c r="AD265" s="294">
        <v>1.257573481325609</v>
      </c>
      <c r="AE265" s="294">
        <v>1.2357604755967206</v>
      </c>
      <c r="AF265" s="294">
        <v>1.2138263887135459</v>
      </c>
      <c r="AG265" s="294">
        <v>1.1918554957497627</v>
      </c>
      <c r="AH265" s="294">
        <v>1.1688491902894056</v>
      </c>
      <c r="AI265" s="294">
        <v>1.144992779001907</v>
      </c>
      <c r="AJ265" s="294">
        <v>1.1204892161985789</v>
      </c>
      <c r="AK265" s="294">
        <v>1.0954221382639113</v>
      </c>
      <c r="AL265" s="294">
        <v>1.0698733640374225</v>
      </c>
      <c r="AM265" s="294">
        <v>1.0431412561572388</v>
      </c>
      <c r="AN265" s="294">
        <v>1.0158147226345224</v>
      </c>
      <c r="AO265" s="294">
        <v>0.98785211885699098</v>
      </c>
      <c r="AP265" s="294">
        <v>0.95911048063075977</v>
      </c>
      <c r="AQ265" s="294">
        <v>0.929731161081507</v>
      </c>
      <c r="AR265" s="294">
        <v>0.8999921034420868</v>
      </c>
      <c r="AS265" s="294">
        <v>0.87008340425154829</v>
      </c>
      <c r="AT265" s="294">
        <v>0.84013972030124917</v>
      </c>
      <c r="AU265" s="294">
        <v>0.80988039213868179</v>
      </c>
      <c r="AV265" s="294">
        <v>0.78103789022961012</v>
      </c>
      <c r="AW265" s="294">
        <v>0.75272384282791283</v>
      </c>
      <c r="AX265" s="294">
        <v>0.72522411833752398</v>
      </c>
      <c r="AY265" s="294">
        <v>0.6988641429331367</v>
      </c>
      <c r="AZ265" s="294">
        <v>0.67385352079270378</v>
      </c>
    </row>
    <row r="266" spans="1:52">
      <c r="A266" s="252" t="s">
        <v>46</v>
      </c>
      <c r="B266" s="292">
        <v>3.043910717033822</v>
      </c>
      <c r="C266" s="292">
        <v>2.9493162412040177</v>
      </c>
      <c r="D266" s="292">
        <v>2.977897786697195</v>
      </c>
      <c r="E266" s="292">
        <v>2.8806618702619575</v>
      </c>
      <c r="F266" s="292">
        <v>3.6994556509893117</v>
      </c>
      <c r="G266" s="292">
        <v>3.5573485032611978</v>
      </c>
      <c r="H266" s="292">
        <v>3.2511009454670843</v>
      </c>
      <c r="I266" s="292">
        <v>3.3575665638345327</v>
      </c>
      <c r="J266" s="292">
        <v>3.331091955309105</v>
      </c>
      <c r="K266" s="292">
        <v>3.2676207564104196</v>
      </c>
      <c r="L266" s="292">
        <v>3.1042385997868704</v>
      </c>
      <c r="M266" s="292">
        <v>2.9650536391826012</v>
      </c>
      <c r="N266" s="292">
        <v>2.8406496220219637</v>
      </c>
      <c r="O266" s="292">
        <v>2.6445232578106799</v>
      </c>
      <c r="P266" s="292">
        <v>2.5642639599461137</v>
      </c>
      <c r="Q266" s="292">
        <v>2.4637464907126478</v>
      </c>
      <c r="R266" s="292">
        <v>2.445404562625257</v>
      </c>
      <c r="S266" s="292">
        <v>2.4198481893495001</v>
      </c>
      <c r="T266" s="292">
        <v>2.4037872893910661</v>
      </c>
      <c r="U266" s="292">
        <v>2.3822687999364285</v>
      </c>
      <c r="V266" s="292">
        <v>2.3594293941289539</v>
      </c>
      <c r="W266" s="292">
        <v>2.337633647239195</v>
      </c>
      <c r="X266" s="292">
        <v>2.3176361645268528</v>
      </c>
      <c r="Y266" s="292">
        <v>2.2975175284639726</v>
      </c>
      <c r="Z266" s="292">
        <v>2.2717991168131184</v>
      </c>
      <c r="AA266" s="292">
        <v>2.2451151027430667</v>
      </c>
      <c r="AB266" s="292">
        <v>2.2169718477642903</v>
      </c>
      <c r="AC266" s="292">
        <v>2.1869309329430493</v>
      </c>
      <c r="AD266" s="292">
        <v>2.1561428511433522</v>
      </c>
      <c r="AE266" s="292">
        <v>2.1268355632865368</v>
      </c>
      <c r="AF266" s="292">
        <v>2.1025166759864571</v>
      </c>
      <c r="AG266" s="292">
        <v>2.06396887156661</v>
      </c>
      <c r="AH266" s="292">
        <v>2.040356525235854</v>
      </c>
      <c r="AI266" s="292">
        <v>2.0201723958377844</v>
      </c>
      <c r="AJ266" s="292">
        <v>1.9965957787961943</v>
      </c>
      <c r="AK266" s="292">
        <v>1.9695458725732569</v>
      </c>
      <c r="AL266" s="292">
        <v>1.9470609972601853</v>
      </c>
      <c r="AM266" s="292">
        <v>1.9234832427551505</v>
      </c>
      <c r="AN266" s="292">
        <v>1.896119578644031</v>
      </c>
      <c r="AO266" s="292">
        <v>1.868922537756996</v>
      </c>
      <c r="AP266" s="292">
        <v>1.8405817636029016</v>
      </c>
      <c r="AQ266" s="292">
        <v>1.8136543449517586</v>
      </c>
      <c r="AR266" s="292">
        <v>1.7817111832627446</v>
      </c>
      <c r="AS266" s="292">
        <v>1.7499767388926866</v>
      </c>
      <c r="AT266" s="292">
        <v>1.7167029707127393</v>
      </c>
      <c r="AU266" s="292">
        <v>1.6808239458203316</v>
      </c>
      <c r="AV266" s="292">
        <v>1.6434824288698047</v>
      </c>
      <c r="AW266" s="292">
        <v>1.6008770207540977</v>
      </c>
      <c r="AX266" s="292">
        <v>1.5582043913089132</v>
      </c>
      <c r="AY266" s="292">
        <v>1.5149300783095774</v>
      </c>
      <c r="AZ266" s="292">
        <v>1.4722473245010945</v>
      </c>
    </row>
    <row r="267" spans="1:52">
      <c r="A267" s="259" t="s">
        <v>24</v>
      </c>
      <c r="B267" s="293">
        <v>3.8053365874656424</v>
      </c>
      <c r="C267" s="293">
        <v>3.6294191945544512</v>
      </c>
      <c r="D267" s="293">
        <v>3.6697013070997495</v>
      </c>
      <c r="E267" s="293">
        <v>3.5126532819118528</v>
      </c>
      <c r="F267" s="293">
        <v>4.8797403561544197</v>
      </c>
      <c r="G267" s="293">
        <v>4.7037879306756176</v>
      </c>
      <c r="H267" s="293">
        <v>4.3402044534529471</v>
      </c>
      <c r="I267" s="293">
        <v>4.4899139984783307</v>
      </c>
      <c r="J267" s="293">
        <v>4.4470175853820724</v>
      </c>
      <c r="K267" s="293">
        <v>4.3179390874487797</v>
      </c>
      <c r="L267" s="293">
        <v>4.0801097542700351</v>
      </c>
      <c r="M267" s="293">
        <v>4.0202429568408604</v>
      </c>
      <c r="N267" s="293">
        <v>3.8248504931362821</v>
      </c>
      <c r="O267" s="293">
        <v>3.5270085185642106</v>
      </c>
      <c r="P267" s="293">
        <v>3.3991353018655723</v>
      </c>
      <c r="Q267" s="293">
        <v>3.2957543755599246</v>
      </c>
      <c r="R267" s="293">
        <v>3.2813390219889764</v>
      </c>
      <c r="S267" s="293">
        <v>3.2650741346737449</v>
      </c>
      <c r="T267" s="293">
        <v>3.2494093023709305</v>
      </c>
      <c r="U267" s="293">
        <v>3.2281909342827766</v>
      </c>
      <c r="V267" s="293">
        <v>3.2063563238376176</v>
      </c>
      <c r="W267" s="293">
        <v>3.1854321523199345</v>
      </c>
      <c r="X267" s="293">
        <v>3.1648911674713678</v>
      </c>
      <c r="Y267" s="293">
        <v>3.1448255314129141</v>
      </c>
      <c r="Z267" s="293">
        <v>3.1233352535881904</v>
      </c>
      <c r="AA267" s="293">
        <v>3.0999296764619646</v>
      </c>
      <c r="AB267" s="293">
        <v>3.0767076493895575</v>
      </c>
      <c r="AC267" s="293">
        <v>3.0515238933179085</v>
      </c>
      <c r="AD267" s="293">
        <v>3.0252991764415529</v>
      </c>
      <c r="AE267" s="293">
        <v>2.9986629235109188</v>
      </c>
      <c r="AF267" s="293">
        <v>2.9759046267930391</v>
      </c>
      <c r="AG267" s="293">
        <v>2.9319536796908645</v>
      </c>
      <c r="AH267" s="293">
        <v>2.9102160285144296</v>
      </c>
      <c r="AI267" s="293">
        <v>2.8902747963373261</v>
      </c>
      <c r="AJ267" s="293">
        <v>2.8643193020413698</v>
      </c>
      <c r="AK267" s="293">
        <v>2.8341790128910369</v>
      </c>
      <c r="AL267" s="293">
        <v>2.8091667541673142</v>
      </c>
      <c r="AM267" s="293">
        <v>2.7828813782148902</v>
      </c>
      <c r="AN267" s="293">
        <v>2.7509846384848902</v>
      </c>
      <c r="AO267" s="293">
        <v>2.7188461276026969</v>
      </c>
      <c r="AP267" s="293">
        <v>2.6849244031383455</v>
      </c>
      <c r="AQ267" s="293">
        <v>2.6524969906410232</v>
      </c>
      <c r="AR267" s="293">
        <v>2.6123690409697535</v>
      </c>
      <c r="AS267" s="293">
        <v>2.5723935695399001</v>
      </c>
      <c r="AT267" s="293">
        <v>2.5309331159112722</v>
      </c>
      <c r="AU267" s="293">
        <v>2.4870640164265265</v>
      </c>
      <c r="AV267" s="293">
        <v>2.4424801466927559</v>
      </c>
      <c r="AW267" s="293">
        <v>2.3909544794256328</v>
      </c>
      <c r="AX267" s="293">
        <v>2.3396858413949984</v>
      </c>
      <c r="AY267" s="293">
        <v>2.286532121784226</v>
      </c>
      <c r="AZ267" s="293">
        <v>2.2329328903499714</v>
      </c>
    </row>
    <row r="268" spans="1:52">
      <c r="A268" s="239" t="s">
        <v>25</v>
      </c>
      <c r="B268" s="294">
        <v>0</v>
      </c>
      <c r="C268" s="294">
        <v>0</v>
      </c>
      <c r="D268" s="294">
        <v>0</v>
      </c>
      <c r="E268" s="294">
        <v>0</v>
      </c>
      <c r="F268" s="294">
        <v>0</v>
      </c>
      <c r="G268" s="294">
        <v>0</v>
      </c>
      <c r="H268" s="294">
        <v>0</v>
      </c>
      <c r="I268" s="294">
        <v>0</v>
      </c>
      <c r="J268" s="294">
        <v>0</v>
      </c>
      <c r="K268" s="294">
        <v>0</v>
      </c>
      <c r="L268" s="294">
        <v>0</v>
      </c>
      <c r="M268" s="294">
        <v>0</v>
      </c>
      <c r="N268" s="294">
        <v>0</v>
      </c>
      <c r="O268" s="294">
        <v>0</v>
      </c>
      <c r="P268" s="294">
        <v>0</v>
      </c>
      <c r="Q268" s="294">
        <v>0</v>
      </c>
      <c r="R268" s="294">
        <v>0</v>
      </c>
      <c r="S268" s="294">
        <v>0</v>
      </c>
      <c r="T268" s="294">
        <v>0</v>
      </c>
      <c r="U268" s="294">
        <v>0</v>
      </c>
      <c r="V268" s="294">
        <v>0</v>
      </c>
      <c r="W268" s="294">
        <v>0</v>
      </c>
      <c r="X268" s="294">
        <v>0</v>
      </c>
      <c r="Y268" s="294">
        <v>0</v>
      </c>
      <c r="Z268" s="294">
        <v>0</v>
      </c>
      <c r="AA268" s="294">
        <v>0</v>
      </c>
      <c r="AB268" s="294">
        <v>0</v>
      </c>
      <c r="AC268" s="294">
        <v>0</v>
      </c>
      <c r="AD268" s="294">
        <v>0</v>
      </c>
      <c r="AE268" s="294">
        <v>0</v>
      </c>
      <c r="AF268" s="294">
        <v>0</v>
      </c>
      <c r="AG268" s="294">
        <v>0</v>
      </c>
      <c r="AH268" s="294">
        <v>0</v>
      </c>
      <c r="AI268" s="294">
        <v>0</v>
      </c>
      <c r="AJ268" s="294">
        <v>0</v>
      </c>
      <c r="AK268" s="294">
        <v>0</v>
      </c>
      <c r="AL268" s="294">
        <v>0</v>
      </c>
      <c r="AM268" s="294">
        <v>0</v>
      </c>
      <c r="AN268" s="294">
        <v>0</v>
      </c>
      <c r="AO268" s="294">
        <v>0</v>
      </c>
      <c r="AP268" s="294">
        <v>0</v>
      </c>
      <c r="AQ268" s="294">
        <v>0</v>
      </c>
      <c r="AR268" s="294">
        <v>0</v>
      </c>
      <c r="AS268" s="294">
        <v>0</v>
      </c>
      <c r="AT268" s="294">
        <v>0</v>
      </c>
      <c r="AU268" s="294">
        <v>0</v>
      </c>
      <c r="AV268" s="294">
        <v>0</v>
      </c>
      <c r="AW268" s="294">
        <v>0</v>
      </c>
      <c r="AX268" s="294">
        <v>0</v>
      </c>
      <c r="AY268" s="294">
        <v>0</v>
      </c>
      <c r="AZ268" s="294">
        <v>0</v>
      </c>
    </row>
    <row r="269" spans="1:52">
      <c r="A269" s="239" t="s">
        <v>23</v>
      </c>
      <c r="B269" s="294">
        <v>0</v>
      </c>
      <c r="C269" s="294">
        <v>0</v>
      </c>
      <c r="D269" s="294">
        <v>0</v>
      </c>
      <c r="E269" s="294">
        <v>0</v>
      </c>
      <c r="F269" s="294">
        <v>0</v>
      </c>
      <c r="G269" s="294">
        <v>0</v>
      </c>
      <c r="H269" s="294">
        <v>0</v>
      </c>
      <c r="I269" s="294">
        <v>0</v>
      </c>
      <c r="J269" s="294">
        <v>0</v>
      </c>
      <c r="K269" s="294">
        <v>0</v>
      </c>
      <c r="L269" s="294">
        <v>0</v>
      </c>
      <c r="M269" s="294">
        <v>0</v>
      </c>
      <c r="N269" s="294">
        <v>0</v>
      </c>
      <c r="O269" s="294">
        <v>0</v>
      </c>
      <c r="P269" s="294">
        <v>0</v>
      </c>
      <c r="Q269" s="294">
        <v>0</v>
      </c>
      <c r="R269" s="294">
        <v>0</v>
      </c>
      <c r="S269" s="294">
        <v>0</v>
      </c>
      <c r="T269" s="294">
        <v>0</v>
      </c>
      <c r="U269" s="294">
        <v>0</v>
      </c>
      <c r="V269" s="294">
        <v>0</v>
      </c>
      <c r="W269" s="294">
        <v>0</v>
      </c>
      <c r="X269" s="294">
        <v>0</v>
      </c>
      <c r="Y269" s="294">
        <v>0</v>
      </c>
      <c r="Z269" s="294">
        <v>0</v>
      </c>
      <c r="AA269" s="294">
        <v>0</v>
      </c>
      <c r="AB269" s="294">
        <v>0</v>
      </c>
      <c r="AC269" s="294">
        <v>0</v>
      </c>
      <c r="AD269" s="294">
        <v>0</v>
      </c>
      <c r="AE269" s="294">
        <v>0</v>
      </c>
      <c r="AF269" s="294">
        <v>0</v>
      </c>
      <c r="AG269" s="294">
        <v>0</v>
      </c>
      <c r="AH269" s="294">
        <v>0</v>
      </c>
      <c r="AI269" s="294">
        <v>0</v>
      </c>
      <c r="AJ269" s="294">
        <v>0</v>
      </c>
      <c r="AK269" s="294">
        <v>0</v>
      </c>
      <c r="AL269" s="294">
        <v>0</v>
      </c>
      <c r="AM269" s="294">
        <v>0</v>
      </c>
      <c r="AN269" s="294">
        <v>0</v>
      </c>
      <c r="AO269" s="294">
        <v>0</v>
      </c>
      <c r="AP269" s="294">
        <v>0</v>
      </c>
      <c r="AQ269" s="294">
        <v>0</v>
      </c>
      <c r="AR269" s="294">
        <v>0</v>
      </c>
      <c r="AS269" s="294">
        <v>0</v>
      </c>
      <c r="AT269" s="294">
        <v>0</v>
      </c>
      <c r="AU269" s="294">
        <v>0</v>
      </c>
      <c r="AV269" s="294">
        <v>0</v>
      </c>
      <c r="AW269" s="294">
        <v>0</v>
      </c>
      <c r="AX269" s="294">
        <v>0</v>
      </c>
      <c r="AY269" s="294">
        <v>0</v>
      </c>
      <c r="AZ269" s="294">
        <v>0</v>
      </c>
    </row>
    <row r="270" spans="1:52">
      <c r="A270" s="252" t="s">
        <v>47</v>
      </c>
      <c r="B270" s="292">
        <v>13.575201467772446</v>
      </c>
      <c r="C270" s="292">
        <v>13.334419947439786</v>
      </c>
      <c r="D270" s="292">
        <v>12.962760688255328</v>
      </c>
      <c r="E270" s="292">
        <v>12.683012066430491</v>
      </c>
      <c r="F270" s="292">
        <v>12.764615902111634</v>
      </c>
      <c r="G270" s="292">
        <v>13.053633667985013</v>
      </c>
      <c r="H270" s="292">
        <v>13.21243702077879</v>
      </c>
      <c r="I270" s="292">
        <v>13.109334518546714</v>
      </c>
      <c r="J270" s="292">
        <v>13.412911976391245</v>
      </c>
      <c r="K270" s="292">
        <v>13.624434307505725</v>
      </c>
      <c r="L270" s="292">
        <v>14.460093484620185</v>
      </c>
      <c r="M270" s="292">
        <v>14.469768618383281</v>
      </c>
      <c r="N270" s="292">
        <v>14.371093002355417</v>
      </c>
      <c r="O270" s="292">
        <v>14.287520584516605</v>
      </c>
      <c r="P270" s="292">
        <v>13.971377538302752</v>
      </c>
      <c r="Q270" s="292">
        <v>13.859186316445381</v>
      </c>
      <c r="R270" s="292">
        <v>13.911332770822453</v>
      </c>
      <c r="S270" s="292">
        <v>13.931822003855112</v>
      </c>
      <c r="T270" s="292">
        <v>13.841993621185763</v>
      </c>
      <c r="U270" s="292">
        <v>13.75138960317323</v>
      </c>
      <c r="V270" s="292">
        <v>13.664858618579519</v>
      </c>
      <c r="W270" s="292">
        <v>13.582549693370339</v>
      </c>
      <c r="X270" s="292">
        <v>13.489429846657675</v>
      </c>
      <c r="Y270" s="292">
        <v>13.399277244666397</v>
      </c>
      <c r="Z270" s="292">
        <v>13.323163419388374</v>
      </c>
      <c r="AA270" s="292">
        <v>13.238920702184625</v>
      </c>
      <c r="AB270" s="292">
        <v>13.150214761471268</v>
      </c>
      <c r="AC270" s="292">
        <v>13.069527652993093</v>
      </c>
      <c r="AD270" s="292">
        <v>12.985951433006001</v>
      </c>
      <c r="AE270" s="292">
        <v>12.908932712637737</v>
      </c>
      <c r="AF270" s="292">
        <v>12.827639145579349</v>
      </c>
      <c r="AG270" s="292">
        <v>12.747783175958698</v>
      </c>
      <c r="AH270" s="292">
        <v>12.664334099798698</v>
      </c>
      <c r="AI270" s="292">
        <v>12.573494165649361</v>
      </c>
      <c r="AJ270" s="292">
        <v>12.479837444624698</v>
      </c>
      <c r="AK270" s="292">
        <v>12.383097078952369</v>
      </c>
      <c r="AL270" s="292">
        <v>12.287607260818517</v>
      </c>
      <c r="AM270" s="292">
        <v>12.183680432318591</v>
      </c>
      <c r="AN270" s="292">
        <v>12.037357737421182</v>
      </c>
      <c r="AO270" s="292">
        <v>11.932676899407372</v>
      </c>
      <c r="AP270" s="292">
        <v>11.824056671787298</v>
      </c>
      <c r="AQ270" s="292">
        <v>11.708387840933067</v>
      </c>
      <c r="AR270" s="292">
        <v>11.581836255500345</v>
      </c>
      <c r="AS270" s="292">
        <v>11.453494959440315</v>
      </c>
      <c r="AT270" s="292">
        <v>11.316003834764478</v>
      </c>
      <c r="AU270" s="292">
        <v>11.175409594044444</v>
      </c>
      <c r="AV270" s="292">
        <v>11.028681774449886</v>
      </c>
      <c r="AW270" s="292">
        <v>10.844964040560694</v>
      </c>
      <c r="AX270" s="292">
        <v>10.673319725119276</v>
      </c>
      <c r="AY270" s="292">
        <v>10.447745195905558</v>
      </c>
      <c r="AZ270" s="292">
        <v>10.201285795228522</v>
      </c>
    </row>
    <row r="271" spans="1:52">
      <c r="A271" s="259" t="s">
        <v>16</v>
      </c>
      <c r="B271" s="293">
        <v>17.641395756466665</v>
      </c>
      <c r="C271" s="293">
        <v>15.98683144743603</v>
      </c>
      <c r="D271" s="293">
        <v>14.306242775096939</v>
      </c>
      <c r="E271" s="293">
        <v>13.47816302779065</v>
      </c>
      <c r="F271" s="293">
        <v>13.69021369731343</v>
      </c>
      <c r="G271" s="293">
        <v>14.110354128052011</v>
      </c>
      <c r="H271" s="293">
        <v>14.357627983414423</v>
      </c>
      <c r="I271" s="293">
        <v>14.423950148628059</v>
      </c>
      <c r="J271" s="293">
        <v>14.658395104708848</v>
      </c>
      <c r="K271" s="293">
        <v>15.014970055803103</v>
      </c>
      <c r="L271" s="293">
        <v>16.129355435330851</v>
      </c>
      <c r="M271" s="293">
        <v>16.709099333204996</v>
      </c>
      <c r="N271" s="293">
        <v>16.773530590184986</v>
      </c>
      <c r="O271" s="293">
        <v>19.510412102105132</v>
      </c>
      <c r="P271" s="293">
        <v>19.856620213136345</v>
      </c>
      <c r="Q271" s="293">
        <v>20.056068902652349</v>
      </c>
      <c r="R271" s="293">
        <v>20.057566000531271</v>
      </c>
      <c r="S271" s="293">
        <v>20.03384310020347</v>
      </c>
      <c r="T271" s="293">
        <v>19.979215438158523</v>
      </c>
      <c r="U271" s="293">
        <v>19.914586582668129</v>
      </c>
      <c r="V271" s="293">
        <v>19.844365351340731</v>
      </c>
      <c r="W271" s="293">
        <v>19.775027760539931</v>
      </c>
      <c r="X271" s="293">
        <v>19.700962856962189</v>
      </c>
      <c r="Y271" s="293">
        <v>19.6213696474722</v>
      </c>
      <c r="Z271" s="293">
        <v>19.532039396588456</v>
      </c>
      <c r="AA271" s="293">
        <v>19.428519399729382</v>
      </c>
      <c r="AB271" s="293">
        <v>19.328330118368541</v>
      </c>
      <c r="AC271" s="293">
        <v>19.233723393752129</v>
      </c>
      <c r="AD271" s="293">
        <v>19.119052562409479</v>
      </c>
      <c r="AE271" s="293">
        <v>19.027126588563739</v>
      </c>
      <c r="AF271" s="293">
        <v>18.953491557590468</v>
      </c>
      <c r="AG271" s="293">
        <v>18.88480767448802</v>
      </c>
      <c r="AH271" s="293">
        <v>18.810959070613428</v>
      </c>
      <c r="AI271" s="293">
        <v>18.720333704242577</v>
      </c>
      <c r="AJ271" s="293">
        <v>18.621114378337836</v>
      </c>
      <c r="AK271" s="293">
        <v>18.512781313854809</v>
      </c>
      <c r="AL271" s="293">
        <v>18.401870862525385</v>
      </c>
      <c r="AM271" s="293">
        <v>18.302494489417018</v>
      </c>
      <c r="AN271" s="293">
        <v>18.073224464433405</v>
      </c>
      <c r="AO271" s="293">
        <v>17.927841226457144</v>
      </c>
      <c r="AP271" s="293">
        <v>17.738930957395635</v>
      </c>
      <c r="AQ271" s="293">
        <v>17.538566767855905</v>
      </c>
      <c r="AR271" s="293">
        <v>17.342822725394111</v>
      </c>
      <c r="AS271" s="293">
        <v>17.131055177618766</v>
      </c>
      <c r="AT271" s="293">
        <v>16.863147073032764</v>
      </c>
      <c r="AU271" s="293">
        <v>16.575737384621036</v>
      </c>
      <c r="AV271" s="293">
        <v>16.319494245253239</v>
      </c>
      <c r="AW271" s="293">
        <v>15.955245303606173</v>
      </c>
      <c r="AX271" s="293">
        <v>15.645989333540287</v>
      </c>
      <c r="AY271" s="293">
        <v>15.246981245566021</v>
      </c>
      <c r="AZ271" s="293">
        <v>14.829812994546293</v>
      </c>
    </row>
    <row r="272" spans="1:52">
      <c r="A272" s="239" t="s">
        <v>17</v>
      </c>
      <c r="B272" s="294">
        <v>18.355011663197271</v>
      </c>
      <c r="C272" s="294">
        <v>19.567813676273605</v>
      </c>
      <c r="D272" s="294">
        <v>19.485948808244583</v>
      </c>
      <c r="E272" s="294">
        <v>19.082460512363518</v>
      </c>
      <c r="F272" s="294">
        <v>18.912716999404033</v>
      </c>
      <c r="G272" s="294">
        <v>19.345705087063799</v>
      </c>
      <c r="H272" s="294">
        <v>19.964583572144885</v>
      </c>
      <c r="I272" s="294">
        <v>19.618528780211374</v>
      </c>
      <c r="J272" s="294">
        <v>19.811330941003881</v>
      </c>
      <c r="K272" s="294">
        <v>19.964394877146869</v>
      </c>
      <c r="L272" s="294">
        <v>20.71538602366142</v>
      </c>
      <c r="M272" s="294">
        <v>21.115070616708607</v>
      </c>
      <c r="N272" s="294">
        <v>20.803939339736068</v>
      </c>
      <c r="O272" s="294">
        <v>20.211276861087622</v>
      </c>
      <c r="P272" s="294">
        <v>19.728246537466411</v>
      </c>
      <c r="Q272" s="294">
        <v>19.361311217191133</v>
      </c>
      <c r="R272" s="294">
        <v>19.280853288834813</v>
      </c>
      <c r="S272" s="294">
        <v>19.497401498845019</v>
      </c>
      <c r="T272" s="294">
        <v>19.396209574307292</v>
      </c>
      <c r="U272" s="294">
        <v>19.310288446168162</v>
      </c>
      <c r="V272" s="294">
        <v>19.226919169046273</v>
      </c>
      <c r="W272" s="294">
        <v>19.128908658774922</v>
      </c>
      <c r="X272" s="294">
        <v>19.00773664481331</v>
      </c>
      <c r="Y272" s="294">
        <v>18.892420932338037</v>
      </c>
      <c r="Z272" s="294">
        <v>18.75492523250443</v>
      </c>
      <c r="AA272" s="294">
        <v>18.623649251771806</v>
      </c>
      <c r="AB272" s="294">
        <v>18.474581966979859</v>
      </c>
      <c r="AC272" s="294">
        <v>18.338388328309197</v>
      </c>
      <c r="AD272" s="294">
        <v>18.197962781959053</v>
      </c>
      <c r="AE272" s="294">
        <v>18.071813816059084</v>
      </c>
      <c r="AF272" s="294">
        <v>17.934681683425499</v>
      </c>
      <c r="AG272" s="294">
        <v>17.798860908147805</v>
      </c>
      <c r="AH272" s="294">
        <v>17.657343029708333</v>
      </c>
      <c r="AI272" s="294">
        <v>17.512078129631853</v>
      </c>
      <c r="AJ272" s="294">
        <v>17.358524632568859</v>
      </c>
      <c r="AK272" s="294">
        <v>17.205014575623309</v>
      </c>
      <c r="AL272" s="294">
        <v>17.054742545906933</v>
      </c>
      <c r="AM272" s="294">
        <v>16.87883746208901</v>
      </c>
      <c r="AN272" s="294">
        <v>16.653670491194614</v>
      </c>
      <c r="AO272" s="294">
        <v>16.478734596952744</v>
      </c>
      <c r="AP272" s="294">
        <v>16.295608316590467</v>
      </c>
      <c r="AQ272" s="294">
        <v>16.104853691519736</v>
      </c>
      <c r="AR272" s="294">
        <v>15.91185345771912</v>
      </c>
      <c r="AS272" s="294">
        <v>15.699212178616898</v>
      </c>
      <c r="AT272" s="294">
        <v>15.478324191780811</v>
      </c>
      <c r="AU272" s="294">
        <v>15.254226129003818</v>
      </c>
      <c r="AV272" s="294">
        <v>15.023170143426544</v>
      </c>
      <c r="AW272" s="294">
        <v>14.75667141866057</v>
      </c>
      <c r="AX272" s="294">
        <v>14.502815859634833</v>
      </c>
      <c r="AY272" s="294">
        <v>14.172428535157586</v>
      </c>
      <c r="AZ272" s="294">
        <v>13.813979052796132</v>
      </c>
    </row>
    <row r="273" spans="1:52">
      <c r="A273" s="239" t="s">
        <v>18</v>
      </c>
      <c r="B273" s="294">
        <v>11.357862846742083</v>
      </c>
      <c r="C273" s="294">
        <v>10.397217427384952</v>
      </c>
      <c r="D273" s="294">
        <v>10.009388196920678</v>
      </c>
      <c r="E273" s="294">
        <v>9.6954208702934448</v>
      </c>
      <c r="F273" s="294">
        <v>9.9241945736822395</v>
      </c>
      <c r="G273" s="294">
        <v>10.181613519523466</v>
      </c>
      <c r="H273" s="294">
        <v>10.317899209297092</v>
      </c>
      <c r="I273" s="294">
        <v>10.188048006295219</v>
      </c>
      <c r="J273" s="294">
        <v>10.555647551534328</v>
      </c>
      <c r="K273" s="294">
        <v>10.851160852624449</v>
      </c>
      <c r="L273" s="294">
        <v>11.467752068994631</v>
      </c>
      <c r="M273" s="294">
        <v>11.282060766386573</v>
      </c>
      <c r="N273" s="294">
        <v>11.206522132760014</v>
      </c>
      <c r="O273" s="294">
        <v>11.071814932669858</v>
      </c>
      <c r="P273" s="294">
        <v>10.837295456520257</v>
      </c>
      <c r="Q273" s="294">
        <v>10.765744246543786</v>
      </c>
      <c r="R273" s="294">
        <v>10.759282605901012</v>
      </c>
      <c r="S273" s="294">
        <v>10.68822318095644</v>
      </c>
      <c r="T273" s="294">
        <v>10.637928006348101</v>
      </c>
      <c r="U273" s="294">
        <v>10.591775866246445</v>
      </c>
      <c r="V273" s="294">
        <v>10.554946683392108</v>
      </c>
      <c r="W273" s="294">
        <v>10.511887611008893</v>
      </c>
      <c r="X273" s="294">
        <v>10.468528693811274</v>
      </c>
      <c r="Y273" s="294">
        <v>10.421569526472696</v>
      </c>
      <c r="Z273" s="294">
        <v>10.368463667347156</v>
      </c>
      <c r="AA273" s="294">
        <v>10.312872805707233</v>
      </c>
      <c r="AB273" s="294">
        <v>10.257849459526231</v>
      </c>
      <c r="AC273" s="294">
        <v>10.209184530545388</v>
      </c>
      <c r="AD273" s="294">
        <v>10.157734870880862</v>
      </c>
      <c r="AE273" s="294">
        <v>10.107353969158501</v>
      </c>
      <c r="AF273" s="294">
        <v>10.0575259111547</v>
      </c>
      <c r="AG273" s="294">
        <v>10.009221305013034</v>
      </c>
      <c r="AH273" s="294">
        <v>9.9597850694310761</v>
      </c>
      <c r="AI273" s="294">
        <v>9.9031099805683578</v>
      </c>
      <c r="AJ273" s="294">
        <v>9.8478061148950342</v>
      </c>
      <c r="AK273" s="294">
        <v>9.7894302866504201</v>
      </c>
      <c r="AL273" s="294">
        <v>9.7288207736998196</v>
      </c>
      <c r="AM273" s="294">
        <v>9.6664176916046731</v>
      </c>
      <c r="AN273" s="294">
        <v>9.5714707783801263</v>
      </c>
      <c r="AO273" s="294">
        <v>9.5068997795545815</v>
      </c>
      <c r="AP273" s="294">
        <v>9.4399583088509722</v>
      </c>
      <c r="AQ273" s="294">
        <v>9.3656582200076901</v>
      </c>
      <c r="AR273" s="294">
        <v>9.2778004528758693</v>
      </c>
      <c r="AS273" s="294">
        <v>9.1920239077349297</v>
      </c>
      <c r="AT273" s="294">
        <v>9.0959623143511177</v>
      </c>
      <c r="AU273" s="294">
        <v>8.9955890629683548</v>
      </c>
      <c r="AV273" s="294">
        <v>8.8851937024406631</v>
      </c>
      <c r="AW273" s="294">
        <v>8.7418869023840369</v>
      </c>
      <c r="AX273" s="294">
        <v>8.6090826988358309</v>
      </c>
      <c r="AY273" s="294">
        <v>8.4331241369704468</v>
      </c>
      <c r="AZ273" s="294">
        <v>8.2395996492114918</v>
      </c>
    </row>
    <row r="274" spans="1:52">
      <c r="A274" s="245" t="s">
        <v>22</v>
      </c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1"/>
      <c r="P274" s="291"/>
      <c r="Q274" s="291"/>
      <c r="R274" s="291"/>
      <c r="S274" s="291"/>
      <c r="T274" s="291"/>
      <c r="U274" s="291"/>
      <c r="V274" s="291"/>
      <c r="W274" s="291"/>
      <c r="X274" s="291"/>
      <c r="Y274" s="291"/>
      <c r="Z274" s="291"/>
      <c r="AA274" s="291"/>
      <c r="AB274" s="291"/>
      <c r="AC274" s="291"/>
      <c r="AD274" s="291"/>
      <c r="AE274" s="291"/>
      <c r="AF274" s="291"/>
      <c r="AG274" s="291"/>
      <c r="AH274" s="291"/>
      <c r="AI274" s="291"/>
      <c r="AJ274" s="291"/>
      <c r="AK274" s="291"/>
      <c r="AL274" s="291"/>
      <c r="AM274" s="291"/>
      <c r="AN274" s="291"/>
      <c r="AO274" s="291"/>
      <c r="AP274" s="291"/>
      <c r="AQ274" s="291"/>
      <c r="AR274" s="291"/>
      <c r="AS274" s="291"/>
      <c r="AT274" s="291"/>
      <c r="AU274" s="291"/>
      <c r="AV274" s="291"/>
      <c r="AW274" s="291"/>
      <c r="AX274" s="291"/>
      <c r="AY274" s="291"/>
      <c r="AZ274" s="291"/>
    </row>
    <row r="275" spans="1:52">
      <c r="A275" s="252" t="s">
        <v>45</v>
      </c>
      <c r="B275" s="292">
        <v>0.54804594091118675</v>
      </c>
      <c r="C275" s="292">
        <v>0.55314908326486223</v>
      </c>
      <c r="D275" s="292">
        <v>0.5469064346499698</v>
      </c>
      <c r="E275" s="292">
        <v>0.54288665708936823</v>
      </c>
      <c r="F275" s="292">
        <v>0.53786219634399846</v>
      </c>
      <c r="G275" s="292">
        <v>0.53834994434450079</v>
      </c>
      <c r="H275" s="292">
        <v>0.52183756311758056</v>
      </c>
      <c r="I275" s="292">
        <v>0.53302527881449502</v>
      </c>
      <c r="J275" s="292">
        <v>0.51479174378876369</v>
      </c>
      <c r="K275" s="292">
        <v>0.50318954764630996</v>
      </c>
      <c r="L275" s="292">
        <v>0.50239375724470181</v>
      </c>
      <c r="M275" s="292">
        <v>0.48817402821709449</v>
      </c>
      <c r="N275" s="292">
        <v>0.49113832704487903</v>
      </c>
      <c r="O275" s="292">
        <v>0.47836024247567316</v>
      </c>
      <c r="P275" s="292">
        <v>0.47348983874464373</v>
      </c>
      <c r="Q275" s="292">
        <v>0.46597815423479838</v>
      </c>
      <c r="R275" s="292">
        <v>0.47743946045543373</v>
      </c>
      <c r="S275" s="292">
        <v>0.47420347966316606</v>
      </c>
      <c r="T275" s="292">
        <v>0.46891877785745106</v>
      </c>
      <c r="U275" s="292">
        <v>0.46249215809805294</v>
      </c>
      <c r="V275" s="292">
        <v>0.45418122201805855</v>
      </c>
      <c r="W275" s="292">
        <v>0.4479860498606883</v>
      </c>
      <c r="X275" s="292">
        <v>0.44193148273488653</v>
      </c>
      <c r="Y275" s="292">
        <v>0.43362873210257658</v>
      </c>
      <c r="Z275" s="292">
        <v>0.42508993760583952</v>
      </c>
      <c r="AA275" s="292">
        <v>0.41636102462172464</v>
      </c>
      <c r="AB275" s="292">
        <v>0.40775321605938469</v>
      </c>
      <c r="AC275" s="292">
        <v>0.39941855559420064</v>
      </c>
      <c r="AD275" s="292">
        <v>0.39134554146592887</v>
      </c>
      <c r="AE275" s="292">
        <v>0.38362156073448334</v>
      </c>
      <c r="AF275" s="292">
        <v>0.37616883567455062</v>
      </c>
      <c r="AG275" s="292">
        <v>0.36897882684290051</v>
      </c>
      <c r="AH275" s="292">
        <v>0.36243923649211146</v>
      </c>
      <c r="AI275" s="292">
        <v>0.35581053185526601</v>
      </c>
      <c r="AJ275" s="292">
        <v>0.34904247958726087</v>
      </c>
      <c r="AK275" s="292">
        <v>0.34206975993626437</v>
      </c>
      <c r="AL275" s="292">
        <v>0.33489822625134941</v>
      </c>
      <c r="AM275" s="292">
        <v>0.32752756402274996</v>
      </c>
      <c r="AN275" s="292">
        <v>0.32006785986498515</v>
      </c>
      <c r="AO275" s="292">
        <v>0.3125786268226951</v>
      </c>
      <c r="AP275" s="292">
        <v>0.3050957624485045</v>
      </c>
      <c r="AQ275" s="292">
        <v>0.29773588809112816</v>
      </c>
      <c r="AR275" s="292">
        <v>0.29048635218097574</v>
      </c>
      <c r="AS275" s="292">
        <v>0.28340925855817523</v>
      </c>
      <c r="AT275" s="292">
        <v>0.27645824999057639</v>
      </c>
      <c r="AU275" s="292">
        <v>0.26961363586475551</v>
      </c>
      <c r="AV275" s="292">
        <v>0.26293832770506687</v>
      </c>
      <c r="AW275" s="292">
        <v>0.25641881584819642</v>
      </c>
      <c r="AX275" s="292">
        <v>0.24999648545829825</v>
      </c>
      <c r="AY275" s="292">
        <v>0.2434156196460667</v>
      </c>
      <c r="AZ275" s="292">
        <v>0.2369394014162943</v>
      </c>
    </row>
    <row r="276" spans="1:52">
      <c r="A276" s="239" t="s">
        <v>48</v>
      </c>
      <c r="B276" s="294">
        <v>0.29295016158387155</v>
      </c>
      <c r="C276" s="294">
        <v>0.28819443778282211</v>
      </c>
      <c r="D276" s="294">
        <v>0.28345962970513555</v>
      </c>
      <c r="E276" s="294">
        <v>0.27907866725507852</v>
      </c>
      <c r="F276" s="294">
        <v>0.27499010399224666</v>
      </c>
      <c r="G276" s="294">
        <v>0.27202481761617725</v>
      </c>
      <c r="H276" s="294">
        <v>0.26872610462049101</v>
      </c>
      <c r="I276" s="294">
        <v>0.264831563348564</v>
      </c>
      <c r="J276" s="294">
        <v>0.2570441066732172</v>
      </c>
      <c r="K276" s="294">
        <v>0.25180172469745365</v>
      </c>
      <c r="L276" s="294">
        <v>0.25070590381357738</v>
      </c>
      <c r="M276" s="294">
        <v>0.25008818799653237</v>
      </c>
      <c r="N276" s="294">
        <v>0.25095776667194292</v>
      </c>
      <c r="O276" s="294">
        <v>0.24768390132595516</v>
      </c>
      <c r="P276" s="294">
        <v>0.24358403135897569</v>
      </c>
      <c r="Q276" s="294">
        <v>0.24298161664716492</v>
      </c>
      <c r="R276" s="294">
        <v>0.23975786523690862</v>
      </c>
      <c r="S276" s="294">
        <v>0.2359907189680773</v>
      </c>
      <c r="T276" s="294">
        <v>0.23180907643713161</v>
      </c>
      <c r="U276" s="294">
        <v>0.22729426076783305</v>
      </c>
      <c r="V276" s="294">
        <v>0.2216050030573361</v>
      </c>
      <c r="W276" s="294">
        <v>0.2164467146082342</v>
      </c>
      <c r="X276" s="294">
        <v>0.21128095917576098</v>
      </c>
      <c r="Y276" s="294">
        <v>0.20614308357804254</v>
      </c>
      <c r="Z276" s="294">
        <v>0.20110592585615053</v>
      </c>
      <c r="AA276" s="294">
        <v>0.19605207028255489</v>
      </c>
      <c r="AB276" s="294">
        <v>0.19117733596001696</v>
      </c>
      <c r="AC276" s="294">
        <v>0.1865661224003578</v>
      </c>
      <c r="AD276" s="294">
        <v>0.18224782977839352</v>
      </c>
      <c r="AE276" s="294">
        <v>0.17819780631935364</v>
      </c>
      <c r="AF276" s="294">
        <v>0.17430133446563092</v>
      </c>
      <c r="AG276" s="294">
        <v>0.17050692628705871</v>
      </c>
      <c r="AH276" s="294">
        <v>0.16663563147232391</v>
      </c>
      <c r="AI276" s="294">
        <v>0.1626595498313971</v>
      </c>
      <c r="AJ276" s="294">
        <v>0.15856473356710155</v>
      </c>
      <c r="AK276" s="294">
        <v>0.15438014877770279</v>
      </c>
      <c r="AL276" s="294">
        <v>0.15014096884405734</v>
      </c>
      <c r="AM276" s="294">
        <v>0.14586731689407625</v>
      </c>
      <c r="AN276" s="294">
        <v>0.14165194744786272</v>
      </c>
      <c r="AO276" s="294">
        <v>0.13755893920607912</v>
      </c>
      <c r="AP276" s="294">
        <v>0.13362754968650659</v>
      </c>
      <c r="AQ276" s="294">
        <v>0.12990846720376156</v>
      </c>
      <c r="AR276" s="294">
        <v>0.12640306956759273</v>
      </c>
      <c r="AS276" s="294">
        <v>0.12313595912088209</v>
      </c>
      <c r="AT276" s="294">
        <v>0.12006870675894961</v>
      </c>
      <c r="AU276" s="294">
        <v>0.11716198350640381</v>
      </c>
      <c r="AV276" s="294">
        <v>0.11446602557814992</v>
      </c>
      <c r="AW276" s="294">
        <v>0.11193899133342934</v>
      </c>
      <c r="AX276" s="294">
        <v>0.10953513648909793</v>
      </c>
      <c r="AY276" s="294">
        <v>0.10724824618738615</v>
      </c>
      <c r="AZ276" s="294">
        <v>0.10506885964111815</v>
      </c>
    </row>
    <row r="277" spans="1:52">
      <c r="A277" s="260" t="s">
        <v>49</v>
      </c>
      <c r="B277" s="295">
        <v>1.2851505200716129</v>
      </c>
      <c r="C277" s="295">
        <v>1.2987218000395022</v>
      </c>
      <c r="D277" s="295">
        <v>1.2974294399118835</v>
      </c>
      <c r="E277" s="295">
        <v>1.2884263550768948</v>
      </c>
      <c r="F277" s="295">
        <v>1.3082303961560322</v>
      </c>
      <c r="G277" s="295">
        <v>1.3327377837978474</v>
      </c>
      <c r="H277" s="295">
        <v>1.2957164775384438</v>
      </c>
      <c r="I277" s="295">
        <v>1.3583774689983663</v>
      </c>
      <c r="J277" s="295">
        <v>1.3250585087628359</v>
      </c>
      <c r="K277" s="295">
        <v>1.3793803640800859</v>
      </c>
      <c r="L277" s="295">
        <v>1.4098915836283883</v>
      </c>
      <c r="M277" s="295">
        <v>1.3207722486964313</v>
      </c>
      <c r="N277" s="295">
        <v>1.3683796675698041</v>
      </c>
      <c r="O277" s="295">
        <v>1.3598141649779902</v>
      </c>
      <c r="P277" s="295">
        <v>1.3874486729664519</v>
      </c>
      <c r="Q277" s="295">
        <v>1.3497640862539129</v>
      </c>
      <c r="R277" s="295">
        <v>1.3383110772494602</v>
      </c>
      <c r="S277" s="295">
        <v>1.3289091068047263</v>
      </c>
      <c r="T277" s="295">
        <v>1.3187682014554083</v>
      </c>
      <c r="U277" s="295">
        <v>1.3079771301792813</v>
      </c>
      <c r="V277" s="295">
        <v>1.2966652994051591</v>
      </c>
      <c r="W277" s="295">
        <v>1.287275780191357</v>
      </c>
      <c r="X277" s="295">
        <v>1.2770820329945343</v>
      </c>
      <c r="Y277" s="295">
        <v>1.2665481539400085</v>
      </c>
      <c r="Z277" s="295">
        <v>1.255267214379602</v>
      </c>
      <c r="AA277" s="295">
        <v>1.2433378260416492</v>
      </c>
      <c r="AB277" s="295">
        <v>1.2310363248083709</v>
      </c>
      <c r="AC277" s="295">
        <v>1.2185972808214884</v>
      </c>
      <c r="AD277" s="295">
        <v>1.2061560180633528</v>
      </c>
      <c r="AE277" s="295">
        <v>1.1938257235377592</v>
      </c>
      <c r="AF277" s="295">
        <v>1.1817415312099744</v>
      </c>
      <c r="AG277" s="295">
        <v>1.1700833587055142</v>
      </c>
      <c r="AH277" s="295">
        <v>1.1581535295520644</v>
      </c>
      <c r="AI277" s="295">
        <v>1.1458952064688563</v>
      </c>
      <c r="AJ277" s="295">
        <v>1.1330675711031823</v>
      </c>
      <c r="AK277" s="295">
        <v>1.1194661180381598</v>
      </c>
      <c r="AL277" s="295">
        <v>1.1049444122727223</v>
      </c>
      <c r="AM277" s="295">
        <v>1.0894534321018543</v>
      </c>
      <c r="AN277" s="295">
        <v>1.0730077397934272</v>
      </c>
      <c r="AO277" s="295">
        <v>1.0556604156298739</v>
      </c>
      <c r="AP277" s="295">
        <v>1.0374753506538092</v>
      </c>
      <c r="AQ277" s="295">
        <v>1.0186967041398907</v>
      </c>
      <c r="AR277" s="295">
        <v>0.99943690383882977</v>
      </c>
      <c r="AS277" s="295">
        <v>0.97979018163133613</v>
      </c>
      <c r="AT277" s="295">
        <v>0.95982005527669179</v>
      </c>
      <c r="AU277" s="295">
        <v>0.93943473313632109</v>
      </c>
      <c r="AV277" s="295">
        <v>0.91884277029164219</v>
      </c>
      <c r="AW277" s="295">
        <v>0.89806141822455943</v>
      </c>
      <c r="AX277" s="295">
        <v>0.87706734824049737</v>
      </c>
      <c r="AY277" s="295">
        <v>0.85590854397644633</v>
      </c>
      <c r="AZ277" s="295">
        <v>0.83488889217829465</v>
      </c>
    </row>
    <row r="278" spans="1:52">
      <c r="A278" s="252" t="s">
        <v>50</v>
      </c>
      <c r="B278" s="295">
        <v>6.7071842294433806</v>
      </c>
      <c r="C278" s="295">
        <v>6.3706744924074608</v>
      </c>
      <c r="D278" s="295">
        <v>6.3050283527694519</v>
      </c>
      <c r="E278" s="295">
        <v>5.5624190266259061</v>
      </c>
      <c r="F278" s="295">
        <v>7.187246746133841</v>
      </c>
      <c r="G278" s="295">
        <v>7.050428515370732</v>
      </c>
      <c r="H278" s="295">
        <v>7.721017824297272</v>
      </c>
      <c r="I278" s="295">
        <v>6.8569626792148757</v>
      </c>
      <c r="J278" s="295">
        <v>6.8405176409783239</v>
      </c>
      <c r="K278" s="295">
        <v>6.7239793143340325</v>
      </c>
      <c r="L278" s="295">
        <v>7.0176979197200433</v>
      </c>
      <c r="M278" s="295">
        <v>6.4516347590380247</v>
      </c>
      <c r="N278" s="295">
        <v>7.4278071735198123</v>
      </c>
      <c r="O278" s="295">
        <v>7.2517385369271103</v>
      </c>
      <c r="P278" s="295">
        <v>7.1572520388200394</v>
      </c>
      <c r="Q278" s="295">
        <v>7.0552484472949804</v>
      </c>
      <c r="R278" s="295">
        <v>7.0337391883676093</v>
      </c>
      <c r="S278" s="295">
        <v>7.0262978849098348</v>
      </c>
      <c r="T278" s="295">
        <v>6.9748250421638307</v>
      </c>
      <c r="U278" s="295">
        <v>6.9239431767267492</v>
      </c>
      <c r="V278" s="295">
        <v>6.8642687850950344</v>
      </c>
      <c r="W278" s="295">
        <v>6.8173907541275316</v>
      </c>
      <c r="X278" s="295">
        <v>6.7741105649853495</v>
      </c>
      <c r="Y278" s="295">
        <v>6.7370491552774876</v>
      </c>
      <c r="Z278" s="295">
        <v>6.7044980653190533</v>
      </c>
      <c r="AA278" s="295">
        <v>6.6830577050343161</v>
      </c>
      <c r="AB278" s="295">
        <v>6.5706156970484155</v>
      </c>
      <c r="AC278" s="295">
        <v>6.4875868378566786</v>
      </c>
      <c r="AD278" s="295">
        <v>6.4199328399704259</v>
      </c>
      <c r="AE278" s="295">
        <v>6.3314231493726414</v>
      </c>
      <c r="AF278" s="295">
        <v>6.2185287763774317</v>
      </c>
      <c r="AG278" s="295">
        <v>6.1650565888790174</v>
      </c>
      <c r="AH278" s="295">
        <v>6.0820438956845413</v>
      </c>
      <c r="AI278" s="295">
        <v>6.0311372451010312</v>
      </c>
      <c r="AJ278" s="295">
        <v>5.9525815706235568</v>
      </c>
      <c r="AK278" s="295">
        <v>5.8611145785406036</v>
      </c>
      <c r="AL278" s="295">
        <v>5.8155482959295233</v>
      </c>
      <c r="AM278" s="295">
        <v>5.7530760721924752</v>
      </c>
      <c r="AN278" s="295">
        <v>5.6100802016555704</v>
      </c>
      <c r="AO278" s="295">
        <v>5.5035397064583345</v>
      </c>
      <c r="AP278" s="295">
        <v>5.4038417371188823</v>
      </c>
      <c r="AQ278" s="295">
        <v>5.2643875735175403</v>
      </c>
      <c r="AR278" s="295">
        <v>5.1812207644583639</v>
      </c>
      <c r="AS278" s="295">
        <v>5.0677751856974922</v>
      </c>
      <c r="AT278" s="295">
        <v>4.964601982170235</v>
      </c>
      <c r="AU278" s="295">
        <v>4.8111376710127161</v>
      </c>
      <c r="AV278" s="295">
        <v>4.7415499704380331</v>
      </c>
      <c r="AW278" s="295">
        <v>4.6909619851216382</v>
      </c>
      <c r="AX278" s="295">
        <v>4.5788290707063855</v>
      </c>
      <c r="AY278" s="295">
        <v>4.421902312800178</v>
      </c>
      <c r="AZ278" s="295">
        <v>4.3681297174081601</v>
      </c>
    </row>
    <row r="279" spans="1:52">
      <c r="A279" s="252" t="s">
        <v>47</v>
      </c>
      <c r="B279" s="292">
        <v>14.43545506331305</v>
      </c>
      <c r="C279" s="292">
        <v>15.179264912048465</v>
      </c>
      <c r="D279" s="292">
        <v>14.601255291304632</v>
      </c>
      <c r="E279" s="292">
        <v>14.257523026387728</v>
      </c>
      <c r="F279" s="292">
        <v>14.095950576877346</v>
      </c>
      <c r="G279" s="292">
        <v>14.392191437416978</v>
      </c>
      <c r="H279" s="292">
        <v>14.378488968367011</v>
      </c>
      <c r="I279" s="292">
        <v>14.075411353596609</v>
      </c>
      <c r="J279" s="292">
        <v>13.970031828723846</v>
      </c>
      <c r="K279" s="292">
        <v>14.085764788162869</v>
      </c>
      <c r="L279" s="292">
        <v>14.06652243623174</v>
      </c>
      <c r="M279" s="292">
        <v>14.024714697762345</v>
      </c>
      <c r="N279" s="292">
        <v>13.656500879511153</v>
      </c>
      <c r="O279" s="292">
        <v>13.017656166780545</v>
      </c>
      <c r="P279" s="292">
        <v>12.672568139557923</v>
      </c>
      <c r="Q279" s="292">
        <v>12.316861811771673</v>
      </c>
      <c r="R279" s="292">
        <v>12.244730164825532</v>
      </c>
      <c r="S279" s="292">
        <v>12.202278815867887</v>
      </c>
      <c r="T279" s="292">
        <v>12.158448173227656</v>
      </c>
      <c r="U279" s="292">
        <v>12.120718809103453</v>
      </c>
      <c r="V279" s="292">
        <v>12.075653799957031</v>
      </c>
      <c r="W279" s="292">
        <v>12.032134749084959</v>
      </c>
      <c r="X279" s="292">
        <v>12.004734762268335</v>
      </c>
      <c r="Y279" s="292">
        <v>11.944165068168193</v>
      </c>
      <c r="Z279" s="292">
        <v>11.917789281322188</v>
      </c>
      <c r="AA279" s="292">
        <v>11.874383755117245</v>
      </c>
      <c r="AB279" s="292">
        <v>11.840758686292157</v>
      </c>
      <c r="AC279" s="292">
        <v>11.812725108962049</v>
      </c>
      <c r="AD279" s="292">
        <v>11.775629479739127</v>
      </c>
      <c r="AE279" s="292">
        <v>11.724566139537346</v>
      </c>
      <c r="AF279" s="292">
        <v>11.684373859191831</v>
      </c>
      <c r="AG279" s="292">
        <v>11.648774989917007</v>
      </c>
      <c r="AH279" s="292">
        <v>11.604918613372528</v>
      </c>
      <c r="AI279" s="292">
        <v>11.545731488800703</v>
      </c>
      <c r="AJ279" s="292">
        <v>11.495635957389847</v>
      </c>
      <c r="AK279" s="292">
        <v>11.432643872273358</v>
      </c>
      <c r="AL279" s="292">
        <v>11.356598932956972</v>
      </c>
      <c r="AM279" s="292">
        <v>11.306182181661725</v>
      </c>
      <c r="AN279" s="292">
        <v>11.187406501649896</v>
      </c>
      <c r="AO279" s="292">
        <v>11.083950599916125</v>
      </c>
      <c r="AP279" s="292">
        <v>10.989933171363344</v>
      </c>
      <c r="AQ279" s="292">
        <v>10.898691489615347</v>
      </c>
      <c r="AR279" s="292">
        <v>10.791155570796599</v>
      </c>
      <c r="AS279" s="292">
        <v>10.686266752141172</v>
      </c>
      <c r="AT279" s="292">
        <v>10.573807056949853</v>
      </c>
      <c r="AU279" s="292">
        <v>10.455401236154213</v>
      </c>
      <c r="AV279" s="292">
        <v>10.338662330442096</v>
      </c>
      <c r="AW279" s="292">
        <v>10.186889303909556</v>
      </c>
      <c r="AX279" s="292">
        <v>10.042471797293224</v>
      </c>
      <c r="AY279" s="292">
        <v>9.8498582507873049</v>
      </c>
      <c r="AZ279" s="292">
        <v>9.6425606281304326</v>
      </c>
    </row>
    <row r="280" spans="1:52">
      <c r="A280" s="259" t="s">
        <v>20</v>
      </c>
      <c r="B280" s="293">
        <v>24.731446802398445</v>
      </c>
      <c r="C280" s="293">
        <v>26.39131100950242</v>
      </c>
      <c r="D280" s="293">
        <v>25.241273738947005</v>
      </c>
      <c r="E280" s="293">
        <v>24.462940471612772</v>
      </c>
      <c r="F280" s="293">
        <v>24.290449309315132</v>
      </c>
      <c r="G280" s="293">
        <v>24.583866366925076</v>
      </c>
      <c r="H280" s="293">
        <v>24.52096560802546</v>
      </c>
      <c r="I280" s="293">
        <v>23.43988661246663</v>
      </c>
      <c r="J280" s="293">
        <v>23.607581310109097</v>
      </c>
      <c r="K280" s="293">
        <v>23.707284524212657</v>
      </c>
      <c r="L280" s="293">
        <v>22.375327873084736</v>
      </c>
      <c r="M280" s="293">
        <v>22.745605453529134</v>
      </c>
      <c r="N280" s="293">
        <v>21.976509880222537</v>
      </c>
      <c r="O280" s="293">
        <v>21.065536523468072</v>
      </c>
      <c r="P280" s="293">
        <v>20.340320833705249</v>
      </c>
      <c r="Q280" s="293">
        <v>19.990466025661949</v>
      </c>
      <c r="R280" s="293">
        <v>19.751133994743359</v>
      </c>
      <c r="S280" s="293">
        <v>19.484529796394991</v>
      </c>
      <c r="T280" s="293">
        <v>19.255513073002163</v>
      </c>
      <c r="U280" s="293">
        <v>19.181065063442642</v>
      </c>
      <c r="V280" s="293">
        <v>19.045141674718998</v>
      </c>
      <c r="W280" s="293">
        <v>18.844780713504168</v>
      </c>
      <c r="X280" s="293">
        <v>18.802906906356366</v>
      </c>
      <c r="Y280" s="293">
        <v>18.699851658636977</v>
      </c>
      <c r="Z280" s="293">
        <v>18.551544756133858</v>
      </c>
      <c r="AA280" s="293">
        <v>18.432463981972685</v>
      </c>
      <c r="AB280" s="293">
        <v>18.302766800251369</v>
      </c>
      <c r="AC280" s="293">
        <v>18.161819044575768</v>
      </c>
      <c r="AD280" s="293">
        <v>18.046044679476996</v>
      </c>
      <c r="AE280" s="293">
        <v>17.911711714805435</v>
      </c>
      <c r="AF280" s="293">
        <v>17.798994947895263</v>
      </c>
      <c r="AG280" s="293">
        <v>17.670593078756603</v>
      </c>
      <c r="AH280" s="293">
        <v>17.524901492387993</v>
      </c>
      <c r="AI280" s="293">
        <v>17.433146507160334</v>
      </c>
      <c r="AJ280" s="293">
        <v>17.29408076899167</v>
      </c>
      <c r="AK280" s="293">
        <v>17.138969797863648</v>
      </c>
      <c r="AL280" s="293">
        <v>17.023187452589521</v>
      </c>
      <c r="AM280" s="293">
        <v>16.858907686927317</v>
      </c>
      <c r="AN280" s="293">
        <v>16.587692593314326</v>
      </c>
      <c r="AO280" s="293">
        <v>16.461468137702237</v>
      </c>
      <c r="AP280" s="293">
        <v>16.335572775348442</v>
      </c>
      <c r="AQ280" s="293">
        <v>16.204356172796253</v>
      </c>
      <c r="AR280" s="293">
        <v>16.037154689938895</v>
      </c>
      <c r="AS280" s="293">
        <v>15.860452365535046</v>
      </c>
      <c r="AT280" s="293">
        <v>15.688775911887197</v>
      </c>
      <c r="AU280" s="293">
        <v>15.498288483414827</v>
      </c>
      <c r="AV280" s="293">
        <v>15.311247404401575</v>
      </c>
      <c r="AW280" s="293">
        <v>15.078214834543479</v>
      </c>
      <c r="AX280" s="293">
        <v>14.880992693190189</v>
      </c>
      <c r="AY280" s="293">
        <v>14.589249353494774</v>
      </c>
      <c r="AZ280" s="293">
        <v>14.28170961978539</v>
      </c>
    </row>
    <row r="281" spans="1:52">
      <c r="A281" s="260" t="s">
        <v>18</v>
      </c>
      <c r="B281" s="295">
        <v>13.194910946802951</v>
      </c>
      <c r="C281" s="295">
        <v>14.08346198382911</v>
      </c>
      <c r="D281" s="295">
        <v>13.582005703409349</v>
      </c>
      <c r="E281" s="295">
        <v>13.182791631078887</v>
      </c>
      <c r="F281" s="295">
        <v>13.041733405000281</v>
      </c>
      <c r="G281" s="295">
        <v>13.251385704427397</v>
      </c>
      <c r="H281" s="295">
        <v>13.245975447552221</v>
      </c>
      <c r="I281" s="295">
        <v>12.963898153673123</v>
      </c>
      <c r="J281" s="295">
        <v>12.876142285111339</v>
      </c>
      <c r="K281" s="295">
        <v>13.002202365465131</v>
      </c>
      <c r="L281" s="295">
        <v>13.250006543926519</v>
      </c>
      <c r="M281" s="295">
        <v>13.26292374110759</v>
      </c>
      <c r="N281" s="295">
        <v>12.945324712291969</v>
      </c>
      <c r="O281" s="295">
        <v>12.40491484594811</v>
      </c>
      <c r="P281" s="295">
        <v>12.107085542715883</v>
      </c>
      <c r="Q281" s="295">
        <v>11.760716071533764</v>
      </c>
      <c r="R281" s="295">
        <v>11.689228187406751</v>
      </c>
      <c r="S281" s="295">
        <v>11.650435246467078</v>
      </c>
      <c r="T281" s="295">
        <v>11.61170026436567</v>
      </c>
      <c r="U281" s="295">
        <v>11.571637997718877</v>
      </c>
      <c r="V281" s="295">
        <v>11.528433035994652</v>
      </c>
      <c r="W281" s="295">
        <v>11.489537961529777</v>
      </c>
      <c r="X281" s="295">
        <v>11.458548178282284</v>
      </c>
      <c r="Y281" s="295">
        <v>11.393815413063416</v>
      </c>
      <c r="Z281" s="295">
        <v>11.354683746158656</v>
      </c>
      <c r="AA281" s="295">
        <v>11.296137669308033</v>
      </c>
      <c r="AB281" s="295">
        <v>11.243231520336176</v>
      </c>
      <c r="AC281" s="295">
        <v>11.19141185204832</v>
      </c>
      <c r="AD281" s="295">
        <v>11.13166085116911</v>
      </c>
      <c r="AE281" s="295">
        <v>11.059216539351501</v>
      </c>
      <c r="AF281" s="295">
        <v>10.996769857665573</v>
      </c>
      <c r="AG281" s="295">
        <v>10.937189957867565</v>
      </c>
      <c r="AH281" s="295">
        <v>10.876208876629915</v>
      </c>
      <c r="AI281" s="295">
        <v>10.790848684218306</v>
      </c>
      <c r="AJ281" s="295">
        <v>10.72092198624649</v>
      </c>
      <c r="AK281" s="295">
        <v>10.640995618385269</v>
      </c>
      <c r="AL281" s="295">
        <v>10.543488236645757</v>
      </c>
      <c r="AM281" s="295">
        <v>10.478858793363708</v>
      </c>
      <c r="AN281" s="295">
        <v>10.355325108676103</v>
      </c>
      <c r="AO281" s="295">
        <v>10.238464720293594</v>
      </c>
      <c r="AP281" s="295">
        <v>10.13390062065784</v>
      </c>
      <c r="AQ281" s="295">
        <v>10.03837854555707</v>
      </c>
      <c r="AR281" s="295">
        <v>9.930578296095252</v>
      </c>
      <c r="AS281" s="295">
        <v>9.8286410072130739</v>
      </c>
      <c r="AT281" s="295">
        <v>9.7201897084182374</v>
      </c>
      <c r="AU281" s="295">
        <v>9.6072456314218257</v>
      </c>
      <c r="AV281" s="295">
        <v>9.4951183451523029</v>
      </c>
      <c r="AW281" s="295">
        <v>9.3530123018644264</v>
      </c>
      <c r="AX281" s="295">
        <v>9.2170841885070107</v>
      </c>
      <c r="AY281" s="295">
        <v>9.0419846664913539</v>
      </c>
      <c r="AZ281" s="295">
        <v>8.852419979854476</v>
      </c>
    </row>
    <row r="282" spans="1:52">
      <c r="A282" s="252" t="s">
        <v>51</v>
      </c>
      <c r="B282" s="292">
        <v>67.297782935454947</v>
      </c>
      <c r="C282" s="292">
        <v>66.648062419376544</v>
      </c>
      <c r="D282" s="292">
        <v>66.090783218825493</v>
      </c>
      <c r="E282" s="292">
        <v>65.346290842909568</v>
      </c>
      <c r="F282" s="292">
        <v>65.274385136211478</v>
      </c>
      <c r="G282" s="292">
        <v>64.726618417991219</v>
      </c>
      <c r="H282" s="292">
        <v>64.20389452279916</v>
      </c>
      <c r="I282" s="292">
        <v>63.763567181106005</v>
      </c>
      <c r="J282" s="292">
        <v>62.378967196274722</v>
      </c>
      <c r="K282" s="292">
        <v>61.801549886868983</v>
      </c>
      <c r="L282" s="292">
        <v>61.121677901851449</v>
      </c>
      <c r="M282" s="292">
        <v>60.552745271855599</v>
      </c>
      <c r="N282" s="292">
        <v>59.907662463635923</v>
      </c>
      <c r="O282" s="292">
        <v>58.97341820576694</v>
      </c>
      <c r="P282" s="292">
        <v>58.441850742992862</v>
      </c>
      <c r="Q282" s="292">
        <v>57.864529660874545</v>
      </c>
      <c r="R282" s="292">
        <v>57.786754366607653</v>
      </c>
      <c r="S282" s="292">
        <v>57.705149537334449</v>
      </c>
      <c r="T282" s="292">
        <v>57.616727688610297</v>
      </c>
      <c r="U282" s="292">
        <v>57.526518604920021</v>
      </c>
      <c r="V282" s="292">
        <v>57.433786636676565</v>
      </c>
      <c r="W282" s="292">
        <v>57.335370105644259</v>
      </c>
      <c r="X282" s="292">
        <v>57.23319369430989</v>
      </c>
      <c r="Y282" s="292">
        <v>57.126602464995671</v>
      </c>
      <c r="Z282" s="292">
        <v>57.015005167476467</v>
      </c>
      <c r="AA282" s="292">
        <v>56.89861809653528</v>
      </c>
      <c r="AB282" s="292">
        <v>56.776866139266872</v>
      </c>
      <c r="AC282" s="292">
        <v>56.673212052284299</v>
      </c>
      <c r="AD282" s="292">
        <v>56.561613226947564</v>
      </c>
      <c r="AE282" s="292">
        <v>56.45108290285188</v>
      </c>
      <c r="AF282" s="292">
        <v>56.315389790403721</v>
      </c>
      <c r="AG282" s="292">
        <v>56.224412881403133</v>
      </c>
      <c r="AH282" s="292">
        <v>56.142853139204568</v>
      </c>
      <c r="AI282" s="292">
        <v>56.045451994161716</v>
      </c>
      <c r="AJ282" s="292">
        <v>55.952755300216069</v>
      </c>
      <c r="AK282" s="292">
        <v>55.862561040775432</v>
      </c>
      <c r="AL282" s="292">
        <v>55.734983403188124</v>
      </c>
      <c r="AM282" s="292">
        <v>55.616015841671249</v>
      </c>
      <c r="AN282" s="292">
        <v>55.460771251245575</v>
      </c>
      <c r="AO282" s="292">
        <v>55.320517675379222</v>
      </c>
      <c r="AP282" s="292">
        <v>55.191957320725926</v>
      </c>
      <c r="AQ282" s="292">
        <v>55.018978120049823</v>
      </c>
      <c r="AR282" s="292">
        <v>54.899364627195936</v>
      </c>
      <c r="AS282" s="292">
        <v>54.740922111258698</v>
      </c>
      <c r="AT282" s="292">
        <v>54.609419507478677</v>
      </c>
      <c r="AU282" s="292">
        <v>54.439733831521032</v>
      </c>
      <c r="AV282" s="292">
        <v>54.32616404931985</v>
      </c>
      <c r="AW282" s="292">
        <v>54.216382036551423</v>
      </c>
      <c r="AX282" s="292">
        <v>54.074626358451091</v>
      </c>
      <c r="AY282" s="292">
        <v>53.980329330805219</v>
      </c>
      <c r="AZ282" s="292">
        <v>53.856897440351361</v>
      </c>
    </row>
    <row r="283" spans="1:52">
      <c r="A283" s="239" t="s">
        <v>33</v>
      </c>
      <c r="B283" s="294">
        <v>67.5502107377866</v>
      </c>
      <c r="C283" s="294">
        <v>66.870050442380844</v>
      </c>
      <c r="D283" s="294">
        <v>66.271393444398029</v>
      </c>
      <c r="E283" s="294">
        <v>65.558317155627989</v>
      </c>
      <c r="F283" s="294">
        <v>65.445544293665833</v>
      </c>
      <c r="G283" s="294">
        <v>64.904675867626807</v>
      </c>
      <c r="H283" s="294">
        <v>64.316875418565758</v>
      </c>
      <c r="I283" s="294">
        <v>63.893761228160152</v>
      </c>
      <c r="J283" s="294">
        <v>62.571119097898489</v>
      </c>
      <c r="K283" s="294">
        <v>61.948405887840025</v>
      </c>
      <c r="L283" s="294">
        <v>61.323179147269883</v>
      </c>
      <c r="M283" s="294">
        <v>60.734586338447784</v>
      </c>
      <c r="N283" s="294">
        <v>60.120668848108238</v>
      </c>
      <c r="O283" s="294">
        <v>59.240330560235762</v>
      </c>
      <c r="P283" s="294">
        <v>58.653792633896778</v>
      </c>
      <c r="Q283" s="294">
        <v>58.073062013759177</v>
      </c>
      <c r="R283" s="294">
        <v>57.996067018123348</v>
      </c>
      <c r="S283" s="294">
        <v>57.915329428230628</v>
      </c>
      <c r="T283" s="294">
        <v>57.827714238362468</v>
      </c>
      <c r="U283" s="294">
        <v>57.738340345933992</v>
      </c>
      <c r="V283" s="294">
        <v>57.646519518526055</v>
      </c>
      <c r="W283" s="294">
        <v>57.549308861539885</v>
      </c>
      <c r="X283" s="294">
        <v>57.448140955778314</v>
      </c>
      <c r="Y283" s="294">
        <v>57.342671457820877</v>
      </c>
      <c r="Z283" s="294">
        <v>57.232479182206809</v>
      </c>
      <c r="AA283" s="294">
        <v>57.117863044656531</v>
      </c>
      <c r="AB283" s="294">
        <v>56.99848510653915</v>
      </c>
      <c r="AC283" s="294">
        <v>56.897648783862678</v>
      </c>
      <c r="AD283" s="294">
        <v>56.789131979914004</v>
      </c>
      <c r="AE283" s="294">
        <v>56.681940568848006</v>
      </c>
      <c r="AF283" s="294">
        <v>56.549609484402097</v>
      </c>
      <c r="AG283" s="294">
        <v>56.462401833403661</v>
      </c>
      <c r="AH283" s="294">
        <v>56.384903424519223</v>
      </c>
      <c r="AI283" s="294">
        <v>56.291681165508265</v>
      </c>
      <c r="AJ283" s="294">
        <v>56.203400477967811</v>
      </c>
      <c r="AK283" s="294">
        <v>56.11781896504678</v>
      </c>
      <c r="AL283" s="294">
        <v>55.994787217178121</v>
      </c>
      <c r="AM283" s="294">
        <v>55.880606496269316</v>
      </c>
      <c r="AN283" s="294">
        <v>55.732770940068534</v>
      </c>
      <c r="AO283" s="294">
        <v>55.597427811714518</v>
      </c>
      <c r="AP283" s="294">
        <v>55.474111268366265</v>
      </c>
      <c r="AQ283" s="294">
        <v>55.306255146672981</v>
      </c>
      <c r="AR283" s="294">
        <v>55.192377923465294</v>
      </c>
      <c r="AS283" s="294">
        <v>55.039539477664604</v>
      </c>
      <c r="AT283" s="294">
        <v>54.914017299943417</v>
      </c>
      <c r="AU283" s="294">
        <v>54.750351877893252</v>
      </c>
      <c r="AV283" s="294">
        <v>54.643178952902339</v>
      </c>
      <c r="AW283" s="294">
        <v>54.539966968299566</v>
      </c>
      <c r="AX283" s="294">
        <v>54.404610865435913</v>
      </c>
      <c r="AY283" s="294">
        <v>54.317134210105486</v>
      </c>
      <c r="AZ283" s="294">
        <v>54.200292862485519</v>
      </c>
    </row>
    <row r="284" spans="1:52">
      <c r="A284" s="260" t="s">
        <v>34</v>
      </c>
      <c r="B284" s="295">
        <v>9.6116980424261076</v>
      </c>
      <c r="C284" s="295">
        <v>9.5187060670418457</v>
      </c>
      <c r="D284" s="295">
        <v>9.4372448431858498</v>
      </c>
      <c r="E284" s="295">
        <v>9.339417116672843</v>
      </c>
      <c r="F284" s="295">
        <v>9.327063086314352</v>
      </c>
      <c r="G284" s="295">
        <v>9.2536628151004088</v>
      </c>
      <c r="H284" s="295">
        <v>9.1735087163961406</v>
      </c>
      <c r="I284" s="295">
        <v>9.1167878671497355</v>
      </c>
      <c r="J284" s="295">
        <v>8.9316186642912214</v>
      </c>
      <c r="K284" s="295">
        <v>8.846250644082378</v>
      </c>
      <c r="L284" s="295">
        <v>8.7604541638956981</v>
      </c>
      <c r="M284" s="295">
        <v>8.6798234741198019</v>
      </c>
      <c r="N284" s="295">
        <v>8.5955065064044618</v>
      </c>
      <c r="O284" s="295">
        <v>8.4730154448717663</v>
      </c>
      <c r="P284" s="295">
        <v>8.3924638498665676</v>
      </c>
      <c r="Q284" s="295">
        <v>8.3126780459188847</v>
      </c>
      <c r="R284" s="295">
        <v>8.3061490450414475</v>
      </c>
      <c r="S284" s="295">
        <v>8.2994044542330538</v>
      </c>
      <c r="T284" s="295">
        <v>8.2926137621310456</v>
      </c>
      <c r="U284" s="295">
        <v>8.2858295368724697</v>
      </c>
      <c r="V284" s="295">
        <v>8.278907269879781</v>
      </c>
      <c r="W284" s="295">
        <v>8.2717538949072242</v>
      </c>
      <c r="X284" s="295">
        <v>8.2643582396800142</v>
      </c>
      <c r="Y284" s="295">
        <v>8.2565375529741836</v>
      </c>
      <c r="Z284" s="295">
        <v>8.2480823807548997</v>
      </c>
      <c r="AA284" s="295">
        <v>8.2389130164098532</v>
      </c>
      <c r="AB284" s="295">
        <v>8.2288524154851235</v>
      </c>
      <c r="AC284" s="295">
        <v>8.2181515759646668</v>
      </c>
      <c r="AD284" s="295">
        <v>8.2069662110572299</v>
      </c>
      <c r="AE284" s="295">
        <v>8.1953976290621586</v>
      </c>
      <c r="AF284" s="295">
        <v>8.1835359066245967</v>
      </c>
      <c r="AG284" s="295">
        <v>8.1740052888948256</v>
      </c>
      <c r="AH284" s="295">
        <v>8.1641662723516077</v>
      </c>
      <c r="AI284" s="295">
        <v>8.1540098141946959</v>
      </c>
      <c r="AJ284" s="295">
        <v>8.1435454712644315</v>
      </c>
      <c r="AK284" s="295">
        <v>8.1328018773387409</v>
      </c>
      <c r="AL284" s="295">
        <v>8.1217576412818993</v>
      </c>
      <c r="AM284" s="295">
        <v>8.1103710235347819</v>
      </c>
      <c r="AN284" s="295">
        <v>7.935297614237327</v>
      </c>
      <c r="AO284" s="295">
        <v>7.9287225427376109</v>
      </c>
      <c r="AP284" s="295">
        <v>7.9216538650211534</v>
      </c>
      <c r="AQ284" s="295">
        <v>7.9141284088270449</v>
      </c>
      <c r="AR284" s="295">
        <v>7.9061600196041866</v>
      </c>
      <c r="AS284" s="295">
        <v>7.8977659766560455</v>
      </c>
      <c r="AT284" s="295">
        <v>7.8889782085617846</v>
      </c>
      <c r="AU284" s="295">
        <v>7.8739835701982717</v>
      </c>
      <c r="AV284" s="295">
        <v>7.8644549786299107</v>
      </c>
      <c r="AW284" s="295">
        <v>7.8546162019725898</v>
      </c>
      <c r="AX284" s="295">
        <v>7.8444899231573579</v>
      </c>
      <c r="AY284" s="295">
        <v>7.8341035366428509</v>
      </c>
      <c r="AZ284" s="295">
        <v>7.8235042267044514</v>
      </c>
    </row>
    <row r="285" spans="1:52">
      <c r="A285" s="271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  <c r="AA285" s="273"/>
      <c r="AB285" s="273"/>
      <c r="AC285" s="273"/>
      <c r="AD285" s="273"/>
      <c r="AE285" s="273"/>
      <c r="AF285" s="273"/>
      <c r="AG285" s="273"/>
      <c r="AH285" s="273"/>
      <c r="AI285" s="273"/>
      <c r="AJ285" s="273"/>
      <c r="AK285" s="273"/>
      <c r="AL285" s="273"/>
      <c r="AM285" s="273"/>
      <c r="AN285" s="273"/>
      <c r="AO285" s="273"/>
      <c r="AP285" s="273"/>
      <c r="AQ285" s="273"/>
      <c r="AR285" s="273"/>
      <c r="AS285" s="273"/>
      <c r="AT285" s="273"/>
      <c r="AU285" s="273"/>
      <c r="AV285" s="273"/>
      <c r="AW285" s="273"/>
      <c r="AX285" s="273"/>
      <c r="AY285" s="273"/>
      <c r="AZ285" s="273"/>
    </row>
    <row r="286" spans="1:52">
      <c r="A286" s="236" t="s">
        <v>78</v>
      </c>
      <c r="B286" s="277"/>
      <c r="C286" s="277"/>
      <c r="D286" s="277"/>
      <c r="E286" s="277"/>
      <c r="F286" s="277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  <c r="AA286" s="277"/>
      <c r="AB286" s="277"/>
      <c r="AC286" s="277"/>
      <c r="AD286" s="277"/>
      <c r="AE286" s="277"/>
      <c r="AF286" s="277"/>
      <c r="AG286" s="277"/>
      <c r="AH286" s="277"/>
      <c r="AI286" s="277"/>
      <c r="AJ286" s="277"/>
      <c r="AK286" s="277"/>
      <c r="AL286" s="277"/>
      <c r="AM286" s="277"/>
      <c r="AN286" s="277"/>
      <c r="AO286" s="277"/>
      <c r="AP286" s="277"/>
      <c r="AQ286" s="277"/>
      <c r="AR286" s="277"/>
      <c r="AS286" s="277"/>
      <c r="AT286" s="277"/>
      <c r="AU286" s="277"/>
      <c r="AV286" s="277"/>
      <c r="AW286" s="277"/>
      <c r="AX286" s="277"/>
      <c r="AY286" s="277"/>
      <c r="AZ286" s="277"/>
    </row>
    <row r="287" spans="1:52">
      <c r="A287" s="245" t="s">
        <v>79</v>
      </c>
      <c r="B287" s="261">
        <v>154.13388683976405</v>
      </c>
      <c r="C287" s="261">
        <v>153.56143855999562</v>
      </c>
      <c r="D287" s="261">
        <v>153.49598766107368</v>
      </c>
      <c r="E287" s="261">
        <v>153.58497095285608</v>
      </c>
      <c r="F287" s="261">
        <v>153.98626639848212</v>
      </c>
      <c r="G287" s="261">
        <v>156.78335755092039</v>
      </c>
      <c r="H287" s="261">
        <v>156.00021462516017</v>
      </c>
      <c r="I287" s="261">
        <v>148.98589451372993</v>
      </c>
      <c r="J287" s="261">
        <v>151.29675569566149</v>
      </c>
      <c r="K287" s="261">
        <v>141.51506541705038</v>
      </c>
      <c r="L287" s="261">
        <v>146.2615083349165</v>
      </c>
      <c r="M287" s="261">
        <v>147.69584422871108</v>
      </c>
      <c r="N287" s="261">
        <v>146.62660315550679</v>
      </c>
      <c r="O287" s="261">
        <v>146.27390927555101</v>
      </c>
      <c r="P287" s="261">
        <v>144.08851021459463</v>
      </c>
      <c r="Q287" s="261">
        <v>140.2791969400476</v>
      </c>
      <c r="R287" s="261">
        <v>140.83964209870223</v>
      </c>
      <c r="S287" s="261">
        <v>140.9016474572077</v>
      </c>
      <c r="T287" s="261">
        <v>141.42429154705806</v>
      </c>
      <c r="U287" s="261">
        <v>141.50790705415119</v>
      </c>
      <c r="V287" s="261">
        <v>141.18279101509685</v>
      </c>
      <c r="W287" s="261">
        <v>143.97412272133502</v>
      </c>
      <c r="X287" s="261">
        <v>147.42275397303459</v>
      </c>
      <c r="Y287" s="261">
        <v>151.23078343792005</v>
      </c>
      <c r="Z287" s="261">
        <v>154.56987335589255</v>
      </c>
      <c r="AA287" s="261">
        <v>157.1014951497815</v>
      </c>
      <c r="AB287" s="261">
        <v>158.66653083431621</v>
      </c>
      <c r="AC287" s="261">
        <v>159.79929129817529</v>
      </c>
      <c r="AD287" s="261">
        <v>160.5846747278361</v>
      </c>
      <c r="AE287" s="261">
        <v>160.9938015121167</v>
      </c>
      <c r="AF287" s="261">
        <v>161.32018379473732</v>
      </c>
      <c r="AG287" s="261">
        <v>161.72656466852669</v>
      </c>
      <c r="AH287" s="261">
        <v>161.51939168628564</v>
      </c>
      <c r="AI287" s="261">
        <v>162.01620375689967</v>
      </c>
      <c r="AJ287" s="261">
        <v>162.4684790436572</v>
      </c>
      <c r="AK287" s="261">
        <v>163.70793788489544</v>
      </c>
      <c r="AL287" s="261">
        <v>164.55308590840369</v>
      </c>
      <c r="AM287" s="261">
        <v>165.0111799325272</v>
      </c>
      <c r="AN287" s="261">
        <v>165.8202189532648</v>
      </c>
      <c r="AO287" s="261">
        <v>166.22781110362379</v>
      </c>
      <c r="AP287" s="261">
        <v>166.10257841612506</v>
      </c>
      <c r="AQ287" s="261">
        <v>166.16494052212511</v>
      </c>
      <c r="AR287" s="261">
        <v>166.28121780580437</v>
      </c>
      <c r="AS287" s="261">
        <v>166.41375795812763</v>
      </c>
      <c r="AT287" s="261">
        <v>166.53372350347635</v>
      </c>
      <c r="AU287" s="261">
        <v>166.73793872302124</v>
      </c>
      <c r="AV287" s="261">
        <v>167.14464128529491</v>
      </c>
      <c r="AW287" s="261">
        <v>167.43481213144369</v>
      </c>
      <c r="AX287" s="261">
        <v>167.76233406918908</v>
      </c>
      <c r="AY287" s="261">
        <v>167.9425611262597</v>
      </c>
      <c r="AZ287" s="261">
        <v>168.22521226310548</v>
      </c>
    </row>
    <row r="288" spans="1:52">
      <c r="A288" s="252" t="s">
        <v>45</v>
      </c>
      <c r="B288" s="262">
        <v>201.95447575273585</v>
      </c>
      <c r="C288" s="262">
        <v>198.87452136816049</v>
      </c>
      <c r="D288" s="262">
        <v>198.0568497836008</v>
      </c>
      <c r="E288" s="262">
        <v>198.8512390128989</v>
      </c>
      <c r="F288" s="262">
        <v>203.2977273230309</v>
      </c>
      <c r="G288" s="262">
        <v>208.89684813292288</v>
      </c>
      <c r="H288" s="262">
        <v>208.57641796901723</v>
      </c>
      <c r="I288" s="262">
        <v>204.24681437122797</v>
      </c>
      <c r="J288" s="262">
        <v>204.24605539687553</v>
      </c>
      <c r="K288" s="262">
        <v>190.73502908034052</v>
      </c>
      <c r="L288" s="262">
        <v>194.51627089368137</v>
      </c>
      <c r="M288" s="262">
        <v>198.6379816993076</v>
      </c>
      <c r="N288" s="262">
        <v>197.49567402228726</v>
      </c>
      <c r="O288" s="262">
        <v>201.01313430182341</v>
      </c>
      <c r="P288" s="262">
        <v>201.49437935151172</v>
      </c>
      <c r="Q288" s="262">
        <v>202.33292656237282</v>
      </c>
      <c r="R288" s="262">
        <v>204.08413344481454</v>
      </c>
      <c r="S288" s="262">
        <v>206.00113726683955</v>
      </c>
      <c r="T288" s="262">
        <v>207.81457479187534</v>
      </c>
      <c r="U288" s="262">
        <v>209.54510044981083</v>
      </c>
      <c r="V288" s="262">
        <v>209.67853838525451</v>
      </c>
      <c r="W288" s="262">
        <v>214.20623283406439</v>
      </c>
      <c r="X288" s="262">
        <v>220.09853148264511</v>
      </c>
      <c r="Y288" s="262">
        <v>225.95341556247405</v>
      </c>
      <c r="Z288" s="262">
        <v>231.37596844686149</v>
      </c>
      <c r="AA288" s="262">
        <v>235.46463708119919</v>
      </c>
      <c r="AB288" s="262">
        <v>238.2127226041469</v>
      </c>
      <c r="AC288" s="262">
        <v>240.14916569637958</v>
      </c>
      <c r="AD288" s="262">
        <v>241.34438310750642</v>
      </c>
      <c r="AE288" s="262">
        <v>242.4249890924448</v>
      </c>
      <c r="AF288" s="262">
        <v>243.20880963012689</v>
      </c>
      <c r="AG288" s="262">
        <v>243.96887490229767</v>
      </c>
      <c r="AH288" s="262">
        <v>244.90559997875428</v>
      </c>
      <c r="AI288" s="262">
        <v>246.32275337143491</v>
      </c>
      <c r="AJ288" s="262">
        <v>247.66732165427166</v>
      </c>
      <c r="AK288" s="262">
        <v>250.28404941032318</v>
      </c>
      <c r="AL288" s="262">
        <v>252.30286428226168</v>
      </c>
      <c r="AM288" s="262">
        <v>253.90406364465639</v>
      </c>
      <c r="AN288" s="262">
        <v>255.41363068328693</v>
      </c>
      <c r="AO288" s="262">
        <v>256.74985779517363</v>
      </c>
      <c r="AP288" s="262">
        <v>257.18694571033711</v>
      </c>
      <c r="AQ288" s="262">
        <v>258.07275181856915</v>
      </c>
      <c r="AR288" s="262">
        <v>259.04990603079074</v>
      </c>
      <c r="AS288" s="262">
        <v>259.92935324454277</v>
      </c>
      <c r="AT288" s="262">
        <v>260.70948008902207</v>
      </c>
      <c r="AU288" s="262">
        <v>261.41722560826901</v>
      </c>
      <c r="AV288" s="262">
        <v>262.73420403284939</v>
      </c>
      <c r="AW288" s="262">
        <v>263.52999806201279</v>
      </c>
      <c r="AX288" s="262">
        <v>264.06249790036873</v>
      </c>
      <c r="AY288" s="262">
        <v>264.59113501232514</v>
      </c>
      <c r="AZ288" s="262">
        <v>264.75983862453171</v>
      </c>
    </row>
    <row r="289" spans="1:52">
      <c r="A289" s="259" t="s">
        <v>29</v>
      </c>
      <c r="B289" s="268">
        <v>203.32965829993719</v>
      </c>
      <c r="C289" s="268">
        <v>205.23700854222267</v>
      </c>
      <c r="D289" s="268">
        <v>208.46698585840844</v>
      </c>
      <c r="E289" s="268">
        <v>204.72851693051192</v>
      </c>
      <c r="F289" s="268">
        <v>224.13619403327999</v>
      </c>
      <c r="G289" s="268">
        <v>227.03555653692058</v>
      </c>
      <c r="H289" s="268">
        <v>230.96707442270946</v>
      </c>
      <c r="I289" s="268">
        <v>219.63347870871004</v>
      </c>
      <c r="J289" s="268">
        <v>234.78151169226248</v>
      </c>
      <c r="K289" s="268">
        <v>222.38806615471643</v>
      </c>
      <c r="L289" s="268">
        <v>234.69452396983161</v>
      </c>
      <c r="M289" s="268">
        <v>235.27548318920515</v>
      </c>
      <c r="N289" s="268">
        <v>232.45174514869339</v>
      </c>
      <c r="O289" s="268">
        <v>228.88406952008609</v>
      </c>
      <c r="P289" s="268">
        <v>221.87973085052153</v>
      </c>
      <c r="Q289" s="268">
        <v>220.3156419154999</v>
      </c>
      <c r="R289" s="268">
        <v>236.55961105937229</v>
      </c>
      <c r="S289" s="268">
        <v>250.48446613107478</v>
      </c>
      <c r="T289" s="268">
        <v>262.23877800072006</v>
      </c>
      <c r="U289" s="268">
        <v>273.14872140226106</v>
      </c>
      <c r="V289" s="268">
        <v>282.44551138568482</v>
      </c>
      <c r="W289" s="268">
        <v>273.97543916611278</v>
      </c>
      <c r="X289" s="268">
        <v>272.3359418749734</v>
      </c>
      <c r="Y289" s="268">
        <v>275.1239301909149</v>
      </c>
      <c r="Z289" s="268">
        <v>278.48328915441027</v>
      </c>
      <c r="AA289" s="268">
        <v>282.58200463806753</v>
      </c>
      <c r="AB289" s="268">
        <v>286.19991370596262</v>
      </c>
      <c r="AC289" s="268">
        <v>288.88742694104326</v>
      </c>
      <c r="AD289" s="268">
        <v>290.4611752311892</v>
      </c>
      <c r="AE289" s="268">
        <v>291.57743506359321</v>
      </c>
      <c r="AF289" s="268">
        <v>293.52399916044703</v>
      </c>
      <c r="AG289" s="268">
        <v>296.60501838495577</v>
      </c>
      <c r="AH289" s="268">
        <v>301.03958434035098</v>
      </c>
      <c r="AI289" s="268">
        <v>307.11642444068707</v>
      </c>
      <c r="AJ289" s="268">
        <v>313.73867185756501</v>
      </c>
      <c r="AK289" s="268">
        <v>318.73258069151478</v>
      </c>
      <c r="AL289" s="268">
        <v>324.32588694001311</v>
      </c>
      <c r="AM289" s="268">
        <v>330.05871778318271</v>
      </c>
      <c r="AN289" s="268">
        <v>336.50590952221518</v>
      </c>
      <c r="AO289" s="268">
        <v>343.71365850992322</v>
      </c>
      <c r="AP289" s="268">
        <v>351.64073625457939</v>
      </c>
      <c r="AQ289" s="268">
        <v>360.30212650062896</v>
      </c>
      <c r="AR289" s="268">
        <v>369.9748151743724</v>
      </c>
      <c r="AS289" s="268">
        <v>380.82783384501403</v>
      </c>
      <c r="AT289" s="268">
        <v>392.56766474150527</v>
      </c>
      <c r="AU289" s="268">
        <v>405.36798398917006</v>
      </c>
      <c r="AV289" s="268">
        <v>420.01162743822886</v>
      </c>
      <c r="AW289" s="268">
        <v>435.1771591781557</v>
      </c>
      <c r="AX289" s="268">
        <v>450.98194477909499</v>
      </c>
      <c r="AY289" s="268">
        <v>468.14822428020841</v>
      </c>
      <c r="AZ289" s="268">
        <v>485.60276517177039</v>
      </c>
    </row>
    <row r="290" spans="1:52">
      <c r="A290" s="239" t="s">
        <v>30</v>
      </c>
      <c r="B290" s="266">
        <v>211.67607394687104</v>
      </c>
      <c r="C290" s="266">
        <v>208.07770206542278</v>
      </c>
      <c r="D290" s="266">
        <v>204.9384728831435</v>
      </c>
      <c r="E290" s="266">
        <v>206.83941820079215</v>
      </c>
      <c r="F290" s="266">
        <v>210.05234711704369</v>
      </c>
      <c r="G290" s="266">
        <v>216.36742523987917</v>
      </c>
      <c r="H290" s="266">
        <v>215.29176016805397</v>
      </c>
      <c r="I290" s="266">
        <v>211.07672920895524</v>
      </c>
      <c r="J290" s="266">
        <v>211.88195920163739</v>
      </c>
      <c r="K290" s="266">
        <v>198.74775909827957</v>
      </c>
      <c r="L290" s="266">
        <v>203.18006869013078</v>
      </c>
      <c r="M290" s="266">
        <v>207.04286528128267</v>
      </c>
      <c r="N290" s="266">
        <v>205.83403808149504</v>
      </c>
      <c r="O290" s="266">
        <v>209.2699051443179</v>
      </c>
      <c r="P290" s="266">
        <v>209.44531601229573</v>
      </c>
      <c r="Q290" s="266">
        <v>210.63091975792148</v>
      </c>
      <c r="R290" s="266">
        <v>211.34597460574165</v>
      </c>
      <c r="S290" s="266">
        <v>213.23678269387949</v>
      </c>
      <c r="T290" s="266">
        <v>214.86053337521335</v>
      </c>
      <c r="U290" s="266">
        <v>216.41774814885332</v>
      </c>
      <c r="V290" s="266">
        <v>216.27140343093313</v>
      </c>
      <c r="W290" s="266">
        <v>220.7005215423726</v>
      </c>
      <c r="X290" s="266">
        <v>226.8187068118618</v>
      </c>
      <c r="Y290" s="266">
        <v>233.00546405184059</v>
      </c>
      <c r="Z290" s="266">
        <v>238.76204895464394</v>
      </c>
      <c r="AA290" s="266">
        <v>243.11655733503761</v>
      </c>
      <c r="AB290" s="266">
        <v>246.04234864458294</v>
      </c>
      <c r="AC290" s="266">
        <v>248.10534702655366</v>
      </c>
      <c r="AD290" s="266">
        <v>249.30524249914194</v>
      </c>
      <c r="AE290" s="266">
        <v>250.42500370089797</v>
      </c>
      <c r="AF290" s="266">
        <v>251.21553107361899</v>
      </c>
      <c r="AG290" s="266">
        <v>251.93454814280787</v>
      </c>
      <c r="AH290" s="266">
        <v>252.84431271164371</v>
      </c>
      <c r="AI290" s="266">
        <v>254.24051891642162</v>
      </c>
      <c r="AJ290" s="266">
        <v>255.48207764060481</v>
      </c>
      <c r="AK290" s="266">
        <v>258.1832349535884</v>
      </c>
      <c r="AL290" s="266">
        <v>260.23922921934167</v>
      </c>
      <c r="AM290" s="266">
        <v>261.84158542916913</v>
      </c>
      <c r="AN290" s="266">
        <v>263.43189639370524</v>
      </c>
      <c r="AO290" s="266">
        <v>264.82317312344549</v>
      </c>
      <c r="AP290" s="266">
        <v>265.16720245228214</v>
      </c>
      <c r="AQ290" s="266">
        <v>266.00261854584267</v>
      </c>
      <c r="AR290" s="266">
        <v>266.88390227233094</v>
      </c>
      <c r="AS290" s="266">
        <v>267.64467410809118</v>
      </c>
      <c r="AT290" s="266">
        <v>268.28725081017944</v>
      </c>
      <c r="AU290" s="266">
        <v>268.84678692499813</v>
      </c>
      <c r="AV290" s="266">
        <v>270.00294208317399</v>
      </c>
      <c r="AW290" s="266">
        <v>270.63690539600577</v>
      </c>
      <c r="AX290" s="266">
        <v>270.95894486720778</v>
      </c>
      <c r="AY290" s="266">
        <v>271.24132630717321</v>
      </c>
      <c r="AZ290" s="266">
        <v>271.13474191552052</v>
      </c>
    </row>
    <row r="291" spans="1:52">
      <c r="A291" s="239" t="s">
        <v>31</v>
      </c>
      <c r="B291" s="266">
        <v>72.47226939117877</v>
      </c>
      <c r="C291" s="266">
        <v>73.347755247073053</v>
      </c>
      <c r="D291" s="266">
        <v>86.644315386900118</v>
      </c>
      <c r="E291" s="266">
        <v>82.18378804422666</v>
      </c>
      <c r="F291" s="266">
        <v>93.441020247733249</v>
      </c>
      <c r="G291" s="266">
        <v>93.038119635344046</v>
      </c>
      <c r="H291" s="266">
        <v>97.860905074175434</v>
      </c>
      <c r="I291" s="266">
        <v>92.828718275363073</v>
      </c>
      <c r="J291" s="266">
        <v>86.407647682091849</v>
      </c>
      <c r="K291" s="266">
        <v>70.654107853542072</v>
      </c>
      <c r="L291" s="266">
        <v>69.066351478747194</v>
      </c>
      <c r="M291" s="266">
        <v>71.900686857866802</v>
      </c>
      <c r="N291" s="266">
        <v>70.246601760973107</v>
      </c>
      <c r="O291" s="266">
        <v>71.468632686705632</v>
      </c>
      <c r="P291" s="266">
        <v>72.356756999505677</v>
      </c>
      <c r="Q291" s="266">
        <v>66.299866957707479</v>
      </c>
      <c r="R291" s="266">
        <v>63.226312782361852</v>
      </c>
      <c r="S291" s="266">
        <v>64.688845950313379</v>
      </c>
      <c r="T291" s="266">
        <v>67.896076117376097</v>
      </c>
      <c r="U291" s="266">
        <v>71.073708215833108</v>
      </c>
      <c r="V291" s="266">
        <v>74.599187757964003</v>
      </c>
      <c r="W291" s="266">
        <v>82.939824979286442</v>
      </c>
      <c r="X291" s="266">
        <v>85.680609048761269</v>
      </c>
      <c r="Y291" s="266">
        <v>85.840779931715332</v>
      </c>
      <c r="Z291" s="266">
        <v>85.363411916609962</v>
      </c>
      <c r="AA291" s="266">
        <v>84.556441094124338</v>
      </c>
      <c r="AB291" s="266">
        <v>83.694303105836042</v>
      </c>
      <c r="AC291" s="266">
        <v>82.919615381531443</v>
      </c>
      <c r="AD291" s="266">
        <v>83.781508839612158</v>
      </c>
      <c r="AE291" s="266">
        <v>83.927721406503963</v>
      </c>
      <c r="AF291" s="266">
        <v>84.150624105134767</v>
      </c>
      <c r="AG291" s="266">
        <v>84.916878852215689</v>
      </c>
      <c r="AH291" s="266">
        <v>85.252519144113705</v>
      </c>
      <c r="AI291" s="266">
        <v>85.674298906875549</v>
      </c>
      <c r="AJ291" s="266">
        <v>87.335237724471995</v>
      </c>
      <c r="AK291" s="266">
        <v>87.475699086272328</v>
      </c>
      <c r="AL291" s="266">
        <v>87.624256889883554</v>
      </c>
      <c r="AM291" s="266">
        <v>87.816002948027517</v>
      </c>
      <c r="AN291" s="266">
        <v>86.222556355019222</v>
      </c>
      <c r="AO291" s="266">
        <v>84.709927417729887</v>
      </c>
      <c r="AP291" s="266">
        <v>84.576791623554442</v>
      </c>
      <c r="AQ291" s="266">
        <v>83.970106718591197</v>
      </c>
      <c r="AR291" s="266">
        <v>84.035233235595655</v>
      </c>
      <c r="AS291" s="266">
        <v>84.066054140572618</v>
      </c>
      <c r="AT291" s="266">
        <v>84.057677957487201</v>
      </c>
      <c r="AU291" s="266">
        <v>83.76082560211664</v>
      </c>
      <c r="AV291" s="266">
        <v>83.851688546637064</v>
      </c>
      <c r="AW291" s="266">
        <v>83.179185293960117</v>
      </c>
      <c r="AX291" s="266">
        <v>82.873556513827097</v>
      </c>
      <c r="AY291" s="266">
        <v>82.75728844720841</v>
      </c>
      <c r="AZ291" s="266">
        <v>82.602890451148511</v>
      </c>
    </row>
    <row r="292" spans="1:52">
      <c r="A292" s="252" t="s">
        <v>46</v>
      </c>
      <c r="B292" s="262">
        <v>66.731304059821525</v>
      </c>
      <c r="C292" s="262">
        <v>65.051956724414765</v>
      </c>
      <c r="D292" s="262">
        <v>61.593761959965128</v>
      </c>
      <c r="E292" s="262">
        <v>58.301604378711723</v>
      </c>
      <c r="F292" s="262">
        <v>46.167583152644141</v>
      </c>
      <c r="G292" s="262">
        <v>43.611808797029866</v>
      </c>
      <c r="H292" s="262">
        <v>40.219855026581364</v>
      </c>
      <c r="I292" s="262">
        <v>38.481989591455303</v>
      </c>
      <c r="J292" s="262">
        <v>38.137431917326744</v>
      </c>
      <c r="K292" s="262">
        <v>37.359562307008943</v>
      </c>
      <c r="L292" s="262">
        <v>37.395974737497667</v>
      </c>
      <c r="M292" s="262">
        <v>38.077838342622975</v>
      </c>
      <c r="N292" s="262">
        <v>38.791888202733126</v>
      </c>
      <c r="O292" s="262">
        <v>38.346790049609702</v>
      </c>
      <c r="P292" s="262">
        <v>38.108594052579249</v>
      </c>
      <c r="Q292" s="262">
        <v>35.533618521958111</v>
      </c>
      <c r="R292" s="262">
        <v>35.777560455876298</v>
      </c>
      <c r="S292" s="262">
        <v>36.6560366205657</v>
      </c>
      <c r="T292" s="262">
        <v>38.404367046957333</v>
      </c>
      <c r="U292" s="262">
        <v>39.388637072361703</v>
      </c>
      <c r="V292" s="262">
        <v>41.315486073395903</v>
      </c>
      <c r="W292" s="262">
        <v>42.796663742710813</v>
      </c>
      <c r="X292" s="262">
        <v>43.9446027272527</v>
      </c>
      <c r="Y292" s="262">
        <v>44.941942182481462</v>
      </c>
      <c r="Z292" s="262">
        <v>46.10109673129385</v>
      </c>
      <c r="AA292" s="262">
        <v>46.662197886160321</v>
      </c>
      <c r="AB292" s="262">
        <v>46.464396001292357</v>
      </c>
      <c r="AC292" s="262">
        <v>46.1471988806925</v>
      </c>
      <c r="AD292" s="262">
        <v>46.462373733458961</v>
      </c>
      <c r="AE292" s="262">
        <v>46.432486690230135</v>
      </c>
      <c r="AF292" s="262">
        <v>46.867820446502975</v>
      </c>
      <c r="AG292" s="262">
        <v>46.998149712161151</v>
      </c>
      <c r="AH292" s="262">
        <v>46.044629275030964</v>
      </c>
      <c r="AI292" s="262">
        <v>45.139688456193021</v>
      </c>
      <c r="AJ292" s="262">
        <v>44.367830946285011</v>
      </c>
      <c r="AK292" s="262">
        <v>43.637105508863876</v>
      </c>
      <c r="AL292" s="262">
        <v>43.003082014529149</v>
      </c>
      <c r="AM292" s="262">
        <v>42.107382669708166</v>
      </c>
      <c r="AN292" s="262">
        <v>41.493122433771212</v>
      </c>
      <c r="AO292" s="262">
        <v>40.968891824996717</v>
      </c>
      <c r="AP292" s="262">
        <v>40.446565021008986</v>
      </c>
      <c r="AQ292" s="262">
        <v>39.864552928343478</v>
      </c>
      <c r="AR292" s="262">
        <v>39.428083441110246</v>
      </c>
      <c r="AS292" s="262">
        <v>39.010649622297692</v>
      </c>
      <c r="AT292" s="262">
        <v>38.576603138677889</v>
      </c>
      <c r="AU292" s="262">
        <v>37.93507692635778</v>
      </c>
      <c r="AV292" s="262">
        <v>37.075025911131668</v>
      </c>
      <c r="AW292" s="262">
        <v>36.824240595308751</v>
      </c>
      <c r="AX292" s="262">
        <v>36.403235423573591</v>
      </c>
      <c r="AY292" s="262">
        <v>36.119717485352297</v>
      </c>
      <c r="AZ292" s="262">
        <v>35.733506100542336</v>
      </c>
    </row>
    <row r="293" spans="1:52">
      <c r="A293" s="259" t="s">
        <v>24</v>
      </c>
      <c r="B293" s="268">
        <v>73.135801828707159</v>
      </c>
      <c r="C293" s="268">
        <v>71.409548223336088</v>
      </c>
      <c r="D293" s="268">
        <v>67.558841004214713</v>
      </c>
      <c r="E293" s="268">
        <v>63.829293134354288</v>
      </c>
      <c r="F293" s="268">
        <v>49.780843918044539</v>
      </c>
      <c r="G293" s="268">
        <v>46.991369283679582</v>
      </c>
      <c r="H293" s="268">
        <v>43.111504710732675</v>
      </c>
      <c r="I293" s="268">
        <v>41.202567385908552</v>
      </c>
      <c r="J293" s="268">
        <v>40.51851550500588</v>
      </c>
      <c r="K293" s="268">
        <v>39.57476237541924</v>
      </c>
      <c r="L293" s="268">
        <v>39.597635710539592</v>
      </c>
      <c r="M293" s="268">
        <v>41.39822279536115</v>
      </c>
      <c r="N293" s="268">
        <v>42.264635802361283</v>
      </c>
      <c r="O293" s="268">
        <v>41.749298659367604</v>
      </c>
      <c r="P293" s="268">
        <v>41.444241847991258</v>
      </c>
      <c r="Q293" s="268">
        <v>38.112473657217372</v>
      </c>
      <c r="R293" s="268">
        <v>38.078304713556911</v>
      </c>
      <c r="S293" s="268">
        <v>39.171252172845065</v>
      </c>
      <c r="T293" s="268">
        <v>40.896674700397888</v>
      </c>
      <c r="U293" s="268">
        <v>41.853259656595988</v>
      </c>
      <c r="V293" s="268">
        <v>43.867191281861309</v>
      </c>
      <c r="W293" s="268">
        <v>45.65887306989363</v>
      </c>
      <c r="X293" s="268">
        <v>46.987872122063344</v>
      </c>
      <c r="Y293" s="268">
        <v>48.052920822466383</v>
      </c>
      <c r="Z293" s="268">
        <v>49.195030035457719</v>
      </c>
      <c r="AA293" s="268">
        <v>49.783442074358589</v>
      </c>
      <c r="AB293" s="268">
        <v>50.044651286199702</v>
      </c>
      <c r="AC293" s="268">
        <v>49.834923382525275</v>
      </c>
      <c r="AD293" s="268">
        <v>50.368076828962039</v>
      </c>
      <c r="AE293" s="268">
        <v>50.40257285367435</v>
      </c>
      <c r="AF293" s="268">
        <v>51.155449782818074</v>
      </c>
      <c r="AG293" s="268">
        <v>51.450377593100448</v>
      </c>
      <c r="AH293" s="268">
        <v>50.661827978375115</v>
      </c>
      <c r="AI293" s="268">
        <v>49.763863189162549</v>
      </c>
      <c r="AJ293" s="268">
        <v>49.02074501836703</v>
      </c>
      <c r="AK293" s="268">
        <v>48.342393753606672</v>
      </c>
      <c r="AL293" s="268">
        <v>47.766569140415989</v>
      </c>
      <c r="AM293" s="268">
        <v>47.000126394443974</v>
      </c>
      <c r="AN293" s="268">
        <v>46.448031729768751</v>
      </c>
      <c r="AO293" s="268">
        <v>46.043312878020394</v>
      </c>
      <c r="AP293" s="268">
        <v>45.656900826784977</v>
      </c>
      <c r="AQ293" s="268">
        <v>45.209394275307481</v>
      </c>
      <c r="AR293" s="268">
        <v>44.873921768603509</v>
      </c>
      <c r="AS293" s="268">
        <v>44.566886426904482</v>
      </c>
      <c r="AT293" s="268">
        <v>44.258024284544057</v>
      </c>
      <c r="AU293" s="268">
        <v>43.735668867060667</v>
      </c>
      <c r="AV293" s="268">
        <v>42.828026886589477</v>
      </c>
      <c r="AW293" s="268">
        <v>42.69503398294043</v>
      </c>
      <c r="AX293" s="268">
        <v>42.302611566888771</v>
      </c>
      <c r="AY293" s="268">
        <v>42.055536043337234</v>
      </c>
      <c r="AZ293" s="268">
        <v>41.654424014032799</v>
      </c>
    </row>
    <row r="294" spans="1:52">
      <c r="A294" s="239" t="s">
        <v>25</v>
      </c>
      <c r="B294" s="266">
        <v>0</v>
      </c>
      <c r="C294" s="266">
        <v>0</v>
      </c>
      <c r="D294" s="266">
        <v>0</v>
      </c>
      <c r="E294" s="266">
        <v>0</v>
      </c>
      <c r="F294" s="266">
        <v>27.070102300391376</v>
      </c>
      <c r="G294" s="266">
        <v>25.823481017467319</v>
      </c>
      <c r="H294" s="266">
        <v>26.078070334660893</v>
      </c>
      <c r="I294" s="266">
        <v>25.323833497275452</v>
      </c>
      <c r="J294" s="266">
        <v>30.347031666325336</v>
      </c>
      <c r="K294" s="266">
        <v>30.518034375392745</v>
      </c>
      <c r="L294" s="266">
        <v>30.727837119698211</v>
      </c>
      <c r="M294" s="266">
        <v>26.678456299369142</v>
      </c>
      <c r="N294" s="266">
        <v>26.839305904869761</v>
      </c>
      <c r="O294" s="266">
        <v>26.921204437526519</v>
      </c>
      <c r="P294" s="266">
        <v>26.966661034111496</v>
      </c>
      <c r="Q294" s="266">
        <v>27.051617562228291</v>
      </c>
      <c r="R294" s="266">
        <v>26.632607573636335</v>
      </c>
      <c r="S294" s="266">
        <v>25.182361132649369</v>
      </c>
      <c r="T294" s="266">
        <v>25.685518489526327</v>
      </c>
      <c r="U294" s="266">
        <v>25.175556654269716</v>
      </c>
      <c r="V294" s="266">
        <v>25.86328449304574</v>
      </c>
      <c r="W294" s="266">
        <v>25.097417082958223</v>
      </c>
      <c r="X294" s="266">
        <v>24.617805895439357</v>
      </c>
      <c r="Y294" s="266">
        <v>25.178292956393765</v>
      </c>
      <c r="Z294" s="266">
        <v>25.773096679444073</v>
      </c>
      <c r="AA294" s="266">
        <v>26.276934745785663</v>
      </c>
      <c r="AB294" s="266">
        <v>22.393750836533115</v>
      </c>
      <c r="AC294" s="266">
        <v>22.651899545787405</v>
      </c>
      <c r="AD294" s="266">
        <v>22.871989723856537</v>
      </c>
      <c r="AE294" s="266">
        <v>23.124448907588441</v>
      </c>
      <c r="AF294" s="266">
        <v>23.208090870590347</v>
      </c>
      <c r="AG294" s="266">
        <v>23.224566510425035</v>
      </c>
      <c r="AH294" s="266">
        <v>22.74101962952092</v>
      </c>
      <c r="AI294" s="266">
        <v>22.451008594185641</v>
      </c>
      <c r="AJ294" s="266">
        <v>22.174421002111387</v>
      </c>
      <c r="AK294" s="266">
        <v>21.802467668568443</v>
      </c>
      <c r="AL294" s="266">
        <v>21.460680110648291</v>
      </c>
      <c r="AM294" s="266">
        <v>20.64506364171223</v>
      </c>
      <c r="AN294" s="266">
        <v>20.253650130700649</v>
      </c>
      <c r="AO294" s="266">
        <v>19.730435983438241</v>
      </c>
      <c r="AP294" s="266">
        <v>19.092245032539104</v>
      </c>
      <c r="AQ294" s="266">
        <v>18.298283369428383</v>
      </c>
      <c r="AR294" s="266">
        <v>17.716688575635253</v>
      </c>
      <c r="AS294" s="266">
        <v>17.023806333810604</v>
      </c>
      <c r="AT294" s="266">
        <v>16.322429825331874</v>
      </c>
      <c r="AU294" s="266">
        <v>15.506789940165525</v>
      </c>
      <c r="AV294" s="266">
        <v>15.298618254544371</v>
      </c>
      <c r="AW294" s="266">
        <v>14.779132296862263</v>
      </c>
      <c r="AX294" s="266">
        <v>14.399557232549524</v>
      </c>
      <c r="AY294" s="266">
        <v>14.14819028772804</v>
      </c>
      <c r="AZ294" s="266">
        <v>13.852783152882244</v>
      </c>
    </row>
    <row r="295" spans="1:52">
      <c r="A295" s="239" t="s">
        <v>23</v>
      </c>
      <c r="B295" s="266">
        <v>37.234747906613883</v>
      </c>
      <c r="C295" s="266">
        <v>35.053585823196059</v>
      </c>
      <c r="D295" s="266">
        <v>32.997983837091766</v>
      </c>
      <c r="E295" s="266">
        <v>30.886932097112876</v>
      </c>
      <c r="F295" s="266">
        <v>29.231466606501417</v>
      </c>
      <c r="G295" s="266">
        <v>27.339095289636244</v>
      </c>
      <c r="H295" s="266">
        <v>26.917780230950466</v>
      </c>
      <c r="I295" s="266">
        <v>26.323865617767442</v>
      </c>
      <c r="J295" s="266">
        <v>26.406411521008639</v>
      </c>
      <c r="K295" s="266">
        <v>26.288272276412467</v>
      </c>
      <c r="L295" s="266">
        <v>26.210215482240823</v>
      </c>
      <c r="M295" s="266">
        <v>26.148898046479854</v>
      </c>
      <c r="N295" s="266">
        <v>26.353778580755584</v>
      </c>
      <c r="O295" s="266">
        <v>26.119922844146657</v>
      </c>
      <c r="P295" s="266">
        <v>25.883377561845105</v>
      </c>
      <c r="Q295" s="266">
        <v>26.229613725443027</v>
      </c>
      <c r="R295" s="266">
        <v>28.01587171348174</v>
      </c>
      <c r="S295" s="266">
        <v>29.013602130313306</v>
      </c>
      <c r="T295" s="266">
        <v>31.423830839473414</v>
      </c>
      <c r="U295" s="266">
        <v>33.181955052649251</v>
      </c>
      <c r="V295" s="266">
        <v>35.331320070615604</v>
      </c>
      <c r="W295" s="266">
        <v>36.432556796408704</v>
      </c>
      <c r="X295" s="266">
        <v>37.640865881008914</v>
      </c>
      <c r="Y295" s="266">
        <v>38.806428790855044</v>
      </c>
      <c r="Z295" s="266">
        <v>40.698540890603816</v>
      </c>
      <c r="AA295" s="266">
        <v>41.765560567167753</v>
      </c>
      <c r="AB295" s="266">
        <v>42.142635270627999</v>
      </c>
      <c r="AC295" s="266">
        <v>42.345909647198852</v>
      </c>
      <c r="AD295" s="266">
        <v>43.060236593932345</v>
      </c>
      <c r="AE295" s="266">
        <v>43.731754467502817</v>
      </c>
      <c r="AF295" s="266">
        <v>43.909252435998873</v>
      </c>
      <c r="AG295" s="266">
        <v>44.272031569353388</v>
      </c>
      <c r="AH295" s="266">
        <v>43.232294443458358</v>
      </c>
      <c r="AI295" s="266">
        <v>42.471696256683977</v>
      </c>
      <c r="AJ295" s="266">
        <v>41.781799891355831</v>
      </c>
      <c r="AK295" s="266">
        <v>41.170095764102371</v>
      </c>
      <c r="AL295" s="266">
        <v>40.668294953431676</v>
      </c>
      <c r="AM295" s="266">
        <v>39.841020524844168</v>
      </c>
      <c r="AN295" s="266">
        <v>39.40873653297605</v>
      </c>
      <c r="AO295" s="266">
        <v>38.996932932354738</v>
      </c>
      <c r="AP295" s="266">
        <v>38.609391287168329</v>
      </c>
      <c r="AQ295" s="266">
        <v>38.201204304216084</v>
      </c>
      <c r="AR295" s="266">
        <v>38.003808220454907</v>
      </c>
      <c r="AS295" s="266">
        <v>37.868611145015421</v>
      </c>
      <c r="AT295" s="266">
        <v>37.657506268618206</v>
      </c>
      <c r="AU295" s="266">
        <v>37.223561376164547</v>
      </c>
      <c r="AV295" s="266">
        <v>36.485216318087751</v>
      </c>
      <c r="AW295" s="266">
        <v>36.549739421129658</v>
      </c>
      <c r="AX295" s="266">
        <v>36.442710130547262</v>
      </c>
      <c r="AY295" s="266">
        <v>36.46826073549316</v>
      </c>
      <c r="AZ295" s="266">
        <v>36.437619933813814</v>
      </c>
    </row>
    <row r="296" spans="1:52">
      <c r="A296" s="280" t="s">
        <v>47</v>
      </c>
      <c r="B296" s="262">
        <v>51.020306230694871</v>
      </c>
      <c r="C296" s="262">
        <v>51.49766185168842</v>
      </c>
      <c r="D296" s="262">
        <v>52.398065530853444</v>
      </c>
      <c r="E296" s="262">
        <v>54.283086541791974</v>
      </c>
      <c r="F296" s="262">
        <v>57.571216105217133</v>
      </c>
      <c r="G296" s="262">
        <v>62.253604627291843</v>
      </c>
      <c r="H296" s="262">
        <v>63.80672185703888</v>
      </c>
      <c r="I296" s="262">
        <v>59.042441636626471</v>
      </c>
      <c r="J296" s="262">
        <v>63.418143839996524</v>
      </c>
      <c r="K296" s="262">
        <v>56.381254712028962</v>
      </c>
      <c r="L296" s="262">
        <v>60.743968886297971</v>
      </c>
      <c r="M296" s="262">
        <v>63.705524313206986</v>
      </c>
      <c r="N296" s="262">
        <v>62.719501149100616</v>
      </c>
      <c r="O296" s="262">
        <v>58.897403824225904</v>
      </c>
      <c r="P296" s="262">
        <v>54.630744424394834</v>
      </c>
      <c r="Q296" s="262">
        <v>46.705773988384998</v>
      </c>
      <c r="R296" s="262">
        <v>45.564724759087838</v>
      </c>
      <c r="S296" s="262">
        <v>47.484341711039967</v>
      </c>
      <c r="T296" s="262">
        <v>48.251939845343266</v>
      </c>
      <c r="U296" s="262">
        <v>47.496518054253777</v>
      </c>
      <c r="V296" s="262">
        <v>47.67899574091188</v>
      </c>
      <c r="W296" s="262">
        <v>49.313620871110246</v>
      </c>
      <c r="X296" s="262">
        <v>50.650166246103844</v>
      </c>
      <c r="Y296" s="262">
        <v>53.151769080351016</v>
      </c>
      <c r="Z296" s="262">
        <v>55.275655982188681</v>
      </c>
      <c r="AA296" s="262">
        <v>57.421693740898895</v>
      </c>
      <c r="AB296" s="262">
        <v>59.36119498265451</v>
      </c>
      <c r="AC296" s="262">
        <v>61.187974166404594</v>
      </c>
      <c r="AD296" s="262">
        <v>62.766364295865003</v>
      </c>
      <c r="AE296" s="262">
        <v>63.505623378786183</v>
      </c>
      <c r="AF296" s="262">
        <v>63.927763846750736</v>
      </c>
      <c r="AG296" s="262">
        <v>64.477331691600568</v>
      </c>
      <c r="AH296" s="262">
        <v>63.333022750183723</v>
      </c>
      <c r="AI296" s="262">
        <v>63.042833581178485</v>
      </c>
      <c r="AJ296" s="262">
        <v>62.786892254578547</v>
      </c>
      <c r="AK296" s="262">
        <v>62.688177816571155</v>
      </c>
      <c r="AL296" s="262">
        <v>62.551555947708586</v>
      </c>
      <c r="AM296" s="262">
        <v>62.264884873699081</v>
      </c>
      <c r="AN296" s="262">
        <v>62.817487236636879</v>
      </c>
      <c r="AO296" s="262">
        <v>62.607575433553578</v>
      </c>
      <c r="AP296" s="262">
        <v>62.369027235166953</v>
      </c>
      <c r="AQ296" s="262">
        <v>61.962753325390111</v>
      </c>
      <c r="AR296" s="262">
        <v>61.676447557089972</v>
      </c>
      <c r="AS296" s="262">
        <v>61.478354213429995</v>
      </c>
      <c r="AT296" s="262">
        <v>61.366278740287584</v>
      </c>
      <c r="AU296" s="262">
        <v>61.552890356743852</v>
      </c>
      <c r="AV296" s="262">
        <v>61.66181186898789</v>
      </c>
      <c r="AW296" s="262">
        <v>61.953943456583971</v>
      </c>
      <c r="AX296" s="262">
        <v>62.443296617864817</v>
      </c>
      <c r="AY296" s="262">
        <v>62.926028202718641</v>
      </c>
      <c r="AZ296" s="262">
        <v>63.919422208224731</v>
      </c>
    </row>
    <row r="297" spans="1:52">
      <c r="A297" s="259" t="s">
        <v>16</v>
      </c>
      <c r="B297" s="268">
        <v>90.075832688342459</v>
      </c>
      <c r="C297" s="268">
        <v>90.36272279772642</v>
      </c>
      <c r="D297" s="268">
        <v>90.607310785640152</v>
      </c>
      <c r="E297" s="268">
        <v>91.798891725310995</v>
      </c>
      <c r="F297" s="268">
        <v>99.990006267309113</v>
      </c>
      <c r="G297" s="268">
        <v>110.24991856003959</v>
      </c>
      <c r="H297" s="268">
        <v>112.98269815465014</v>
      </c>
      <c r="I297" s="268">
        <v>111.9569934239197</v>
      </c>
      <c r="J297" s="268">
        <v>119.793848958084</v>
      </c>
      <c r="K297" s="268">
        <v>109.5612250938631</v>
      </c>
      <c r="L297" s="268">
        <v>117.64558752536325</v>
      </c>
      <c r="M297" s="268">
        <v>129.69431269167563</v>
      </c>
      <c r="N297" s="268">
        <v>128.44741818833251</v>
      </c>
      <c r="O297" s="268">
        <v>131.56354875976612</v>
      </c>
      <c r="P297" s="268">
        <v>118.78539260102488</v>
      </c>
      <c r="Q297" s="268">
        <v>97.779817503590408</v>
      </c>
      <c r="R297" s="268">
        <v>90.830797659115831</v>
      </c>
      <c r="S297" s="268">
        <v>90.277364801506792</v>
      </c>
      <c r="T297" s="268">
        <v>90.80609836943438</v>
      </c>
      <c r="U297" s="268">
        <v>90.108933350127401</v>
      </c>
      <c r="V297" s="268">
        <v>91.8703764582189</v>
      </c>
      <c r="W297" s="268">
        <v>97.403626513819191</v>
      </c>
      <c r="X297" s="268">
        <v>102.98753380503443</v>
      </c>
      <c r="Y297" s="268">
        <v>108.84071743202222</v>
      </c>
      <c r="Z297" s="268">
        <v>114.2292477615361</v>
      </c>
      <c r="AA297" s="268">
        <v>118.68023278923486</v>
      </c>
      <c r="AB297" s="268">
        <v>122.01879663676222</v>
      </c>
      <c r="AC297" s="268">
        <v>125.09885948993232</v>
      </c>
      <c r="AD297" s="268">
        <v>127.87093438880839</v>
      </c>
      <c r="AE297" s="268">
        <v>132.01369470992381</v>
      </c>
      <c r="AF297" s="268">
        <v>134.5848857082957</v>
      </c>
      <c r="AG297" s="268">
        <v>136.90341442322645</v>
      </c>
      <c r="AH297" s="268">
        <v>137.23627174339626</v>
      </c>
      <c r="AI297" s="268">
        <v>137.33523294718353</v>
      </c>
      <c r="AJ297" s="268">
        <v>136.83433525279463</v>
      </c>
      <c r="AK297" s="268">
        <v>137.03280587431206</v>
      </c>
      <c r="AL297" s="268">
        <v>137.96065973054436</v>
      </c>
      <c r="AM297" s="268">
        <v>138.4250118976679</v>
      </c>
      <c r="AN297" s="268">
        <v>140.86308686852706</v>
      </c>
      <c r="AO297" s="268">
        <v>142.00772277996137</v>
      </c>
      <c r="AP297" s="268">
        <v>144.53101102723372</v>
      </c>
      <c r="AQ297" s="268">
        <v>146.92933960176018</v>
      </c>
      <c r="AR297" s="268">
        <v>149.79807950986242</v>
      </c>
      <c r="AS297" s="268">
        <v>153.29000799892688</v>
      </c>
      <c r="AT297" s="268">
        <v>156.79761894908449</v>
      </c>
      <c r="AU297" s="268">
        <v>161.20647266207797</v>
      </c>
      <c r="AV297" s="268">
        <v>166.01708704014479</v>
      </c>
      <c r="AW297" s="268">
        <v>170.81816688590095</v>
      </c>
      <c r="AX297" s="268">
        <v>174.7994485932399</v>
      </c>
      <c r="AY297" s="268">
        <v>179.65573538820533</v>
      </c>
      <c r="AZ297" s="268">
        <v>184.30818788211187</v>
      </c>
    </row>
    <row r="298" spans="1:52">
      <c r="A298" s="239" t="s">
        <v>17</v>
      </c>
      <c r="B298" s="266">
        <v>67.797958394101428</v>
      </c>
      <c r="C298" s="266">
        <v>69.938472116589836</v>
      </c>
      <c r="D298" s="266">
        <v>71.768742662504408</v>
      </c>
      <c r="E298" s="266">
        <v>74.343640892149523</v>
      </c>
      <c r="F298" s="266">
        <v>80.787817219766964</v>
      </c>
      <c r="G298" s="266">
        <v>88.972306363536347</v>
      </c>
      <c r="H298" s="266">
        <v>94.201652778983586</v>
      </c>
      <c r="I298" s="266">
        <v>92.589506933053684</v>
      </c>
      <c r="J298" s="266">
        <v>101.07875095514093</v>
      </c>
      <c r="K298" s="266">
        <v>89.555261741205769</v>
      </c>
      <c r="L298" s="266">
        <v>95.277758483767755</v>
      </c>
      <c r="M298" s="266">
        <v>101.41658099422197</v>
      </c>
      <c r="N298" s="266">
        <v>100.51404054509879</v>
      </c>
      <c r="O298" s="266">
        <v>93.264061240988369</v>
      </c>
      <c r="P298" s="266">
        <v>86.308204938808416</v>
      </c>
      <c r="Q298" s="266">
        <v>72.931424577578596</v>
      </c>
      <c r="R298" s="266">
        <v>69.367915072947952</v>
      </c>
      <c r="S298" s="266">
        <v>73.134990958602302</v>
      </c>
      <c r="T298" s="266">
        <v>73.92631535776232</v>
      </c>
      <c r="U298" s="266">
        <v>73.974751675745964</v>
      </c>
      <c r="V298" s="266">
        <v>74.988914088940689</v>
      </c>
      <c r="W298" s="266">
        <v>78.401778488957092</v>
      </c>
      <c r="X298" s="266">
        <v>79.916161738699088</v>
      </c>
      <c r="Y298" s="266">
        <v>83.807005836735129</v>
      </c>
      <c r="Z298" s="266">
        <v>87.220863716393893</v>
      </c>
      <c r="AA298" s="266">
        <v>89.920419776502641</v>
      </c>
      <c r="AB298" s="266">
        <v>92.179233069722642</v>
      </c>
      <c r="AC298" s="266">
        <v>94.497534490515037</v>
      </c>
      <c r="AD298" s="266">
        <v>96.264361475084129</v>
      </c>
      <c r="AE298" s="266">
        <v>97.184888584983142</v>
      </c>
      <c r="AF298" s="266">
        <v>97.326576181806189</v>
      </c>
      <c r="AG298" s="266">
        <v>97.271493375261656</v>
      </c>
      <c r="AH298" s="266">
        <v>95.244159758999018</v>
      </c>
      <c r="AI298" s="266">
        <v>94.44911726738647</v>
      </c>
      <c r="AJ298" s="266">
        <v>93.992915866750522</v>
      </c>
      <c r="AK298" s="266">
        <v>93.744472828552802</v>
      </c>
      <c r="AL298" s="266">
        <v>93.536007038937527</v>
      </c>
      <c r="AM298" s="266">
        <v>93.118256443756323</v>
      </c>
      <c r="AN298" s="266">
        <v>93.751476881949614</v>
      </c>
      <c r="AO298" s="266">
        <v>93.405477087088755</v>
      </c>
      <c r="AP298" s="266">
        <v>92.912459267786019</v>
      </c>
      <c r="AQ298" s="266">
        <v>92.077974811719514</v>
      </c>
      <c r="AR298" s="266">
        <v>91.355769066904926</v>
      </c>
      <c r="AS298" s="266">
        <v>90.902312689172874</v>
      </c>
      <c r="AT298" s="266">
        <v>90.614630338385226</v>
      </c>
      <c r="AU298" s="266">
        <v>90.698614464476194</v>
      </c>
      <c r="AV298" s="266">
        <v>90.547192329303968</v>
      </c>
      <c r="AW298" s="266">
        <v>90.603397485407811</v>
      </c>
      <c r="AX298" s="266">
        <v>91.026749974176838</v>
      </c>
      <c r="AY298" s="266">
        <v>91.419357509113297</v>
      </c>
      <c r="AZ298" s="266">
        <v>92.550151503957949</v>
      </c>
    </row>
    <row r="299" spans="1:52">
      <c r="A299" s="239" t="s">
        <v>18</v>
      </c>
      <c r="B299" s="266">
        <v>43.552461499840881</v>
      </c>
      <c r="C299" s="266">
        <v>42.561998148022873</v>
      </c>
      <c r="D299" s="266">
        <v>42.983660031674084</v>
      </c>
      <c r="E299" s="266">
        <v>44.137902403309944</v>
      </c>
      <c r="F299" s="266">
        <v>46.590224279609522</v>
      </c>
      <c r="G299" s="266">
        <v>50.038648934614031</v>
      </c>
      <c r="H299" s="266">
        <v>51.061573342548819</v>
      </c>
      <c r="I299" s="266">
        <v>45.947569628209088</v>
      </c>
      <c r="J299" s="266">
        <v>48.982202889399701</v>
      </c>
      <c r="K299" s="266">
        <v>44.049268077272131</v>
      </c>
      <c r="L299" s="266">
        <v>46.841198535094037</v>
      </c>
      <c r="M299" s="266">
        <v>48.552532121789973</v>
      </c>
      <c r="N299" s="266">
        <v>47.461720751836097</v>
      </c>
      <c r="O299" s="266">
        <v>44.366352315267861</v>
      </c>
      <c r="P299" s="266">
        <v>41.516342662985842</v>
      </c>
      <c r="Q299" s="266">
        <v>35.787887554207416</v>
      </c>
      <c r="R299" s="266">
        <v>35.333825301009732</v>
      </c>
      <c r="S299" s="266">
        <v>36.697569995679032</v>
      </c>
      <c r="T299" s="266">
        <v>37.515069859712703</v>
      </c>
      <c r="U299" s="266">
        <v>36.56059284545502</v>
      </c>
      <c r="V299" s="266">
        <v>36.500171940167128</v>
      </c>
      <c r="W299" s="266">
        <v>37.441359090385554</v>
      </c>
      <c r="X299" s="266">
        <v>38.609622462753137</v>
      </c>
      <c r="Y299" s="266">
        <v>40.597180443234429</v>
      </c>
      <c r="Z299" s="266">
        <v>42.202603537719888</v>
      </c>
      <c r="AA299" s="266">
        <v>43.994673030069237</v>
      </c>
      <c r="AB299" s="266">
        <v>45.686565319324046</v>
      </c>
      <c r="AC299" s="266">
        <v>47.242224316571274</v>
      </c>
      <c r="AD299" s="266">
        <v>48.697895417254514</v>
      </c>
      <c r="AE299" s="266">
        <v>49.280165200968163</v>
      </c>
      <c r="AF299" s="266">
        <v>49.734444951324171</v>
      </c>
      <c r="AG299" s="266">
        <v>50.442789904733793</v>
      </c>
      <c r="AH299" s="266">
        <v>49.576380446111671</v>
      </c>
      <c r="AI299" s="266">
        <v>49.442080003467254</v>
      </c>
      <c r="AJ299" s="266">
        <v>49.27476691328323</v>
      </c>
      <c r="AK299" s="266">
        <v>49.215983984723806</v>
      </c>
      <c r="AL299" s="266">
        <v>49.079069590921357</v>
      </c>
      <c r="AM299" s="266">
        <v>48.841651845567107</v>
      </c>
      <c r="AN299" s="266">
        <v>49.301899429131055</v>
      </c>
      <c r="AO299" s="266">
        <v>49.091337175921709</v>
      </c>
      <c r="AP299" s="266">
        <v>48.840365930898344</v>
      </c>
      <c r="AQ299" s="266">
        <v>48.475564897284961</v>
      </c>
      <c r="AR299" s="266">
        <v>48.230542847974604</v>
      </c>
      <c r="AS299" s="266">
        <v>47.975116909928332</v>
      </c>
      <c r="AT299" s="266">
        <v>47.777070964539284</v>
      </c>
      <c r="AU299" s="266">
        <v>47.807964728486802</v>
      </c>
      <c r="AV299" s="266">
        <v>47.802965161491727</v>
      </c>
      <c r="AW299" s="266">
        <v>47.955812225980175</v>
      </c>
      <c r="AX299" s="266">
        <v>48.25784710290101</v>
      </c>
      <c r="AY299" s="266">
        <v>48.549885709310402</v>
      </c>
      <c r="AZ299" s="266">
        <v>49.262169352732755</v>
      </c>
    </row>
    <row r="300" spans="1:52">
      <c r="A300" s="245" t="s">
        <v>80</v>
      </c>
      <c r="B300" s="261">
        <v>133.21379907841015</v>
      </c>
      <c r="C300" s="261">
        <v>134.03243753035127</v>
      </c>
      <c r="D300" s="261">
        <v>132.33798387458006</v>
      </c>
      <c r="E300" s="261">
        <v>144.23976027132139</v>
      </c>
      <c r="F300" s="261">
        <v>149.8412649005499</v>
      </c>
      <c r="G300" s="261">
        <v>159.52708092897154</v>
      </c>
      <c r="H300" s="261">
        <v>146.94490559059156</v>
      </c>
      <c r="I300" s="261">
        <v>152.86564334226654</v>
      </c>
      <c r="J300" s="261">
        <v>168.77634764434174</v>
      </c>
      <c r="K300" s="261">
        <v>166.22183466654621</v>
      </c>
      <c r="L300" s="261">
        <v>176.29882252735237</v>
      </c>
      <c r="M300" s="261">
        <v>182.67393599305856</v>
      </c>
      <c r="N300" s="261">
        <v>184.11674547573014</v>
      </c>
      <c r="O300" s="261">
        <v>193.80165812343401</v>
      </c>
      <c r="P300" s="261">
        <v>202.1935503901085</v>
      </c>
      <c r="Q300" s="261">
        <v>190.15386352764779</v>
      </c>
      <c r="R300" s="261">
        <v>180.5413539814549</v>
      </c>
      <c r="S300" s="261">
        <v>178.81487643184539</v>
      </c>
      <c r="T300" s="261">
        <v>177.10464034063094</v>
      </c>
      <c r="U300" s="261">
        <v>175.84792276370922</v>
      </c>
      <c r="V300" s="261">
        <v>173.24499636082157</v>
      </c>
      <c r="W300" s="261">
        <v>172.26870925485048</v>
      </c>
      <c r="X300" s="261">
        <v>176.31510655291243</v>
      </c>
      <c r="Y300" s="261">
        <v>180.53824121860794</v>
      </c>
      <c r="Z300" s="261">
        <v>184.98157344525754</v>
      </c>
      <c r="AA300" s="261">
        <v>187.03541319316682</v>
      </c>
      <c r="AB300" s="261">
        <v>190.08643080033664</v>
      </c>
      <c r="AC300" s="261">
        <v>193.00280364275434</v>
      </c>
      <c r="AD300" s="261">
        <v>194.34554674722469</v>
      </c>
      <c r="AE300" s="261">
        <v>195.19686566766174</v>
      </c>
      <c r="AF300" s="261">
        <v>195.37956716745035</v>
      </c>
      <c r="AG300" s="261">
        <v>195.0257829191529</v>
      </c>
      <c r="AH300" s="261">
        <v>192.89172489478142</v>
      </c>
      <c r="AI300" s="261">
        <v>192.95211530327708</v>
      </c>
      <c r="AJ300" s="261">
        <v>193.57705125884763</v>
      </c>
      <c r="AK300" s="261">
        <v>194.11525271880737</v>
      </c>
      <c r="AL300" s="261">
        <v>195.04364327056498</v>
      </c>
      <c r="AM300" s="261">
        <v>195.70903313847018</v>
      </c>
      <c r="AN300" s="261">
        <v>197.47641841570945</v>
      </c>
      <c r="AO300" s="261">
        <v>199.07904695686085</v>
      </c>
      <c r="AP300" s="261">
        <v>199.77427716916375</v>
      </c>
      <c r="AQ300" s="261">
        <v>199.94789930172752</v>
      </c>
      <c r="AR300" s="261">
        <v>200.19001319152284</v>
      </c>
      <c r="AS300" s="261">
        <v>199.34776902225914</v>
      </c>
      <c r="AT300" s="261">
        <v>198.75889380043941</v>
      </c>
      <c r="AU300" s="261">
        <v>198.92458172494466</v>
      </c>
      <c r="AV300" s="261">
        <v>199.55442396445318</v>
      </c>
      <c r="AW300" s="261">
        <v>200.01457738648412</v>
      </c>
      <c r="AX300" s="261">
        <v>200.56533405680466</v>
      </c>
      <c r="AY300" s="261">
        <v>201.6076517223502</v>
      </c>
      <c r="AZ300" s="261">
        <v>202.71203220534332</v>
      </c>
    </row>
    <row r="301" spans="1:52">
      <c r="A301" s="252" t="s">
        <v>45</v>
      </c>
      <c r="B301" s="262">
        <v>178.37122863871809</v>
      </c>
      <c r="C301" s="262">
        <v>183.26915569531226</v>
      </c>
      <c r="D301" s="262">
        <v>186.7698128692922</v>
      </c>
      <c r="E301" s="262">
        <v>191.95772194775998</v>
      </c>
      <c r="F301" s="262">
        <v>204.56173219954005</v>
      </c>
      <c r="G301" s="262">
        <v>218.35228730285104</v>
      </c>
      <c r="H301" s="262">
        <v>215.04725551400028</v>
      </c>
      <c r="I301" s="262">
        <v>214.13711901205946</v>
      </c>
      <c r="J301" s="262">
        <v>222.15891272164046</v>
      </c>
      <c r="K301" s="262">
        <v>228.78878221249744</v>
      </c>
      <c r="L301" s="262">
        <v>231.36567449524927</v>
      </c>
      <c r="M301" s="262">
        <v>240.81700514431688</v>
      </c>
      <c r="N301" s="262">
        <v>240.12352805917331</v>
      </c>
      <c r="O301" s="262">
        <v>260.30198367351289</v>
      </c>
      <c r="P301" s="262">
        <v>274.13793767046417</v>
      </c>
      <c r="Q301" s="262">
        <v>251.31378064539049</v>
      </c>
      <c r="R301" s="262">
        <v>230.96617515598868</v>
      </c>
      <c r="S301" s="262">
        <v>227.24715541595648</v>
      </c>
      <c r="T301" s="262">
        <v>224.51578350721047</v>
      </c>
      <c r="U301" s="262">
        <v>222.44836284602991</v>
      </c>
      <c r="V301" s="262">
        <v>219.37084204651592</v>
      </c>
      <c r="W301" s="262">
        <v>220.44357679671171</v>
      </c>
      <c r="X301" s="262">
        <v>225.40312285534702</v>
      </c>
      <c r="Y301" s="262">
        <v>230.6935798288518</v>
      </c>
      <c r="Z301" s="262">
        <v>236.39110914805909</v>
      </c>
      <c r="AA301" s="262">
        <v>238.99822694595602</v>
      </c>
      <c r="AB301" s="262">
        <v>243.15282645469023</v>
      </c>
      <c r="AC301" s="262">
        <v>246.97660235381281</v>
      </c>
      <c r="AD301" s="262">
        <v>248.66293903114064</v>
      </c>
      <c r="AE301" s="262">
        <v>249.73165343636902</v>
      </c>
      <c r="AF301" s="262">
        <v>249.88733091987044</v>
      </c>
      <c r="AG301" s="262">
        <v>249.54115490215753</v>
      </c>
      <c r="AH301" s="262">
        <v>246.73135476565909</v>
      </c>
      <c r="AI301" s="262">
        <v>246.9813095900937</v>
      </c>
      <c r="AJ301" s="262">
        <v>247.98900949707573</v>
      </c>
      <c r="AK301" s="262">
        <v>248.89407759060379</v>
      </c>
      <c r="AL301" s="262">
        <v>250.24324729075852</v>
      </c>
      <c r="AM301" s="262">
        <v>251.26781702649919</v>
      </c>
      <c r="AN301" s="262">
        <v>253.68491914810636</v>
      </c>
      <c r="AO301" s="262">
        <v>255.9796757909759</v>
      </c>
      <c r="AP301" s="262">
        <v>257.07204201133027</v>
      </c>
      <c r="AQ301" s="262">
        <v>257.38970514398756</v>
      </c>
      <c r="AR301" s="262">
        <v>257.90237894741443</v>
      </c>
      <c r="AS301" s="262">
        <v>256.83061080732233</v>
      </c>
      <c r="AT301" s="262">
        <v>255.90841639750028</v>
      </c>
      <c r="AU301" s="262">
        <v>256.20794983878375</v>
      </c>
      <c r="AV301" s="262">
        <v>257.31613265625208</v>
      </c>
      <c r="AW301" s="262">
        <v>258.15344588820449</v>
      </c>
      <c r="AX301" s="262">
        <v>259.02231270034281</v>
      </c>
      <c r="AY301" s="262">
        <v>260.4939387647774</v>
      </c>
      <c r="AZ301" s="262">
        <v>262.12946553563307</v>
      </c>
    </row>
    <row r="302" spans="1:52">
      <c r="A302" s="239" t="s">
        <v>48</v>
      </c>
      <c r="B302" s="266">
        <v>1041.2593509619992</v>
      </c>
      <c r="C302" s="266">
        <v>1090.1465596555281</v>
      </c>
      <c r="D302" s="266">
        <v>1138.6146367098631</v>
      </c>
      <c r="E302" s="266">
        <v>1180.1788057579452</v>
      </c>
      <c r="F302" s="266">
        <v>1240.8384451665179</v>
      </c>
      <c r="G302" s="266">
        <v>1293.9173640106908</v>
      </c>
      <c r="H302" s="266">
        <v>1250.6846569717325</v>
      </c>
      <c r="I302" s="266">
        <v>1207.3092050922023</v>
      </c>
      <c r="J302" s="266">
        <v>1216.9954956318577</v>
      </c>
      <c r="K302" s="266">
        <v>1125.2912834448573</v>
      </c>
      <c r="L302" s="266">
        <v>1143.9283733175675</v>
      </c>
      <c r="M302" s="266">
        <v>1213.7038413873879</v>
      </c>
      <c r="N302" s="266">
        <v>1233.640437120155</v>
      </c>
      <c r="O302" s="266">
        <v>1248.9414239479238</v>
      </c>
      <c r="P302" s="266">
        <v>1246.0236131133554</v>
      </c>
      <c r="Q302" s="266">
        <v>1177.995351119032</v>
      </c>
      <c r="R302" s="266">
        <v>1099.0643678725735</v>
      </c>
      <c r="S302" s="266">
        <v>1058.813950189091</v>
      </c>
      <c r="T302" s="266">
        <v>1021.8302503146098</v>
      </c>
      <c r="U302" s="266">
        <v>987.14659822218277</v>
      </c>
      <c r="V302" s="266">
        <v>992.56396481839852</v>
      </c>
      <c r="W302" s="266">
        <v>1029.5164788770685</v>
      </c>
      <c r="X302" s="266">
        <v>1055.1245215106194</v>
      </c>
      <c r="Y302" s="266">
        <v>1081.539885960083</v>
      </c>
      <c r="Z302" s="266">
        <v>1103.9625737755644</v>
      </c>
      <c r="AA302" s="266">
        <v>1103.0622428248221</v>
      </c>
      <c r="AB302" s="266">
        <v>1119.3899256429611</v>
      </c>
      <c r="AC302" s="266">
        <v>1143.0154086015912</v>
      </c>
      <c r="AD302" s="266">
        <v>1139.5644608581501</v>
      </c>
      <c r="AE302" s="266">
        <v>1132.9865763661344</v>
      </c>
      <c r="AF302" s="266">
        <v>1122.5605030160643</v>
      </c>
      <c r="AG302" s="266">
        <v>1110.6131083143466</v>
      </c>
      <c r="AH302" s="266">
        <v>1084.1007300709437</v>
      </c>
      <c r="AI302" s="266">
        <v>1082.5302701698342</v>
      </c>
      <c r="AJ302" s="266">
        <v>1085.2429140298468</v>
      </c>
      <c r="AK302" s="266">
        <v>1085.4117841295813</v>
      </c>
      <c r="AL302" s="266">
        <v>1086.9031022233712</v>
      </c>
      <c r="AM302" s="266">
        <v>1086.5027789668202</v>
      </c>
      <c r="AN302" s="266">
        <v>1083.4190313936017</v>
      </c>
      <c r="AO302" s="266">
        <v>1078.7096867689183</v>
      </c>
      <c r="AP302" s="266">
        <v>1077.4266510739817</v>
      </c>
      <c r="AQ302" s="266">
        <v>1073.9155288573836</v>
      </c>
      <c r="AR302" s="266">
        <v>1071.3429399859506</v>
      </c>
      <c r="AS302" s="266">
        <v>1068.4147217129791</v>
      </c>
      <c r="AT302" s="266">
        <v>1065.9577853130279</v>
      </c>
      <c r="AU302" s="266">
        <v>1061.9185302040912</v>
      </c>
      <c r="AV302" s="266">
        <v>1061.3519109424817</v>
      </c>
      <c r="AW302" s="266">
        <v>1059.0403427243714</v>
      </c>
      <c r="AX302" s="266">
        <v>1056.6217862446024</v>
      </c>
      <c r="AY302" s="266">
        <v>1058.1409444077733</v>
      </c>
      <c r="AZ302" s="266">
        <v>1060.2396581606715</v>
      </c>
    </row>
    <row r="303" spans="1:52">
      <c r="A303" s="260" t="s">
        <v>49</v>
      </c>
      <c r="B303" s="267">
        <v>97.219876998072934</v>
      </c>
      <c r="C303" s="267">
        <v>96.230984077172408</v>
      </c>
      <c r="D303" s="267">
        <v>93.707771578091055</v>
      </c>
      <c r="E303" s="267">
        <v>92.925725305838796</v>
      </c>
      <c r="F303" s="267">
        <v>94.723896765543245</v>
      </c>
      <c r="G303" s="267">
        <v>99.668116498775944</v>
      </c>
      <c r="H303" s="267">
        <v>99.58595357687139</v>
      </c>
      <c r="I303" s="267">
        <v>102.53432353550097</v>
      </c>
      <c r="J303" s="267">
        <v>106.83709204218013</v>
      </c>
      <c r="K303" s="267">
        <v>108.58610659073521</v>
      </c>
      <c r="L303" s="267">
        <v>111.63369068300733</v>
      </c>
      <c r="M303" s="267">
        <v>116.45222167026093</v>
      </c>
      <c r="N303" s="267">
        <v>115.73664723093074</v>
      </c>
      <c r="O303" s="267">
        <v>124.66252413179866</v>
      </c>
      <c r="P303" s="267">
        <v>131.54125972535925</v>
      </c>
      <c r="Q303" s="267">
        <v>122.81024469905016</v>
      </c>
      <c r="R303" s="267">
        <v>121.12118623417852</v>
      </c>
      <c r="S303" s="267">
        <v>123.13554694703623</v>
      </c>
      <c r="T303" s="267">
        <v>124.59927395872472</v>
      </c>
      <c r="U303" s="267">
        <v>125.92559043720716</v>
      </c>
      <c r="V303" s="267">
        <v>120.66314862619404</v>
      </c>
      <c r="W303" s="267">
        <v>117.30097868161413</v>
      </c>
      <c r="X303" s="267">
        <v>119.90262811634517</v>
      </c>
      <c r="Y303" s="267">
        <v>121.61669063997434</v>
      </c>
      <c r="Z303" s="267">
        <v>123.91911297135009</v>
      </c>
      <c r="AA303" s="267">
        <v>126.02318430621581</v>
      </c>
      <c r="AB303" s="267">
        <v>127.48565867042505</v>
      </c>
      <c r="AC303" s="267">
        <v>126.9495836640736</v>
      </c>
      <c r="AD303" s="267">
        <v>127.76038710959364</v>
      </c>
      <c r="AE303" s="267">
        <v>128.27949956475567</v>
      </c>
      <c r="AF303" s="267">
        <v>128.32015336416077</v>
      </c>
      <c r="AG303" s="267">
        <v>128.03927716282647</v>
      </c>
      <c r="AH303" s="267">
        <v>127.60170037952437</v>
      </c>
      <c r="AI303" s="267">
        <v>127.18402300816264</v>
      </c>
      <c r="AJ303" s="267">
        <v>126.97581982000003</v>
      </c>
      <c r="AK303" s="267">
        <v>126.99302610761634</v>
      </c>
      <c r="AL303" s="267">
        <v>127.31082354987421</v>
      </c>
      <c r="AM303" s="267">
        <v>127.50692638817333</v>
      </c>
      <c r="AN303" s="267">
        <v>129.71685663215484</v>
      </c>
      <c r="AO303" s="267">
        <v>131.95252557034249</v>
      </c>
      <c r="AP303" s="267">
        <v>132.28596217688528</v>
      </c>
      <c r="AQ303" s="267">
        <v>132.13948935670433</v>
      </c>
      <c r="AR303" s="267">
        <v>132.08145033485627</v>
      </c>
      <c r="AS303" s="267">
        <v>130.24782075763537</v>
      </c>
      <c r="AT303" s="267">
        <v>128.57481715637749</v>
      </c>
      <c r="AU303" s="267">
        <v>128.56488411684742</v>
      </c>
      <c r="AV303" s="267">
        <v>128.8682350068278</v>
      </c>
      <c r="AW303" s="267">
        <v>129.13617812745056</v>
      </c>
      <c r="AX303" s="267">
        <v>129.47420515954482</v>
      </c>
      <c r="AY303" s="267">
        <v>129.84480153738673</v>
      </c>
      <c r="AZ303" s="267">
        <v>130.32538103884926</v>
      </c>
    </row>
    <row r="304" spans="1:52">
      <c r="A304" s="252" t="s">
        <v>50</v>
      </c>
      <c r="B304" s="267">
        <v>15.279221758732392</v>
      </c>
      <c r="C304" s="267">
        <v>15.358518672111824</v>
      </c>
      <c r="D304" s="267">
        <v>15.057037198522416</v>
      </c>
      <c r="E304" s="267">
        <v>15.61952314460533</v>
      </c>
      <c r="F304" s="267">
        <v>15.39505588019348</v>
      </c>
      <c r="G304" s="267">
        <v>18.523828542623399</v>
      </c>
      <c r="H304" s="267">
        <v>18.3685978077384</v>
      </c>
      <c r="I304" s="267">
        <v>17.50789222776335</v>
      </c>
      <c r="J304" s="267">
        <v>17.519096951864878</v>
      </c>
      <c r="K304" s="267">
        <v>17.184655041223124</v>
      </c>
      <c r="L304" s="267">
        <v>17.312618462347572</v>
      </c>
      <c r="M304" s="267">
        <v>16.30644423276139</v>
      </c>
      <c r="N304" s="267">
        <v>16.50553415990375</v>
      </c>
      <c r="O304" s="267">
        <v>15.772785244282002</v>
      </c>
      <c r="P304" s="267">
        <v>15.328937497832317</v>
      </c>
      <c r="Q304" s="267">
        <v>14.281173890639476</v>
      </c>
      <c r="R304" s="267">
        <v>13.690888047591427</v>
      </c>
      <c r="S304" s="267">
        <v>13.98074789926808</v>
      </c>
      <c r="T304" s="267">
        <v>14.340347899505781</v>
      </c>
      <c r="U304" s="267">
        <v>13.82204296943528</v>
      </c>
      <c r="V304" s="267">
        <v>14.006167034060811</v>
      </c>
      <c r="W304" s="267">
        <v>14.567451937770194</v>
      </c>
      <c r="X304" s="267">
        <v>15.316194444373535</v>
      </c>
      <c r="Y304" s="267">
        <v>16.116936671772191</v>
      </c>
      <c r="Z304" s="267">
        <v>16.828268139985635</v>
      </c>
      <c r="AA304" s="267">
        <v>17.367440291995958</v>
      </c>
      <c r="AB304" s="267">
        <v>17.8834822611969</v>
      </c>
      <c r="AC304" s="267">
        <v>18.29899204296969</v>
      </c>
      <c r="AD304" s="267">
        <v>18.706816572895349</v>
      </c>
      <c r="AE304" s="267">
        <v>19.096782397927235</v>
      </c>
      <c r="AF304" s="267">
        <v>19.473225249538459</v>
      </c>
      <c r="AG304" s="267">
        <v>20.134648546485234</v>
      </c>
      <c r="AH304" s="267">
        <v>20.084056548522991</v>
      </c>
      <c r="AI304" s="267">
        <v>19.671967600369967</v>
      </c>
      <c r="AJ304" s="267">
        <v>19.327415347579009</v>
      </c>
      <c r="AK304" s="267">
        <v>18.95186030246964</v>
      </c>
      <c r="AL304" s="267">
        <v>18.717239395446835</v>
      </c>
      <c r="AM304" s="267">
        <v>18.464846936343299</v>
      </c>
      <c r="AN304" s="267">
        <v>18.274267437732796</v>
      </c>
      <c r="AO304" s="267">
        <v>18.133000688823298</v>
      </c>
      <c r="AP304" s="267">
        <v>18.11175146270649</v>
      </c>
      <c r="AQ304" s="267">
        <v>17.880781449971984</v>
      </c>
      <c r="AR304" s="267">
        <v>17.872138314947762</v>
      </c>
      <c r="AS304" s="267">
        <v>17.815692426358979</v>
      </c>
      <c r="AT304" s="267">
        <v>17.770347849379007</v>
      </c>
      <c r="AU304" s="267">
        <v>17.652317684830571</v>
      </c>
      <c r="AV304" s="267">
        <v>17.357947486086875</v>
      </c>
      <c r="AW304" s="267">
        <v>17.292564443721623</v>
      </c>
      <c r="AX304" s="267">
        <v>17.284596962168553</v>
      </c>
      <c r="AY304" s="267">
        <v>17.260128203412883</v>
      </c>
      <c r="AZ304" s="267">
        <v>17.310966152576842</v>
      </c>
    </row>
    <row r="305" spans="1:52">
      <c r="A305" s="280" t="s">
        <v>47</v>
      </c>
      <c r="B305" s="262">
        <v>109.74828692063869</v>
      </c>
      <c r="C305" s="262">
        <v>107.05578509983091</v>
      </c>
      <c r="D305" s="262">
        <v>103.8265634957295</v>
      </c>
      <c r="E305" s="262">
        <v>104.31159264139781</v>
      </c>
      <c r="F305" s="262">
        <v>108.89403338713133</v>
      </c>
      <c r="G305" s="262">
        <v>119.65404941044837</v>
      </c>
      <c r="H305" s="262">
        <v>126.57990081774334</v>
      </c>
      <c r="I305" s="262">
        <v>126.48120031435134</v>
      </c>
      <c r="J305" s="262">
        <v>136.62699201891581</v>
      </c>
      <c r="K305" s="262">
        <v>123.44859630187955</v>
      </c>
      <c r="L305" s="262">
        <v>129.77059501321673</v>
      </c>
      <c r="M305" s="262">
        <v>147.6029371314967</v>
      </c>
      <c r="N305" s="262">
        <v>149.89608119230869</v>
      </c>
      <c r="O305" s="262">
        <v>146.05631739890381</v>
      </c>
      <c r="P305" s="262">
        <v>135.24420904745253</v>
      </c>
      <c r="Q305" s="262">
        <v>119.16845648602718</v>
      </c>
      <c r="R305" s="262">
        <v>116.8221176207547</v>
      </c>
      <c r="S305" s="262">
        <v>123.14332336662966</v>
      </c>
      <c r="T305" s="262">
        <v>128.3455089263646</v>
      </c>
      <c r="U305" s="262">
        <v>128.67255435873972</v>
      </c>
      <c r="V305" s="262">
        <v>134.01122901721391</v>
      </c>
      <c r="W305" s="262">
        <v>137.38789438909265</v>
      </c>
      <c r="X305" s="262">
        <v>138.06615560207385</v>
      </c>
      <c r="Y305" s="262">
        <v>141.68856196641013</v>
      </c>
      <c r="Z305" s="262">
        <v>146.25190294247832</v>
      </c>
      <c r="AA305" s="262">
        <v>146.44532530132429</v>
      </c>
      <c r="AB305" s="262">
        <v>145.91099267851448</v>
      </c>
      <c r="AC305" s="262">
        <v>150.01258511283569</v>
      </c>
      <c r="AD305" s="262">
        <v>152.28208737398785</v>
      </c>
      <c r="AE305" s="262">
        <v>154.81681831864577</v>
      </c>
      <c r="AF305" s="262">
        <v>156.91749134692756</v>
      </c>
      <c r="AG305" s="262">
        <v>158.16615855349866</v>
      </c>
      <c r="AH305" s="262">
        <v>158.23939739155404</v>
      </c>
      <c r="AI305" s="262">
        <v>159.1007199097275</v>
      </c>
      <c r="AJ305" s="262">
        <v>160.08112489299944</v>
      </c>
      <c r="AK305" s="262">
        <v>161.18804517646549</v>
      </c>
      <c r="AL305" s="262">
        <v>163.13096742365087</v>
      </c>
      <c r="AM305" s="262">
        <v>163.96842740722045</v>
      </c>
      <c r="AN305" s="262">
        <v>167.70130382723789</v>
      </c>
      <c r="AO305" s="262">
        <v>169.86403491540634</v>
      </c>
      <c r="AP305" s="262">
        <v>171.5932008262231</v>
      </c>
      <c r="AQ305" s="262">
        <v>172.72355094127087</v>
      </c>
      <c r="AR305" s="262">
        <v>173.37217912179958</v>
      </c>
      <c r="AS305" s="262">
        <v>174.26816756679287</v>
      </c>
      <c r="AT305" s="262">
        <v>175.14216663194688</v>
      </c>
      <c r="AU305" s="262">
        <v>176.87767973226497</v>
      </c>
      <c r="AV305" s="262">
        <v>177.52400359945685</v>
      </c>
      <c r="AW305" s="262">
        <v>178.21411812602184</v>
      </c>
      <c r="AX305" s="262">
        <v>179.55821073682463</v>
      </c>
      <c r="AY305" s="262">
        <v>181.04329104387151</v>
      </c>
      <c r="AZ305" s="262">
        <v>183.42561615664715</v>
      </c>
    </row>
    <row r="306" spans="1:52">
      <c r="A306" s="259" t="s">
        <v>20</v>
      </c>
      <c r="B306" s="268">
        <v>495.60915879849188</v>
      </c>
      <c r="C306" s="268">
        <v>484.51845244737433</v>
      </c>
      <c r="D306" s="268">
        <v>459.72931423323388</v>
      </c>
      <c r="E306" s="268">
        <v>439.55804347319076</v>
      </c>
      <c r="F306" s="268">
        <v>455.59018023236695</v>
      </c>
      <c r="G306" s="268">
        <v>501.79842169204181</v>
      </c>
      <c r="H306" s="268">
        <v>545.02867004993323</v>
      </c>
      <c r="I306" s="268">
        <v>527.09229159054917</v>
      </c>
      <c r="J306" s="268">
        <v>594.62043437397654</v>
      </c>
      <c r="K306" s="268">
        <v>522.12313521061537</v>
      </c>
      <c r="L306" s="268">
        <v>500.27956987603449</v>
      </c>
      <c r="M306" s="268">
        <v>553.54385082028921</v>
      </c>
      <c r="N306" s="268">
        <v>547.29109982136185</v>
      </c>
      <c r="O306" s="268">
        <v>510.67054421941225</v>
      </c>
      <c r="P306" s="268">
        <v>453.17150028367519</v>
      </c>
      <c r="Q306" s="268">
        <v>399.79709650039888</v>
      </c>
      <c r="R306" s="268">
        <v>424.60379534265309</v>
      </c>
      <c r="S306" s="268">
        <v>477.63321441934045</v>
      </c>
      <c r="T306" s="268">
        <v>522.69479360100013</v>
      </c>
      <c r="U306" s="268">
        <v>516.43439495103598</v>
      </c>
      <c r="V306" s="268">
        <v>530.58176014935543</v>
      </c>
      <c r="W306" s="268">
        <v>556.46960338704184</v>
      </c>
      <c r="X306" s="268">
        <v>553.09819018731332</v>
      </c>
      <c r="Y306" s="268">
        <v>555.99626308333302</v>
      </c>
      <c r="Z306" s="268">
        <v>591.22518189502364</v>
      </c>
      <c r="AA306" s="268">
        <v>602.02430841407056</v>
      </c>
      <c r="AB306" s="268">
        <v>611.97779283313059</v>
      </c>
      <c r="AC306" s="268">
        <v>635.92630506173475</v>
      </c>
      <c r="AD306" s="268">
        <v>641.63980727479213</v>
      </c>
      <c r="AE306" s="268">
        <v>649.01447366417142</v>
      </c>
      <c r="AF306" s="268">
        <v>647.78553816586987</v>
      </c>
      <c r="AG306" s="268">
        <v>650.218311366693</v>
      </c>
      <c r="AH306" s="268">
        <v>636.51934627556034</v>
      </c>
      <c r="AI306" s="268">
        <v>627.23267456775125</v>
      </c>
      <c r="AJ306" s="268">
        <v>629.02585828138308</v>
      </c>
      <c r="AK306" s="268">
        <v>627.11478234983826</v>
      </c>
      <c r="AL306" s="268">
        <v>626.5466448269691</v>
      </c>
      <c r="AM306" s="268">
        <v>631.23802117550554</v>
      </c>
      <c r="AN306" s="268">
        <v>647.62566268951173</v>
      </c>
      <c r="AO306" s="268">
        <v>642.89113256212727</v>
      </c>
      <c r="AP306" s="268">
        <v>641.32689840516628</v>
      </c>
      <c r="AQ306" s="268">
        <v>636.22026149431429</v>
      </c>
      <c r="AR306" s="268">
        <v>628.80272252501629</v>
      </c>
      <c r="AS306" s="268">
        <v>626.89415216061741</v>
      </c>
      <c r="AT306" s="268">
        <v>624.85044046268979</v>
      </c>
      <c r="AU306" s="268">
        <v>624.56565073344393</v>
      </c>
      <c r="AV306" s="268">
        <v>617.71535265882198</v>
      </c>
      <c r="AW306" s="268">
        <v>614.79631173635403</v>
      </c>
      <c r="AX306" s="268">
        <v>614.49167184624434</v>
      </c>
      <c r="AY306" s="268">
        <v>612.74556162232341</v>
      </c>
      <c r="AZ306" s="268">
        <v>615.58744698920805</v>
      </c>
    </row>
    <row r="307" spans="1:52">
      <c r="A307" s="260" t="s">
        <v>18</v>
      </c>
      <c r="B307" s="267">
        <v>92.043797045330123</v>
      </c>
      <c r="C307" s="267">
        <v>92.596013665148547</v>
      </c>
      <c r="D307" s="267">
        <v>90.411581181782168</v>
      </c>
      <c r="E307" s="267">
        <v>90.11492251981808</v>
      </c>
      <c r="F307" s="267">
        <v>94.495909295137508</v>
      </c>
      <c r="G307" s="267">
        <v>102.83188906755862</v>
      </c>
      <c r="H307" s="267">
        <v>108.77114306691973</v>
      </c>
      <c r="I307" s="267">
        <v>108.57676874380982</v>
      </c>
      <c r="J307" s="267">
        <v>117.3844499321893</v>
      </c>
      <c r="K307" s="267">
        <v>106.39406357596528</v>
      </c>
      <c r="L307" s="267">
        <v>115.77199244798695</v>
      </c>
      <c r="M307" s="267">
        <v>133.22570993430514</v>
      </c>
      <c r="N307" s="267">
        <v>135.90746641874674</v>
      </c>
      <c r="O307" s="267">
        <v>133.95721855857477</v>
      </c>
      <c r="P307" s="267">
        <v>124.72470993557707</v>
      </c>
      <c r="Q307" s="267">
        <v>109.78668867505131</v>
      </c>
      <c r="R307" s="267">
        <v>106.3323587492107</v>
      </c>
      <c r="S307" s="267">
        <v>110.77056164072461</v>
      </c>
      <c r="T307" s="267">
        <v>114.28967165509701</v>
      </c>
      <c r="U307" s="267">
        <v>114.58372396581662</v>
      </c>
      <c r="V307" s="267">
        <v>119.36734826584893</v>
      </c>
      <c r="W307" s="267">
        <v>121.77581917987928</v>
      </c>
      <c r="X307" s="267">
        <v>122.40496977698834</v>
      </c>
      <c r="Y307" s="267">
        <v>125.73573247880371</v>
      </c>
      <c r="Z307" s="267">
        <v>128.61935687705196</v>
      </c>
      <c r="AA307" s="267">
        <v>127.69386615360811</v>
      </c>
      <c r="AB307" s="267">
        <v>125.62932963102865</v>
      </c>
      <c r="AC307" s="267">
        <v>127.59607660497701</v>
      </c>
      <c r="AD307" s="267">
        <v>128.36824224651116</v>
      </c>
      <c r="AE307" s="267">
        <v>129.38054361455173</v>
      </c>
      <c r="AF307" s="267">
        <v>130.48559113543749</v>
      </c>
      <c r="AG307" s="267">
        <v>130.47870663200106</v>
      </c>
      <c r="AH307" s="267">
        <v>130.15296190928998</v>
      </c>
      <c r="AI307" s="267">
        <v>130.42331761594008</v>
      </c>
      <c r="AJ307" s="267">
        <v>130.19914461893367</v>
      </c>
      <c r="AK307" s="267">
        <v>130.41852683910238</v>
      </c>
      <c r="AL307" s="267">
        <v>131.49439181138024</v>
      </c>
      <c r="AM307" s="267">
        <v>131.07036268807025</v>
      </c>
      <c r="AN307" s="267">
        <v>132.9377555592645</v>
      </c>
      <c r="AO307" s="267">
        <v>134.69963634700053</v>
      </c>
      <c r="AP307" s="267">
        <v>135.84078703148191</v>
      </c>
      <c r="AQ307" s="267">
        <v>136.71834673954092</v>
      </c>
      <c r="AR307" s="267">
        <v>137.37802007291819</v>
      </c>
      <c r="AS307" s="267">
        <v>137.95766277615681</v>
      </c>
      <c r="AT307" s="267">
        <v>138.59735730576458</v>
      </c>
      <c r="AU307" s="267">
        <v>139.97729021996571</v>
      </c>
      <c r="AV307" s="267">
        <v>140.73955604041291</v>
      </c>
      <c r="AW307" s="267">
        <v>141.34692658668314</v>
      </c>
      <c r="AX307" s="267">
        <v>142.5460555545767</v>
      </c>
      <c r="AY307" s="267">
        <v>144.08737905537882</v>
      </c>
      <c r="AZ307" s="267">
        <v>146.27609810530154</v>
      </c>
    </row>
    <row r="308" spans="1:52">
      <c r="A308" s="280" t="s">
        <v>51</v>
      </c>
      <c r="B308" s="262">
        <v>35.415909511179272</v>
      </c>
      <c r="C308" s="262">
        <v>28.618244945490492</v>
      </c>
      <c r="D308" s="262">
        <v>23.959766460345968</v>
      </c>
      <c r="E308" s="262">
        <v>38.540233788326077</v>
      </c>
      <c r="F308" s="262">
        <v>36.37734120347357</v>
      </c>
      <c r="G308" s="262">
        <v>41.310290064682825</v>
      </c>
      <c r="H308" s="262">
        <v>41.490349938668501</v>
      </c>
      <c r="I308" s="262">
        <v>43.412455113311445</v>
      </c>
      <c r="J308" s="262">
        <v>50.653027829120347</v>
      </c>
      <c r="K308" s="262">
        <v>43.646709012450827</v>
      </c>
      <c r="L308" s="262">
        <v>51.730063976314554</v>
      </c>
      <c r="M308" s="262">
        <v>51.065774435615268</v>
      </c>
      <c r="N308" s="262">
        <v>50.945191370954944</v>
      </c>
      <c r="O308" s="262">
        <v>46.394938568289042</v>
      </c>
      <c r="P308" s="262">
        <v>43.301984337344152</v>
      </c>
      <c r="Q308" s="262">
        <v>40.474144919058389</v>
      </c>
      <c r="R308" s="262">
        <v>40.45824081727713</v>
      </c>
      <c r="S308" s="262">
        <v>41.754778908663972</v>
      </c>
      <c r="T308" s="262">
        <v>41.199606853886401</v>
      </c>
      <c r="U308" s="262">
        <v>42.74520085834741</v>
      </c>
      <c r="V308" s="262">
        <v>39.879324188698725</v>
      </c>
      <c r="W308" s="262">
        <v>28.202290650785205</v>
      </c>
      <c r="X308" s="262">
        <v>29.726748753955857</v>
      </c>
      <c r="Y308" s="262">
        <v>31.401055819251422</v>
      </c>
      <c r="Z308" s="262">
        <v>33.025729816655492</v>
      </c>
      <c r="AA308" s="262">
        <v>34.74835278786685</v>
      </c>
      <c r="AB308" s="262">
        <v>36.209348184286341</v>
      </c>
      <c r="AC308" s="262">
        <v>37.494382625314564</v>
      </c>
      <c r="AD308" s="262">
        <v>38.837441005043623</v>
      </c>
      <c r="AE308" s="262">
        <v>40.067029197408331</v>
      </c>
      <c r="AF308" s="262">
        <v>41.312104588530879</v>
      </c>
      <c r="AG308" s="262">
        <v>41.544852207195063</v>
      </c>
      <c r="AH308" s="262">
        <v>41.394918759765964</v>
      </c>
      <c r="AI308" s="262">
        <v>41.103051889810239</v>
      </c>
      <c r="AJ308" s="262">
        <v>40.806042482051339</v>
      </c>
      <c r="AK308" s="262">
        <v>40.42843470247837</v>
      </c>
      <c r="AL308" s="262">
        <v>40.252367380985731</v>
      </c>
      <c r="AM308" s="262">
        <v>40.183571363107305</v>
      </c>
      <c r="AN308" s="262">
        <v>40.006687922615939</v>
      </c>
      <c r="AO308" s="262">
        <v>39.89874320311101</v>
      </c>
      <c r="AP308" s="262">
        <v>39.607797060215908</v>
      </c>
      <c r="AQ308" s="262">
        <v>39.555870237847344</v>
      </c>
      <c r="AR308" s="262">
        <v>39.065793054312394</v>
      </c>
      <c r="AS308" s="262">
        <v>38.844151966076183</v>
      </c>
      <c r="AT308" s="262">
        <v>39.292691312658135</v>
      </c>
      <c r="AU308" s="262">
        <v>38.850361383255738</v>
      </c>
      <c r="AV308" s="262">
        <v>38.285354699446899</v>
      </c>
      <c r="AW308" s="262">
        <v>37.799775314840844</v>
      </c>
      <c r="AX308" s="262">
        <v>37.501063056615301</v>
      </c>
      <c r="AY308" s="262">
        <v>37.546632437765055</v>
      </c>
      <c r="AZ308" s="262">
        <v>36.981581547033841</v>
      </c>
    </row>
    <row r="309" spans="1:52">
      <c r="A309" s="239" t="s">
        <v>33</v>
      </c>
      <c r="B309" s="266">
        <v>35.506226136558546</v>
      </c>
      <c r="C309" s="266">
        <v>28.679490276893493</v>
      </c>
      <c r="D309" s="266">
        <v>23.998297214491057</v>
      </c>
      <c r="E309" s="266">
        <v>38.620254547471362</v>
      </c>
      <c r="F309" s="266">
        <v>36.433782952074111</v>
      </c>
      <c r="G309" s="266">
        <v>41.384139857141122</v>
      </c>
      <c r="H309" s="266">
        <v>41.538117534302707</v>
      </c>
      <c r="I309" s="266">
        <v>43.472043637887275</v>
      </c>
      <c r="J309" s="266">
        <v>50.76535740866813</v>
      </c>
      <c r="K309" s="266">
        <v>43.716017074278703</v>
      </c>
      <c r="L309" s="266">
        <v>51.853429200608716</v>
      </c>
      <c r="M309" s="266">
        <v>51.174740031212089</v>
      </c>
      <c r="N309" s="266">
        <v>51.077767409193079</v>
      </c>
      <c r="O309" s="266">
        <v>46.553778573400876</v>
      </c>
      <c r="P309" s="266">
        <v>43.420491109963649</v>
      </c>
      <c r="Q309" s="266">
        <v>40.58384697395104</v>
      </c>
      <c r="R309" s="266">
        <v>40.568467351990776</v>
      </c>
      <c r="S309" s="266">
        <v>41.869585798490711</v>
      </c>
      <c r="T309" s="266">
        <v>41.314653903548532</v>
      </c>
      <c r="U309" s="266">
        <v>42.866394233783694</v>
      </c>
      <c r="V309" s="266">
        <v>39.991578704602567</v>
      </c>
      <c r="W309" s="266">
        <v>28.271992920973496</v>
      </c>
      <c r="X309" s="266">
        <v>29.801310934355353</v>
      </c>
      <c r="Y309" s="266">
        <v>31.481383231211261</v>
      </c>
      <c r="Z309" s="266">
        <v>33.112179685620575</v>
      </c>
      <c r="AA309" s="266">
        <v>34.842284857759431</v>
      </c>
      <c r="AB309" s="266">
        <v>36.309554684032818</v>
      </c>
      <c r="AC309" s="266">
        <v>37.600414496770334</v>
      </c>
      <c r="AD309" s="266">
        <v>38.9497892524967</v>
      </c>
      <c r="AE309" s="266">
        <v>40.185672792696934</v>
      </c>
      <c r="AF309" s="266">
        <v>41.43740237180878</v>
      </c>
      <c r="AG309" s="266">
        <v>41.673228067983416</v>
      </c>
      <c r="AH309" s="266">
        <v>41.524989387255985</v>
      </c>
      <c r="AI309" s="266">
        <v>41.234355685821342</v>
      </c>
      <c r="AJ309" s="266">
        <v>40.938516023188939</v>
      </c>
      <c r="AK309" s="266">
        <v>40.561777736577596</v>
      </c>
      <c r="AL309" s="266">
        <v>40.387538159664636</v>
      </c>
      <c r="AM309" s="266">
        <v>40.321140208367083</v>
      </c>
      <c r="AN309" s="266">
        <v>40.136126811724232</v>
      </c>
      <c r="AO309" s="266">
        <v>40.030605294279717</v>
      </c>
      <c r="AP309" s="266">
        <v>39.741569336329285</v>
      </c>
      <c r="AQ309" s="266">
        <v>39.69286225246389</v>
      </c>
      <c r="AR309" s="266">
        <v>39.203907483059247</v>
      </c>
      <c r="AS309" s="266">
        <v>38.984791629029559</v>
      </c>
      <c r="AT309" s="266">
        <v>39.439435092922075</v>
      </c>
      <c r="AU309" s="266">
        <v>38.997271402574718</v>
      </c>
      <c r="AV309" s="266">
        <v>38.433075314326373</v>
      </c>
      <c r="AW309" s="266">
        <v>37.948773036462136</v>
      </c>
      <c r="AX309" s="266">
        <v>37.652403697266529</v>
      </c>
      <c r="AY309" s="266">
        <v>37.702347094736702</v>
      </c>
      <c r="AZ309" s="266">
        <v>37.137973549571775</v>
      </c>
    </row>
    <row r="310" spans="1:52">
      <c r="A310" s="260" t="s">
        <v>34</v>
      </c>
      <c r="B310" s="267">
        <v>10.269040712028103</v>
      </c>
      <c r="C310" s="267">
        <v>9.4136019472849739</v>
      </c>
      <c r="D310" s="267">
        <v>9.2326811762418259</v>
      </c>
      <c r="E310" s="267">
        <v>12.782956582100928</v>
      </c>
      <c r="F310" s="267">
        <v>13.894744801799733</v>
      </c>
      <c r="G310" s="267">
        <v>13.271555890512646</v>
      </c>
      <c r="H310" s="267">
        <v>13.134673054260569</v>
      </c>
      <c r="I310" s="267">
        <v>12.928852182297488</v>
      </c>
      <c r="J310" s="267">
        <v>12.570395698656609</v>
      </c>
      <c r="K310" s="267">
        <v>13.183618905452251</v>
      </c>
      <c r="L310" s="267">
        <v>12.65331685800022</v>
      </c>
      <c r="M310" s="267">
        <v>13.173309051290689</v>
      </c>
      <c r="N310" s="267">
        <v>12.01123572435737</v>
      </c>
      <c r="O310" s="267">
        <v>9.7559872002563459</v>
      </c>
      <c r="P310" s="267">
        <v>9.1824392890391291</v>
      </c>
      <c r="Q310" s="267">
        <v>8.6907388276954389</v>
      </c>
      <c r="R310" s="267">
        <v>8.651684730844881</v>
      </c>
      <c r="S310" s="267">
        <v>8.792556052289477</v>
      </c>
      <c r="T310" s="267">
        <v>8.3998344806050724</v>
      </c>
      <c r="U310" s="267">
        <v>8.4856969580350103</v>
      </c>
      <c r="V310" s="267">
        <v>8.5677929881543129</v>
      </c>
      <c r="W310" s="267">
        <v>8.7180956935394782</v>
      </c>
      <c r="X310" s="267">
        <v>8.8420061931031917</v>
      </c>
      <c r="Y310" s="267">
        <v>8.9771410076999221</v>
      </c>
      <c r="Z310" s="267">
        <v>9.0854513813626312</v>
      </c>
      <c r="AA310" s="267">
        <v>9.1700033972302784</v>
      </c>
      <c r="AB310" s="267">
        <v>9.275223377825661</v>
      </c>
      <c r="AC310" s="267">
        <v>9.3858929510866922</v>
      </c>
      <c r="AD310" s="267">
        <v>9.4965181271082706</v>
      </c>
      <c r="AE310" s="267">
        <v>9.6058918787762515</v>
      </c>
      <c r="AF310" s="267">
        <v>9.7017230953507791</v>
      </c>
      <c r="AG310" s="267">
        <v>9.7417308725858867</v>
      </c>
      <c r="AH310" s="267">
        <v>9.7742510617177594</v>
      </c>
      <c r="AI310" s="267">
        <v>9.8071409181794706</v>
      </c>
      <c r="AJ310" s="267">
        <v>9.8493025590043306</v>
      </c>
      <c r="AK310" s="267">
        <v>9.8911136688983596</v>
      </c>
      <c r="AL310" s="267">
        <v>9.9293199624945991</v>
      </c>
      <c r="AM310" s="267">
        <v>9.9680062544569701</v>
      </c>
      <c r="AN310" s="267">
        <v>12.183474773428225</v>
      </c>
      <c r="AO310" s="267">
        <v>12.139188827870976</v>
      </c>
      <c r="AP310" s="267">
        <v>12.075351221371495</v>
      </c>
      <c r="AQ310" s="267">
        <v>11.99237708043035</v>
      </c>
      <c r="AR310" s="267">
        <v>11.906738382767625</v>
      </c>
      <c r="AS310" s="267">
        <v>11.821724058224358</v>
      </c>
      <c r="AT310" s="267">
        <v>11.739611042619732</v>
      </c>
      <c r="AU310" s="267">
        <v>11.896830576111647</v>
      </c>
      <c r="AV310" s="267">
        <v>11.80398906734133</v>
      </c>
      <c r="AW310" s="267">
        <v>11.707262297816808</v>
      </c>
      <c r="AX310" s="267">
        <v>11.609774091061155</v>
      </c>
      <c r="AY310" s="267">
        <v>11.512347328263603</v>
      </c>
      <c r="AZ310" s="267">
        <v>11.418708945183047</v>
      </c>
    </row>
    <row r="311" spans="1:52">
      <c r="A311" s="271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  <c r="AA311" s="273"/>
      <c r="AB311" s="273"/>
      <c r="AC311" s="273"/>
      <c r="AD311" s="273"/>
      <c r="AE311" s="273"/>
      <c r="AF311" s="273"/>
      <c r="AG311" s="273"/>
      <c r="AH311" s="273"/>
      <c r="AI311" s="273"/>
      <c r="AJ311" s="273"/>
      <c r="AK311" s="273"/>
      <c r="AL311" s="273"/>
      <c r="AM311" s="273"/>
      <c r="AN311" s="273"/>
      <c r="AO311" s="273"/>
      <c r="AP311" s="273"/>
      <c r="AQ311" s="273"/>
      <c r="AR311" s="273"/>
      <c r="AS311" s="273"/>
      <c r="AT311" s="273"/>
      <c r="AU311" s="273"/>
      <c r="AV311" s="273"/>
      <c r="AW311" s="273"/>
      <c r="AX311" s="273"/>
      <c r="AY311" s="273"/>
      <c r="AZ311" s="273"/>
    </row>
    <row r="312" spans="1:52">
      <c r="A312" s="236" t="s">
        <v>81</v>
      </c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  <c r="AG312" s="251"/>
      <c r="AH312" s="251"/>
      <c r="AI312" s="251"/>
      <c r="AJ312" s="251"/>
      <c r="AK312" s="251"/>
      <c r="AL312" s="251"/>
      <c r="AM312" s="251"/>
      <c r="AN312" s="251"/>
      <c r="AO312" s="251"/>
      <c r="AP312" s="251"/>
      <c r="AQ312" s="251"/>
      <c r="AR312" s="251"/>
      <c r="AS312" s="251"/>
      <c r="AT312" s="251"/>
      <c r="AU312" s="251"/>
      <c r="AV312" s="251"/>
      <c r="AW312" s="251"/>
      <c r="AX312" s="251"/>
      <c r="AY312" s="251"/>
      <c r="AZ312" s="251"/>
    </row>
    <row r="313" spans="1:52">
      <c r="A313" s="245" t="s">
        <v>21</v>
      </c>
      <c r="B313" s="248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48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48"/>
      <c r="AZ313" s="248"/>
    </row>
    <row r="314" spans="1:52">
      <c r="A314" s="252" t="s">
        <v>82</v>
      </c>
      <c r="B314" s="253">
        <v>25420501</v>
      </c>
      <c r="C314" s="253">
        <v>26855293</v>
      </c>
      <c r="D314" s="253">
        <v>27594550</v>
      </c>
      <c r="E314" s="253">
        <v>28159982</v>
      </c>
      <c r="F314" s="253">
        <v>29028827</v>
      </c>
      <c r="G314" s="253">
        <v>29564675</v>
      </c>
      <c r="H314" s="253">
        <v>29730909</v>
      </c>
      <c r="I314" s="253">
        <v>30198404</v>
      </c>
      <c r="J314" s="253">
        <v>29740646</v>
      </c>
      <c r="K314" s="253">
        <v>29597241</v>
      </c>
      <c r="L314" s="253">
        <v>29728261</v>
      </c>
      <c r="M314" s="253">
        <v>29775917</v>
      </c>
      <c r="N314" s="253">
        <v>30015447</v>
      </c>
      <c r="O314" s="253">
        <v>31360636</v>
      </c>
      <c r="P314" s="253">
        <v>31838607</v>
      </c>
      <c r="Q314" s="253">
        <v>31544294</v>
      </c>
      <c r="R314" s="253">
        <v>32505938.60777162</v>
      </c>
      <c r="S314" s="253">
        <v>33121601.750943914</v>
      </c>
      <c r="T314" s="253">
        <v>33665289.55278945</v>
      </c>
      <c r="U314" s="253">
        <v>34237960.845061228</v>
      </c>
      <c r="V314" s="253">
        <v>34807972.024299212</v>
      </c>
      <c r="W314" s="253">
        <v>35409090.538688742</v>
      </c>
      <c r="X314" s="253">
        <v>36020098.510707848</v>
      </c>
      <c r="Y314" s="253">
        <v>36659941.836011946</v>
      </c>
      <c r="Z314" s="253">
        <v>37332594.882658437</v>
      </c>
      <c r="AA314" s="253">
        <v>38037604.730133645</v>
      </c>
      <c r="AB314" s="253">
        <v>38745743.978712857</v>
      </c>
      <c r="AC314" s="253">
        <v>39430794.147649646</v>
      </c>
      <c r="AD314" s="253">
        <v>40077566.218056634</v>
      </c>
      <c r="AE314" s="253">
        <v>40704152.093850307</v>
      </c>
      <c r="AF314" s="253">
        <v>41324917.659753755</v>
      </c>
      <c r="AG314" s="253">
        <v>41938726.302427419</v>
      </c>
      <c r="AH314" s="253">
        <v>42551451.567102909</v>
      </c>
      <c r="AI314" s="253">
        <v>43156382.579238586</v>
      </c>
      <c r="AJ314" s="253">
        <v>43748250.172751784</v>
      </c>
      <c r="AK314" s="253">
        <v>44323137.379500695</v>
      </c>
      <c r="AL314" s="253">
        <v>44886078.61302422</v>
      </c>
      <c r="AM314" s="253">
        <v>45444333.125641286</v>
      </c>
      <c r="AN314" s="253">
        <v>45991706.818981655</v>
      </c>
      <c r="AO314" s="253">
        <v>46529934.142486572</v>
      </c>
      <c r="AP314" s="253">
        <v>47058491.064758085</v>
      </c>
      <c r="AQ314" s="253">
        <v>47582153.423547082</v>
      </c>
      <c r="AR314" s="253">
        <v>48100869.529836625</v>
      </c>
      <c r="AS314" s="253">
        <v>48615123.104016721</v>
      </c>
      <c r="AT314" s="253">
        <v>49126250.04621429</v>
      </c>
      <c r="AU314" s="253">
        <v>49693097.892140903</v>
      </c>
      <c r="AV314" s="253">
        <v>50295838.981288902</v>
      </c>
      <c r="AW314" s="253">
        <v>50868821.702965587</v>
      </c>
      <c r="AX314" s="253">
        <v>51429912.685950466</v>
      </c>
      <c r="AY314" s="253">
        <v>51978066.012850657</v>
      </c>
      <c r="AZ314" s="253">
        <v>52520873.51388105</v>
      </c>
    </row>
    <row r="315" spans="1:52">
      <c r="A315" s="259" t="s">
        <v>29</v>
      </c>
      <c r="B315" s="258">
        <v>971000</v>
      </c>
      <c r="C315" s="258">
        <v>1028000</v>
      </c>
      <c r="D315" s="258">
        <v>1090000</v>
      </c>
      <c r="E315" s="258">
        <v>1162000</v>
      </c>
      <c r="F315" s="258">
        <v>1218000</v>
      </c>
      <c r="G315" s="258">
        <v>1235000</v>
      </c>
      <c r="H315" s="258">
        <v>1239600</v>
      </c>
      <c r="I315" s="258">
        <v>1280300</v>
      </c>
      <c r="J315" s="258">
        <v>1305600</v>
      </c>
      <c r="K315" s="258">
        <v>1306756</v>
      </c>
      <c r="L315" s="258">
        <v>1264401</v>
      </c>
      <c r="M315" s="258">
        <v>1266836</v>
      </c>
      <c r="N315" s="258">
        <v>1251798</v>
      </c>
      <c r="O315" s="258">
        <v>1243745</v>
      </c>
      <c r="P315" s="258">
        <v>1240200</v>
      </c>
      <c r="Q315" s="258">
        <v>1253100</v>
      </c>
      <c r="R315" s="258">
        <v>1355738.8293153567</v>
      </c>
      <c r="S315" s="258">
        <v>1425193.5087562518</v>
      </c>
      <c r="T315" s="258">
        <v>1478009.0041063507</v>
      </c>
      <c r="U315" s="258">
        <v>1532474.1112951245</v>
      </c>
      <c r="V315" s="258">
        <v>1587392.9779692898</v>
      </c>
      <c r="W315" s="258">
        <v>1642947.3657096489</v>
      </c>
      <c r="X315" s="258">
        <v>1703118.5225298661</v>
      </c>
      <c r="Y315" s="258">
        <v>1769386.4890489504</v>
      </c>
      <c r="Z315" s="258">
        <v>1843768.0381532153</v>
      </c>
      <c r="AA315" s="258">
        <v>1925711.1590296882</v>
      </c>
      <c r="AB315" s="258">
        <v>2010592.2841463196</v>
      </c>
      <c r="AC315" s="258">
        <v>2095584.177413533</v>
      </c>
      <c r="AD315" s="258">
        <v>2182105.0535422652</v>
      </c>
      <c r="AE315" s="258">
        <v>2275710.1897244407</v>
      </c>
      <c r="AF315" s="258">
        <v>2381454.7011054652</v>
      </c>
      <c r="AG315" s="258">
        <v>2501485.1863016044</v>
      </c>
      <c r="AH315" s="258">
        <v>2631309.6162820365</v>
      </c>
      <c r="AI315" s="258">
        <v>2770697.5319666569</v>
      </c>
      <c r="AJ315" s="258">
        <v>2915801.5264302045</v>
      </c>
      <c r="AK315" s="258">
        <v>3064153.3930372824</v>
      </c>
      <c r="AL315" s="258">
        <v>3216953.2231639763</v>
      </c>
      <c r="AM315" s="258">
        <v>3376826.4406419103</v>
      </c>
      <c r="AN315" s="258">
        <v>3545343.5991215575</v>
      </c>
      <c r="AO315" s="258">
        <v>3721992.3032062696</v>
      </c>
      <c r="AP315" s="258">
        <v>3906184.1727801375</v>
      </c>
      <c r="AQ315" s="258">
        <v>4098157.8192289374</v>
      </c>
      <c r="AR315" s="258">
        <v>4300150.2915539062</v>
      </c>
      <c r="AS315" s="258">
        <v>4514558.4366136091</v>
      </c>
      <c r="AT315" s="258">
        <v>4742888.2155555077</v>
      </c>
      <c r="AU315" s="258">
        <v>4997298.944169892</v>
      </c>
      <c r="AV315" s="258">
        <v>5279758.0096289609</v>
      </c>
      <c r="AW315" s="258">
        <v>5574322.5384425353</v>
      </c>
      <c r="AX315" s="258">
        <v>5885770.8263632245</v>
      </c>
      <c r="AY315" s="258">
        <v>6216116.2943200562</v>
      </c>
      <c r="AZ315" s="258">
        <v>6567716.712624535</v>
      </c>
    </row>
    <row r="316" spans="1:52">
      <c r="A316" s="239" t="s">
        <v>30</v>
      </c>
      <c r="B316" s="249">
        <v>24405000</v>
      </c>
      <c r="C316" s="249">
        <v>25783000</v>
      </c>
      <c r="D316" s="249">
        <v>26460000</v>
      </c>
      <c r="E316" s="249">
        <v>26953000</v>
      </c>
      <c r="F316" s="249">
        <v>27765100</v>
      </c>
      <c r="G316" s="249">
        <v>28285000</v>
      </c>
      <c r="H316" s="249">
        <v>28446661</v>
      </c>
      <c r="I316" s="249">
        <v>28873319</v>
      </c>
      <c r="J316" s="249">
        <v>28390000</v>
      </c>
      <c r="K316" s="249">
        <v>28247000</v>
      </c>
      <c r="L316" s="249">
        <v>28421000</v>
      </c>
      <c r="M316" s="249">
        <v>28467000</v>
      </c>
      <c r="N316" s="249">
        <v>28722000</v>
      </c>
      <c r="O316" s="249">
        <v>30075436</v>
      </c>
      <c r="P316" s="249">
        <v>30557157</v>
      </c>
      <c r="Q316" s="249">
        <v>30250374</v>
      </c>
      <c r="R316" s="249">
        <v>31113824.471046668</v>
      </c>
      <c r="S316" s="249">
        <v>31659242.91058496</v>
      </c>
      <c r="T316" s="249">
        <v>32149518.398522589</v>
      </c>
      <c r="U316" s="249">
        <v>32667149.964495935</v>
      </c>
      <c r="V316" s="249">
        <v>33181682.196848005</v>
      </c>
      <c r="W316" s="249">
        <v>33726728.552902021</v>
      </c>
      <c r="X316" s="249">
        <v>34277100.252041779</v>
      </c>
      <c r="Y316" s="249">
        <v>34850254.302039094</v>
      </c>
      <c r="Z316" s="249">
        <v>35448108.366895407</v>
      </c>
      <c r="AA316" s="249">
        <v>36070741.745523863</v>
      </c>
      <c r="AB316" s="249">
        <v>36693569.081140965</v>
      </c>
      <c r="AC316" s="249">
        <v>37293201.543322384</v>
      </c>
      <c r="AD316" s="249">
        <v>37853028.975471966</v>
      </c>
      <c r="AE316" s="249">
        <v>38385594.806285508</v>
      </c>
      <c r="AF316" s="249">
        <v>38900221.996432774</v>
      </c>
      <c r="AG316" s="249">
        <v>39393630.279675417</v>
      </c>
      <c r="AH316" s="249">
        <v>39876198.180807061</v>
      </c>
      <c r="AI316" s="249">
        <v>40341459.119612262</v>
      </c>
      <c r="AJ316" s="249">
        <v>40787967.328960165</v>
      </c>
      <c r="AK316" s="249">
        <v>41214283.623758756</v>
      </c>
      <c r="AL316" s="249">
        <v>41624213.659679167</v>
      </c>
      <c r="AM316" s="249">
        <v>42022388.994634874</v>
      </c>
      <c r="AN316" s="249">
        <v>42401037.620998614</v>
      </c>
      <c r="AO316" s="249">
        <v>42762406.671241038</v>
      </c>
      <c r="AP316" s="249">
        <v>43106555.73553323</v>
      </c>
      <c r="AQ316" s="249">
        <v>43438034.212655626</v>
      </c>
      <c r="AR316" s="249">
        <v>43754560.064997874</v>
      </c>
      <c r="AS316" s="249">
        <v>44054211.111265026</v>
      </c>
      <c r="AT316" s="249">
        <v>44336820.905795299</v>
      </c>
      <c r="AU316" s="249">
        <v>44649058.613524765</v>
      </c>
      <c r="AV316" s="249">
        <v>44969133.109578967</v>
      </c>
      <c r="AW316" s="249">
        <v>45247343.624710143</v>
      </c>
      <c r="AX316" s="249">
        <v>45496791.161850765</v>
      </c>
      <c r="AY316" s="249">
        <v>45714401.349153049</v>
      </c>
      <c r="AZ316" s="249">
        <v>45905418.736793816</v>
      </c>
    </row>
    <row r="317" spans="1:52">
      <c r="A317" s="239" t="s">
        <v>31</v>
      </c>
      <c r="B317" s="249">
        <v>44501</v>
      </c>
      <c r="C317" s="249">
        <v>44293</v>
      </c>
      <c r="D317" s="249">
        <v>44550</v>
      </c>
      <c r="E317" s="249">
        <v>44982</v>
      </c>
      <c r="F317" s="249">
        <v>45727</v>
      </c>
      <c r="G317" s="249">
        <v>44675</v>
      </c>
      <c r="H317" s="249">
        <v>44648</v>
      </c>
      <c r="I317" s="249">
        <v>44785</v>
      </c>
      <c r="J317" s="249">
        <v>45046</v>
      </c>
      <c r="K317" s="249">
        <v>43485</v>
      </c>
      <c r="L317" s="249">
        <v>42860</v>
      </c>
      <c r="M317" s="249">
        <v>42081</v>
      </c>
      <c r="N317" s="249">
        <v>41649</v>
      </c>
      <c r="O317" s="249">
        <v>41455</v>
      </c>
      <c r="P317" s="249">
        <v>41250</v>
      </c>
      <c r="Q317" s="249">
        <v>40820</v>
      </c>
      <c r="R317" s="249">
        <v>36375.307409597503</v>
      </c>
      <c r="S317" s="249">
        <v>37165.331602702347</v>
      </c>
      <c r="T317" s="249">
        <v>37762.150160504352</v>
      </c>
      <c r="U317" s="249">
        <v>38336.769270170429</v>
      </c>
      <c r="V317" s="249">
        <v>38896.849481915349</v>
      </c>
      <c r="W317" s="249">
        <v>39414.620077071944</v>
      </c>
      <c r="X317" s="249">
        <v>39879.73613620751</v>
      </c>
      <c r="Y317" s="249">
        <v>40301.044923900801</v>
      </c>
      <c r="Z317" s="249">
        <v>40718.477609810107</v>
      </c>
      <c r="AA317" s="249">
        <v>41151.825580099583</v>
      </c>
      <c r="AB317" s="249">
        <v>41582.613425573523</v>
      </c>
      <c r="AC317" s="249">
        <v>42008.426913728341</v>
      </c>
      <c r="AD317" s="249">
        <v>42432.189042405334</v>
      </c>
      <c r="AE317" s="249">
        <v>42847.097840360082</v>
      </c>
      <c r="AF317" s="249">
        <v>43240.962215513908</v>
      </c>
      <c r="AG317" s="249">
        <v>43610.836450394789</v>
      </c>
      <c r="AH317" s="249">
        <v>43943.770013811612</v>
      </c>
      <c r="AI317" s="249">
        <v>44225.927659669636</v>
      </c>
      <c r="AJ317" s="249">
        <v>44481.317361417139</v>
      </c>
      <c r="AK317" s="249">
        <v>44700.362704658284</v>
      </c>
      <c r="AL317" s="249">
        <v>44911.73018107815</v>
      </c>
      <c r="AM317" s="249">
        <v>45117.690364503433</v>
      </c>
      <c r="AN317" s="249">
        <v>45325.598861487357</v>
      </c>
      <c r="AO317" s="249">
        <v>45535.168039264172</v>
      </c>
      <c r="AP317" s="249">
        <v>45751.156444722648</v>
      </c>
      <c r="AQ317" s="249">
        <v>45961.391662516056</v>
      </c>
      <c r="AR317" s="249">
        <v>46159.173284842349</v>
      </c>
      <c r="AS317" s="249">
        <v>46353.556138083979</v>
      </c>
      <c r="AT317" s="249">
        <v>46540.924863476568</v>
      </c>
      <c r="AU317" s="249">
        <v>46740.334446241643</v>
      </c>
      <c r="AV317" s="249">
        <v>46947.862080975014</v>
      </c>
      <c r="AW317" s="249">
        <v>47155.539812909003</v>
      </c>
      <c r="AX317" s="249">
        <v>47350.697736478593</v>
      </c>
      <c r="AY317" s="249">
        <v>47548.369377553681</v>
      </c>
      <c r="AZ317" s="249">
        <v>47738.064462698836</v>
      </c>
    </row>
    <row r="318" spans="1:52">
      <c r="A318" s="252" t="s">
        <v>83</v>
      </c>
      <c r="B318" s="253">
        <v>2658.5</v>
      </c>
      <c r="C318" s="253">
        <v>2718.5</v>
      </c>
      <c r="D318" s="253">
        <v>2753</v>
      </c>
      <c r="E318" s="253">
        <v>2797.5</v>
      </c>
      <c r="F318" s="253">
        <v>2365</v>
      </c>
      <c r="G318" s="253">
        <v>2365</v>
      </c>
      <c r="H318" s="253">
        <v>2402</v>
      </c>
      <c r="I318" s="253">
        <v>2460.5</v>
      </c>
      <c r="J318" s="253">
        <v>2555</v>
      </c>
      <c r="K318" s="253">
        <v>2598.5</v>
      </c>
      <c r="L318" s="253">
        <v>2708</v>
      </c>
      <c r="M318" s="253">
        <v>2865</v>
      </c>
      <c r="N318" s="253">
        <v>3031.5</v>
      </c>
      <c r="O318" s="253">
        <v>3124.5</v>
      </c>
      <c r="P318" s="253">
        <v>3276.5</v>
      </c>
      <c r="Q318" s="253">
        <v>3374.5</v>
      </c>
      <c r="R318" s="253">
        <v>3459.8084442661584</v>
      </c>
      <c r="S318" s="253">
        <v>3546.4882318114978</v>
      </c>
      <c r="T318" s="253">
        <v>3611.4330330721527</v>
      </c>
      <c r="U318" s="253">
        <v>3673.2450860055187</v>
      </c>
      <c r="V318" s="253">
        <v>3729.2294112318541</v>
      </c>
      <c r="W318" s="253">
        <v>3781.4765769214491</v>
      </c>
      <c r="X318" s="253">
        <v>3825.4765708977657</v>
      </c>
      <c r="Y318" s="253">
        <v>3870.3334729521798</v>
      </c>
      <c r="Z318" s="253">
        <v>3929.4264538442308</v>
      </c>
      <c r="AA318" s="253">
        <v>3983.7639882959993</v>
      </c>
      <c r="AB318" s="253">
        <v>4042.492414262334</v>
      </c>
      <c r="AC318" s="253">
        <v>4100.4272405649008</v>
      </c>
      <c r="AD318" s="253">
        <v>4160.2129642167547</v>
      </c>
      <c r="AE318" s="253">
        <v>4219.9537442357523</v>
      </c>
      <c r="AF318" s="253">
        <v>4266.1240072784785</v>
      </c>
      <c r="AG318" s="253">
        <v>4309.012704646907</v>
      </c>
      <c r="AH318" s="253">
        <v>4346.5721196345312</v>
      </c>
      <c r="AI318" s="253">
        <v>4383.652173583012</v>
      </c>
      <c r="AJ318" s="253">
        <v>4419.7389566840575</v>
      </c>
      <c r="AK318" s="253">
        <v>4452.8817428910252</v>
      </c>
      <c r="AL318" s="253">
        <v>4487.0475557041082</v>
      </c>
      <c r="AM318" s="253">
        <v>4520.7426296912017</v>
      </c>
      <c r="AN318" s="253">
        <v>4552.5828861474674</v>
      </c>
      <c r="AO318" s="253">
        <v>4583.2694213445629</v>
      </c>
      <c r="AP318" s="253">
        <v>4612.093666497266</v>
      </c>
      <c r="AQ318" s="253">
        <v>4640.3934073112951</v>
      </c>
      <c r="AR318" s="253">
        <v>4669.3613954281191</v>
      </c>
      <c r="AS318" s="253">
        <v>4697.2892624109072</v>
      </c>
      <c r="AT318" s="253">
        <v>4723.671594567325</v>
      </c>
      <c r="AU318" s="253">
        <v>4748.0032068095334</v>
      </c>
      <c r="AV318" s="253">
        <v>4768.6772948150028</v>
      </c>
      <c r="AW318" s="253">
        <v>4787.3582048253647</v>
      </c>
      <c r="AX318" s="253">
        <v>4808.0977279875624</v>
      </c>
      <c r="AY318" s="253">
        <v>4832.7268367535708</v>
      </c>
      <c r="AZ318" s="253">
        <v>4863.8657328931913</v>
      </c>
    </row>
    <row r="319" spans="1:52">
      <c r="A319" s="259" t="s">
        <v>24</v>
      </c>
      <c r="B319" s="258">
        <v>1697.5</v>
      </c>
      <c r="C319" s="258">
        <v>1756.5</v>
      </c>
      <c r="D319" s="258">
        <v>1791</v>
      </c>
      <c r="E319" s="258">
        <v>1835.5</v>
      </c>
      <c r="F319" s="258">
        <v>1364</v>
      </c>
      <c r="G319" s="258">
        <v>1364</v>
      </c>
      <c r="H319" s="258">
        <v>1364</v>
      </c>
      <c r="I319" s="258">
        <v>1396</v>
      </c>
      <c r="J319" s="258">
        <v>1448</v>
      </c>
      <c r="K319" s="258">
        <v>1491</v>
      </c>
      <c r="L319" s="258">
        <v>1560.5</v>
      </c>
      <c r="M319" s="258">
        <v>1634.5</v>
      </c>
      <c r="N319" s="258">
        <v>1734</v>
      </c>
      <c r="O319" s="258">
        <v>1791</v>
      </c>
      <c r="P319" s="258">
        <v>1895.5</v>
      </c>
      <c r="Q319" s="258">
        <v>1919.5</v>
      </c>
      <c r="R319" s="258">
        <v>1956.1599361557628</v>
      </c>
      <c r="S319" s="258">
        <v>1989.3142099610047</v>
      </c>
      <c r="T319" s="258">
        <v>2020.4324232859615</v>
      </c>
      <c r="U319" s="258">
        <v>2047.7865815741407</v>
      </c>
      <c r="V319" s="258">
        <v>2070.6113403758245</v>
      </c>
      <c r="W319" s="258">
        <v>2091.6313770166862</v>
      </c>
      <c r="X319" s="258">
        <v>2110.4239991665359</v>
      </c>
      <c r="Y319" s="258">
        <v>2128.9155131415346</v>
      </c>
      <c r="Z319" s="258">
        <v>2147.7971005391551</v>
      </c>
      <c r="AA319" s="258">
        <v>2166.0309523591072</v>
      </c>
      <c r="AB319" s="258">
        <v>2185.9515548728104</v>
      </c>
      <c r="AC319" s="258">
        <v>2206.2354988127308</v>
      </c>
      <c r="AD319" s="258">
        <v>2226.2242820786278</v>
      </c>
      <c r="AE319" s="258">
        <v>2247.5858700967174</v>
      </c>
      <c r="AF319" s="258">
        <v>2263.6066511799527</v>
      </c>
      <c r="AG319" s="258">
        <v>2278.3414635715635</v>
      </c>
      <c r="AH319" s="258">
        <v>2289.0043688443943</v>
      </c>
      <c r="AI319" s="258">
        <v>2301.5346172158797</v>
      </c>
      <c r="AJ319" s="258">
        <v>2314.3818994566154</v>
      </c>
      <c r="AK319" s="258">
        <v>2324.9678825494511</v>
      </c>
      <c r="AL319" s="258">
        <v>2337.3991528395954</v>
      </c>
      <c r="AM319" s="258">
        <v>2349.6357648802718</v>
      </c>
      <c r="AN319" s="258">
        <v>2360.4887076499217</v>
      </c>
      <c r="AO319" s="258">
        <v>2370.3661303699546</v>
      </c>
      <c r="AP319" s="258">
        <v>2378.638041807535</v>
      </c>
      <c r="AQ319" s="258">
        <v>2386.4396542440982</v>
      </c>
      <c r="AR319" s="258">
        <v>2394.6865281646665</v>
      </c>
      <c r="AS319" s="258">
        <v>2401.3445864124978</v>
      </c>
      <c r="AT319" s="258">
        <v>2405.4838820804307</v>
      </c>
      <c r="AU319" s="258">
        <v>2406.5362192174334</v>
      </c>
      <c r="AV319" s="258">
        <v>2402.7323377700022</v>
      </c>
      <c r="AW319" s="258">
        <v>2395.1302326000941</v>
      </c>
      <c r="AX319" s="258">
        <v>2387.5270303324128</v>
      </c>
      <c r="AY319" s="258">
        <v>2381.8341909839046</v>
      </c>
      <c r="AZ319" s="258">
        <v>2380.3346529134474</v>
      </c>
    </row>
    <row r="320" spans="1:52">
      <c r="A320" s="239" t="s">
        <v>25</v>
      </c>
      <c r="B320" s="249">
        <v>0</v>
      </c>
      <c r="C320" s="249">
        <v>0</v>
      </c>
      <c r="D320" s="249">
        <v>0</v>
      </c>
      <c r="E320" s="249">
        <v>0</v>
      </c>
      <c r="F320" s="249">
        <v>2.5</v>
      </c>
      <c r="G320" s="249">
        <v>2.5</v>
      </c>
      <c r="H320" s="249">
        <v>5</v>
      </c>
      <c r="I320" s="249">
        <v>7</v>
      </c>
      <c r="J320" s="249">
        <v>7</v>
      </c>
      <c r="K320" s="249">
        <v>7</v>
      </c>
      <c r="L320" s="249">
        <v>7</v>
      </c>
      <c r="M320" s="249">
        <v>22</v>
      </c>
      <c r="N320" s="249">
        <v>22</v>
      </c>
      <c r="O320" s="249">
        <v>22</v>
      </c>
      <c r="P320" s="249">
        <v>22</v>
      </c>
      <c r="Q320" s="249">
        <v>22</v>
      </c>
      <c r="R320" s="249">
        <v>21.995618402708626</v>
      </c>
      <c r="S320" s="249">
        <v>23.543104360762058</v>
      </c>
      <c r="T320" s="249">
        <v>24.499396835549838</v>
      </c>
      <c r="U320" s="249">
        <v>25.454729287327357</v>
      </c>
      <c r="V320" s="249">
        <v>26.38775682566223</v>
      </c>
      <c r="W320" s="249">
        <v>27.320768485201466</v>
      </c>
      <c r="X320" s="249">
        <v>28.383760532380844</v>
      </c>
      <c r="Y320" s="249">
        <v>29.681335274719977</v>
      </c>
      <c r="Z320" s="249">
        <v>31.272688588467631</v>
      </c>
      <c r="AA320" s="249">
        <v>33.673057313769327</v>
      </c>
      <c r="AB320" s="249">
        <v>37.169068403706824</v>
      </c>
      <c r="AC320" s="249">
        <v>41.710464590329131</v>
      </c>
      <c r="AD320" s="249">
        <v>46.130795119567644</v>
      </c>
      <c r="AE320" s="249">
        <v>50.179029877661435</v>
      </c>
      <c r="AF320" s="249">
        <v>53.381533972014232</v>
      </c>
      <c r="AG320" s="249">
        <v>56.428848294353166</v>
      </c>
      <c r="AH320" s="249">
        <v>59.603074505064541</v>
      </c>
      <c r="AI320" s="249">
        <v>62.067119437160613</v>
      </c>
      <c r="AJ320" s="249">
        <v>64.352246929834564</v>
      </c>
      <c r="AK320" s="249">
        <v>66.886720198399686</v>
      </c>
      <c r="AL320" s="249">
        <v>69.351588341024922</v>
      </c>
      <c r="AM320" s="249">
        <v>71.928308069288263</v>
      </c>
      <c r="AN320" s="249">
        <v>74.48011070401779</v>
      </c>
      <c r="AO320" s="249">
        <v>76.907691109381915</v>
      </c>
      <c r="AP320" s="249">
        <v>79.084782444967445</v>
      </c>
      <c r="AQ320" s="249">
        <v>80.971012861889534</v>
      </c>
      <c r="AR320" s="249">
        <v>82.661741579959482</v>
      </c>
      <c r="AS320" s="249">
        <v>84.170695556915305</v>
      </c>
      <c r="AT320" s="249">
        <v>85.556550538374537</v>
      </c>
      <c r="AU320" s="249">
        <v>87.040775612652098</v>
      </c>
      <c r="AV320" s="249">
        <v>88.495527242880939</v>
      </c>
      <c r="AW320" s="249">
        <v>89.700475755067828</v>
      </c>
      <c r="AX320" s="249">
        <v>90.802390355977593</v>
      </c>
      <c r="AY320" s="249">
        <v>91.822034944436894</v>
      </c>
      <c r="AZ320" s="249">
        <v>92.874077678432002</v>
      </c>
    </row>
    <row r="321" spans="1:52">
      <c r="A321" s="239" t="s">
        <v>23</v>
      </c>
      <c r="B321" s="249">
        <v>960.99999999999989</v>
      </c>
      <c r="C321" s="249">
        <v>961.99999999999989</v>
      </c>
      <c r="D321" s="249">
        <v>962.00000000000023</v>
      </c>
      <c r="E321" s="249">
        <v>961.99999999999989</v>
      </c>
      <c r="F321" s="249">
        <v>998.5</v>
      </c>
      <c r="G321" s="249">
        <v>998.5</v>
      </c>
      <c r="H321" s="249">
        <v>1033</v>
      </c>
      <c r="I321" s="249">
        <v>1057.5</v>
      </c>
      <c r="J321" s="249">
        <v>1100</v>
      </c>
      <c r="K321" s="249">
        <v>1100.5</v>
      </c>
      <c r="L321" s="249">
        <v>1140.5</v>
      </c>
      <c r="M321" s="249">
        <v>1208.5</v>
      </c>
      <c r="N321" s="249">
        <v>1275.5</v>
      </c>
      <c r="O321" s="249">
        <v>1311.5</v>
      </c>
      <c r="P321" s="249">
        <v>1359</v>
      </c>
      <c r="Q321" s="249">
        <v>1433</v>
      </c>
      <c r="R321" s="249">
        <v>1481.6528897076871</v>
      </c>
      <c r="S321" s="249">
        <v>1533.630917489731</v>
      </c>
      <c r="T321" s="249">
        <v>1566.5012129506415</v>
      </c>
      <c r="U321" s="249">
        <v>1600.0037751440511</v>
      </c>
      <c r="V321" s="249">
        <v>1632.2303140303675</v>
      </c>
      <c r="W321" s="249">
        <v>1662.5244314195613</v>
      </c>
      <c r="X321" s="249">
        <v>1686.6688111988494</v>
      </c>
      <c r="Y321" s="249">
        <v>1711.7366245359253</v>
      </c>
      <c r="Z321" s="249">
        <v>1750.3566647166081</v>
      </c>
      <c r="AA321" s="249">
        <v>1784.0599786231228</v>
      </c>
      <c r="AB321" s="249">
        <v>1819.3717909858167</v>
      </c>
      <c r="AC321" s="249">
        <v>1852.4812771618406</v>
      </c>
      <c r="AD321" s="249">
        <v>1887.8578870185597</v>
      </c>
      <c r="AE321" s="249">
        <v>1922.1888442613733</v>
      </c>
      <c r="AF321" s="249">
        <v>1949.1358221265118</v>
      </c>
      <c r="AG321" s="249">
        <v>1974.2423927809903</v>
      </c>
      <c r="AH321" s="249">
        <v>1997.9646762850725</v>
      </c>
      <c r="AI321" s="249">
        <v>2020.050436929972</v>
      </c>
      <c r="AJ321" s="249">
        <v>2041.0048102976075</v>
      </c>
      <c r="AK321" s="249">
        <v>2061.0271401431742</v>
      </c>
      <c r="AL321" s="249">
        <v>2080.2968145234881</v>
      </c>
      <c r="AM321" s="249">
        <v>2099.1785567416418</v>
      </c>
      <c r="AN321" s="249">
        <v>2117.6140677935277</v>
      </c>
      <c r="AO321" s="249">
        <v>2135.9955998652258</v>
      </c>
      <c r="AP321" s="249">
        <v>2154.3708422447635</v>
      </c>
      <c r="AQ321" s="249">
        <v>2172.9827402053074</v>
      </c>
      <c r="AR321" s="249">
        <v>2192.0131256834934</v>
      </c>
      <c r="AS321" s="249">
        <v>2211.7739804414941</v>
      </c>
      <c r="AT321" s="249">
        <v>2232.6311619485195</v>
      </c>
      <c r="AU321" s="249">
        <v>2254.4262119794475</v>
      </c>
      <c r="AV321" s="249">
        <v>2277.44942980212</v>
      </c>
      <c r="AW321" s="249">
        <v>2302.527496470203</v>
      </c>
      <c r="AX321" s="249">
        <v>2329.7683072991717</v>
      </c>
      <c r="AY321" s="249">
        <v>2359.0706108252298</v>
      </c>
      <c r="AZ321" s="249">
        <v>2390.6570023013119</v>
      </c>
    </row>
    <row r="322" spans="1:52">
      <c r="A322" s="252" t="s">
        <v>84</v>
      </c>
      <c r="B322" s="253">
        <v>1519759</v>
      </c>
      <c r="C322" s="253">
        <v>1568037</v>
      </c>
      <c r="D322" s="253">
        <v>1643987</v>
      </c>
      <c r="E322" s="253">
        <v>1759112</v>
      </c>
      <c r="F322" s="253">
        <v>1920187</v>
      </c>
      <c r="G322" s="253">
        <v>2022992</v>
      </c>
      <c r="H322" s="253">
        <v>2046826</v>
      </c>
      <c r="I322" s="253">
        <v>2071723</v>
      </c>
      <c r="J322" s="253">
        <v>2034048.9999999998</v>
      </c>
      <c r="K322" s="253">
        <v>1848635</v>
      </c>
      <c r="L322" s="253">
        <v>1715436.0000000002</v>
      </c>
      <c r="M322" s="253">
        <v>1778194.0000000002</v>
      </c>
      <c r="N322" s="253">
        <v>1749310.0000000005</v>
      </c>
      <c r="O322" s="253">
        <v>1765664.9999999998</v>
      </c>
      <c r="P322" s="253">
        <v>1801445</v>
      </c>
      <c r="Q322" s="253">
        <v>1859073</v>
      </c>
      <c r="R322" s="253">
        <v>1898351.8381890208</v>
      </c>
      <c r="S322" s="253">
        <v>2018141.752532149</v>
      </c>
      <c r="T322" s="253">
        <v>2072517.7497430476</v>
      </c>
      <c r="U322" s="253">
        <v>2107652.4334569052</v>
      </c>
      <c r="V322" s="253">
        <v>2132412.7203700813</v>
      </c>
      <c r="W322" s="253">
        <v>2162804.4293168592</v>
      </c>
      <c r="X322" s="253">
        <v>2188394.6676561744</v>
      </c>
      <c r="Y322" s="253">
        <v>2215682.1588221379</v>
      </c>
      <c r="Z322" s="253">
        <v>2243654.7533870102</v>
      </c>
      <c r="AA322" s="253">
        <v>2280167.6897481307</v>
      </c>
      <c r="AB322" s="253">
        <v>2322710.6174775544</v>
      </c>
      <c r="AC322" s="253">
        <v>2364379.0907299188</v>
      </c>
      <c r="AD322" s="253">
        <v>2403604.1541349124</v>
      </c>
      <c r="AE322" s="253">
        <v>2435290.6707728584</v>
      </c>
      <c r="AF322" s="253">
        <v>2460446.2427720679</v>
      </c>
      <c r="AG322" s="253">
        <v>2483188.1848242059</v>
      </c>
      <c r="AH322" s="253">
        <v>2497356.6204129746</v>
      </c>
      <c r="AI322" s="253">
        <v>2510186.1867958563</v>
      </c>
      <c r="AJ322" s="253">
        <v>2516593.2488421425</v>
      </c>
      <c r="AK322" s="253">
        <v>2522743.2441677265</v>
      </c>
      <c r="AL322" s="253">
        <v>2532221.8444383685</v>
      </c>
      <c r="AM322" s="253">
        <v>2538737.7886466011</v>
      </c>
      <c r="AN322" s="253">
        <v>2563111.974643752</v>
      </c>
      <c r="AO322" s="253">
        <v>2569489.8106733584</v>
      </c>
      <c r="AP322" s="253">
        <v>2579361.5929017165</v>
      </c>
      <c r="AQ322" s="253">
        <v>2593087.2849628995</v>
      </c>
      <c r="AR322" s="253">
        <v>2605403.3181171939</v>
      </c>
      <c r="AS322" s="253">
        <v>2618238.2695570998</v>
      </c>
      <c r="AT322" s="253">
        <v>2629969.7803983828</v>
      </c>
      <c r="AU322" s="253">
        <v>2650244.4089295203</v>
      </c>
      <c r="AV322" s="253">
        <v>2670267.4644861645</v>
      </c>
      <c r="AW322" s="253">
        <v>2687226.6028757961</v>
      </c>
      <c r="AX322" s="253">
        <v>2711418.3071171218</v>
      </c>
      <c r="AY322" s="253">
        <v>2731825.6903867349</v>
      </c>
      <c r="AZ322" s="253">
        <v>2755136.382675637</v>
      </c>
    </row>
    <row r="323" spans="1:52">
      <c r="A323" s="259" t="s">
        <v>16</v>
      </c>
      <c r="B323" s="258">
        <v>258985.00000000003</v>
      </c>
      <c r="C323" s="258">
        <v>283376</v>
      </c>
      <c r="D323" s="258">
        <v>309322</v>
      </c>
      <c r="E323" s="258">
        <v>332176</v>
      </c>
      <c r="F323" s="258">
        <v>360062.00000000012</v>
      </c>
      <c r="G323" s="258">
        <v>375268.99999999983</v>
      </c>
      <c r="H323" s="258">
        <v>369495.99999999988</v>
      </c>
      <c r="I323" s="258">
        <v>360277.00000000012</v>
      </c>
      <c r="J323" s="258">
        <v>343227.00000000006</v>
      </c>
      <c r="K323" s="258">
        <v>313267.00000000006</v>
      </c>
      <c r="L323" s="258">
        <v>280580.00000000006</v>
      </c>
      <c r="M323" s="258">
        <v>282445.99999999994</v>
      </c>
      <c r="N323" s="258">
        <v>271444.00000000012</v>
      </c>
      <c r="O323" s="258">
        <v>271994.99999999994</v>
      </c>
      <c r="P323" s="258">
        <v>261965.00000000009</v>
      </c>
      <c r="Q323" s="258">
        <v>263203.00000000006</v>
      </c>
      <c r="R323" s="258">
        <v>266489.74791188189</v>
      </c>
      <c r="S323" s="258">
        <v>275204.39645848441</v>
      </c>
      <c r="T323" s="258">
        <v>279850.07117683243</v>
      </c>
      <c r="U323" s="258">
        <v>282872.29438097484</v>
      </c>
      <c r="V323" s="258">
        <v>284980.73597563128</v>
      </c>
      <c r="W323" s="258">
        <v>286911.28419854003</v>
      </c>
      <c r="X323" s="258">
        <v>288366.70460163453</v>
      </c>
      <c r="Y323" s="258">
        <v>289561.24220312136</v>
      </c>
      <c r="Z323" s="258">
        <v>292564.3691438713</v>
      </c>
      <c r="AA323" s="258">
        <v>296965.25644470751</v>
      </c>
      <c r="AB323" s="258">
        <v>301976.73754689877</v>
      </c>
      <c r="AC323" s="258">
        <v>307138.50062849646</v>
      </c>
      <c r="AD323" s="258">
        <v>313237.72978520521</v>
      </c>
      <c r="AE323" s="258">
        <v>318639.61072159396</v>
      </c>
      <c r="AF323" s="258">
        <v>321961.65594870743</v>
      </c>
      <c r="AG323" s="258">
        <v>324337.26970699237</v>
      </c>
      <c r="AH323" s="258">
        <v>325573.43355898448</v>
      </c>
      <c r="AI323" s="258">
        <v>327528.26221812196</v>
      </c>
      <c r="AJ323" s="258">
        <v>327151.39735497459</v>
      </c>
      <c r="AK323" s="258">
        <v>326773.3808909767</v>
      </c>
      <c r="AL323" s="258">
        <v>326855.20567270176</v>
      </c>
      <c r="AM323" s="258">
        <v>326245.86180188705</v>
      </c>
      <c r="AN323" s="258">
        <v>328142.54054914071</v>
      </c>
      <c r="AO323" s="258">
        <v>327740.9142872112</v>
      </c>
      <c r="AP323" s="258">
        <v>328889.65133843664</v>
      </c>
      <c r="AQ323" s="258">
        <v>330835.20436049742</v>
      </c>
      <c r="AR323" s="258">
        <v>332486.68926067144</v>
      </c>
      <c r="AS323" s="258">
        <v>334203.85662862664</v>
      </c>
      <c r="AT323" s="258">
        <v>335792.15680441906</v>
      </c>
      <c r="AU323" s="258">
        <v>337586.73904531955</v>
      </c>
      <c r="AV323" s="258">
        <v>339418.48913873528</v>
      </c>
      <c r="AW323" s="258">
        <v>341495.72675137327</v>
      </c>
      <c r="AX323" s="258">
        <v>343444.8579397354</v>
      </c>
      <c r="AY323" s="258">
        <v>345686.7578997463</v>
      </c>
      <c r="AZ323" s="258">
        <v>347884.3257487684</v>
      </c>
    </row>
    <row r="324" spans="1:52">
      <c r="A324" s="239" t="s">
        <v>17</v>
      </c>
      <c r="B324" s="249">
        <v>854196</v>
      </c>
      <c r="C324" s="249">
        <v>891477</v>
      </c>
      <c r="D324" s="249">
        <v>934778</v>
      </c>
      <c r="E324" s="249">
        <v>1015257.0000000001</v>
      </c>
      <c r="F324" s="249">
        <v>1106539</v>
      </c>
      <c r="G324" s="249">
        <v>1166924</v>
      </c>
      <c r="H324" s="249">
        <v>1187671</v>
      </c>
      <c r="I324" s="249">
        <v>1205689</v>
      </c>
      <c r="J324" s="249">
        <v>1191294.9999999998</v>
      </c>
      <c r="K324" s="249">
        <v>1064976</v>
      </c>
      <c r="L324" s="249">
        <v>996258.00000000012</v>
      </c>
      <c r="M324" s="249">
        <v>1035295.0000000002</v>
      </c>
      <c r="N324" s="249">
        <v>1031115.0000000002</v>
      </c>
      <c r="O324" s="249">
        <v>1044532.9999999999</v>
      </c>
      <c r="P324" s="249">
        <v>1075279</v>
      </c>
      <c r="Q324" s="249">
        <v>1124284</v>
      </c>
      <c r="R324" s="249">
        <v>1164518.1319438436</v>
      </c>
      <c r="S324" s="249">
        <v>1245428.0200280712</v>
      </c>
      <c r="T324" s="249">
        <v>1277256.1402452195</v>
      </c>
      <c r="U324" s="249">
        <v>1294543.757166357</v>
      </c>
      <c r="V324" s="249">
        <v>1304221.6365300145</v>
      </c>
      <c r="W324" s="249">
        <v>1320503.4759948705</v>
      </c>
      <c r="X324" s="249">
        <v>1332789.848680319</v>
      </c>
      <c r="Y324" s="249">
        <v>1347137.9222446845</v>
      </c>
      <c r="Z324" s="249">
        <v>1365679.5243416026</v>
      </c>
      <c r="AA324" s="249">
        <v>1387428.1291844219</v>
      </c>
      <c r="AB324" s="249">
        <v>1413057.4819710508</v>
      </c>
      <c r="AC324" s="249">
        <v>1437794.6045693932</v>
      </c>
      <c r="AD324" s="249">
        <v>1460077.8930674957</v>
      </c>
      <c r="AE324" s="249">
        <v>1477608.8810239735</v>
      </c>
      <c r="AF324" s="249">
        <v>1491757.4354279754</v>
      </c>
      <c r="AG324" s="249">
        <v>1504955.9094213224</v>
      </c>
      <c r="AH324" s="249">
        <v>1512688.2930854731</v>
      </c>
      <c r="AI324" s="249">
        <v>1518485.7350529679</v>
      </c>
      <c r="AJ324" s="249">
        <v>1521549.0705717774</v>
      </c>
      <c r="AK324" s="249">
        <v>1524175.2391991492</v>
      </c>
      <c r="AL324" s="249">
        <v>1529263.242178838</v>
      </c>
      <c r="AM324" s="249">
        <v>1532753.524173972</v>
      </c>
      <c r="AN324" s="249">
        <v>1546562.0551422362</v>
      </c>
      <c r="AO324" s="249">
        <v>1550358.99076801</v>
      </c>
      <c r="AP324" s="249">
        <v>1555761.3223270129</v>
      </c>
      <c r="AQ324" s="249">
        <v>1563345.5300129415</v>
      </c>
      <c r="AR324" s="249">
        <v>1569681.9821105625</v>
      </c>
      <c r="AS324" s="249">
        <v>1577421.8088830151</v>
      </c>
      <c r="AT324" s="249">
        <v>1585390.9594791459</v>
      </c>
      <c r="AU324" s="249">
        <v>1599992.9280069415</v>
      </c>
      <c r="AV324" s="249">
        <v>1614889.1722492985</v>
      </c>
      <c r="AW324" s="249">
        <v>1627412.1578101378</v>
      </c>
      <c r="AX324" s="249">
        <v>1645059.8522168696</v>
      </c>
      <c r="AY324" s="249">
        <v>1660258.2469987867</v>
      </c>
      <c r="AZ324" s="249">
        <v>1677731.5647718043</v>
      </c>
    </row>
    <row r="325" spans="1:52">
      <c r="A325" s="239" t="s">
        <v>18</v>
      </c>
      <c r="B325" s="249">
        <v>406577.99999999994</v>
      </c>
      <c r="C325" s="249">
        <v>393184</v>
      </c>
      <c r="D325" s="249">
        <v>399887</v>
      </c>
      <c r="E325" s="249">
        <v>411679</v>
      </c>
      <c r="F325" s="249">
        <v>453586</v>
      </c>
      <c r="G325" s="249">
        <v>480799.00000000012</v>
      </c>
      <c r="H325" s="249">
        <v>489659.00000000006</v>
      </c>
      <c r="I325" s="249">
        <v>505757</v>
      </c>
      <c r="J325" s="249">
        <v>499526.99999999994</v>
      </c>
      <c r="K325" s="249">
        <v>470392.00000000012</v>
      </c>
      <c r="L325" s="249">
        <v>438598</v>
      </c>
      <c r="M325" s="249">
        <v>460453.00000000006</v>
      </c>
      <c r="N325" s="249">
        <v>446751.00000000012</v>
      </c>
      <c r="O325" s="249">
        <v>449137</v>
      </c>
      <c r="P325" s="249">
        <v>464201</v>
      </c>
      <c r="Q325" s="249">
        <v>471586</v>
      </c>
      <c r="R325" s="249">
        <v>467343.9583332953</v>
      </c>
      <c r="S325" s="249">
        <v>497509.33604559326</v>
      </c>
      <c r="T325" s="249">
        <v>515411.53832099581</v>
      </c>
      <c r="U325" s="249">
        <v>530236.38190957357</v>
      </c>
      <c r="V325" s="249">
        <v>543210.34786443575</v>
      </c>
      <c r="W325" s="249">
        <v>555389.66912344878</v>
      </c>
      <c r="X325" s="249">
        <v>567238.11437422072</v>
      </c>
      <c r="Y325" s="249">
        <v>578982.99437433202</v>
      </c>
      <c r="Z325" s="249">
        <v>585410.85990153637</v>
      </c>
      <c r="AA325" s="249">
        <v>595774.30411900126</v>
      </c>
      <c r="AB325" s="249">
        <v>607676.39795960474</v>
      </c>
      <c r="AC325" s="249">
        <v>619445.98553202907</v>
      </c>
      <c r="AD325" s="249">
        <v>630288.53128221177</v>
      </c>
      <c r="AE325" s="249">
        <v>639042.17902729101</v>
      </c>
      <c r="AF325" s="249">
        <v>646727.15139538515</v>
      </c>
      <c r="AG325" s="249">
        <v>653895.00569589087</v>
      </c>
      <c r="AH325" s="249">
        <v>659094.89376851683</v>
      </c>
      <c r="AI325" s="249">
        <v>664172.18952476652</v>
      </c>
      <c r="AJ325" s="249">
        <v>667892.78091539047</v>
      </c>
      <c r="AK325" s="249">
        <v>671794.62407760043</v>
      </c>
      <c r="AL325" s="249">
        <v>676103.39658682852</v>
      </c>
      <c r="AM325" s="249">
        <v>679738.40267074213</v>
      </c>
      <c r="AN325" s="249">
        <v>688407.37895237491</v>
      </c>
      <c r="AO325" s="249">
        <v>691389.90561813721</v>
      </c>
      <c r="AP325" s="249">
        <v>694710.61923626694</v>
      </c>
      <c r="AQ325" s="249">
        <v>698906.55058946053</v>
      </c>
      <c r="AR325" s="249">
        <v>703234.64674595976</v>
      </c>
      <c r="AS325" s="249">
        <v>706612.60404545825</v>
      </c>
      <c r="AT325" s="249">
        <v>708786.66411481763</v>
      </c>
      <c r="AU325" s="249">
        <v>712664.7418772591</v>
      </c>
      <c r="AV325" s="249">
        <v>715959.80309813062</v>
      </c>
      <c r="AW325" s="249">
        <v>718318.71831428516</v>
      </c>
      <c r="AX325" s="249">
        <v>722913.59696051665</v>
      </c>
      <c r="AY325" s="249">
        <v>725880.68548820179</v>
      </c>
      <c r="AZ325" s="249">
        <v>729520.49215506425</v>
      </c>
    </row>
    <row r="326" spans="1:52">
      <c r="A326" s="245" t="s">
        <v>22</v>
      </c>
      <c r="B326" s="248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48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48"/>
      <c r="AZ326" s="248"/>
    </row>
    <row r="327" spans="1:52">
      <c r="A327" s="252" t="s">
        <v>82</v>
      </c>
      <c r="B327" s="253">
        <v>2926913.789295245</v>
      </c>
      <c r="C327" s="253">
        <v>3020117.0170421358</v>
      </c>
      <c r="D327" s="253">
        <v>3113409.6595001468</v>
      </c>
      <c r="E327" s="253">
        <v>3238888.2076319093</v>
      </c>
      <c r="F327" s="253">
        <v>3432821.8997216802</v>
      </c>
      <c r="G327" s="253">
        <v>3561727.2250153529</v>
      </c>
      <c r="H327" s="253">
        <v>3650352.0420584874</v>
      </c>
      <c r="I327" s="253">
        <v>3787895.6845089486</v>
      </c>
      <c r="J327" s="253">
        <v>3815331.8596047182</v>
      </c>
      <c r="K327" s="253">
        <v>3790282.9033607501</v>
      </c>
      <c r="L327" s="253">
        <v>3803450.2892176588</v>
      </c>
      <c r="M327" s="253">
        <v>3842343.6275671264</v>
      </c>
      <c r="N327" s="253">
        <v>3872125.7031336483</v>
      </c>
      <c r="O327" s="253">
        <v>3951014.4310979457</v>
      </c>
      <c r="P327" s="253">
        <v>4077632.7679170868</v>
      </c>
      <c r="Q327" s="253">
        <v>4256318.5595879471</v>
      </c>
      <c r="R327" s="253">
        <v>4398509.826512659</v>
      </c>
      <c r="S327" s="253">
        <v>4503965.7845155904</v>
      </c>
      <c r="T327" s="253">
        <v>4600391.2471894128</v>
      </c>
      <c r="U327" s="253">
        <v>4688497.2797251809</v>
      </c>
      <c r="V327" s="253">
        <v>4781123.3247928135</v>
      </c>
      <c r="W327" s="253">
        <v>4848520.2179338764</v>
      </c>
      <c r="X327" s="253">
        <v>4912404.8969053347</v>
      </c>
      <c r="Y327" s="253">
        <v>4991230.8064387478</v>
      </c>
      <c r="Z327" s="253">
        <v>5078437.5524131348</v>
      </c>
      <c r="AA327" s="253">
        <v>5167744.6869401373</v>
      </c>
      <c r="AB327" s="253">
        <v>5254574.8923944952</v>
      </c>
      <c r="AC327" s="253">
        <v>5336473.6164857866</v>
      </c>
      <c r="AD327" s="253">
        <v>5417389.3203829965</v>
      </c>
      <c r="AE327" s="253">
        <v>5498726.576007477</v>
      </c>
      <c r="AF327" s="253">
        <v>5582793.9344865056</v>
      </c>
      <c r="AG327" s="253">
        <v>5670950.2791220052</v>
      </c>
      <c r="AH327" s="253">
        <v>5767268.4325657384</v>
      </c>
      <c r="AI327" s="253">
        <v>5867478.2167241341</v>
      </c>
      <c r="AJ327" s="253">
        <v>5969813.7586506959</v>
      </c>
      <c r="AK327" s="253">
        <v>6073981.4252618225</v>
      </c>
      <c r="AL327" s="253">
        <v>6179296.8754047295</v>
      </c>
      <c r="AM327" s="253">
        <v>6286217.657129636</v>
      </c>
      <c r="AN327" s="253">
        <v>6393806.2468261076</v>
      </c>
      <c r="AO327" s="253">
        <v>6502914.8528910661</v>
      </c>
      <c r="AP327" s="253">
        <v>6613554.0987003092</v>
      </c>
      <c r="AQ327" s="253">
        <v>6725716.7448861012</v>
      </c>
      <c r="AR327" s="253">
        <v>6840827.4793873122</v>
      </c>
      <c r="AS327" s="253">
        <v>6957390.2309747403</v>
      </c>
      <c r="AT327" s="253">
        <v>7075657.4407658316</v>
      </c>
      <c r="AU327" s="253">
        <v>7201837.5622332729</v>
      </c>
      <c r="AV327" s="253">
        <v>7335384.8238194492</v>
      </c>
      <c r="AW327" s="253">
        <v>7465201.7834179616</v>
      </c>
      <c r="AX327" s="253">
        <v>7594177.8395875273</v>
      </c>
      <c r="AY327" s="253">
        <v>7737843.0453763716</v>
      </c>
      <c r="AZ327" s="253">
        <v>7885121.5467404258</v>
      </c>
    </row>
    <row r="328" spans="1:52">
      <c r="A328" s="239" t="s">
        <v>48</v>
      </c>
      <c r="B328" s="249">
        <v>2370864</v>
      </c>
      <c r="C328" s="249">
        <v>2465863</v>
      </c>
      <c r="D328" s="249">
        <v>2557492</v>
      </c>
      <c r="E328" s="249">
        <v>2682056</v>
      </c>
      <c r="F328" s="249">
        <v>2879435</v>
      </c>
      <c r="G328" s="249">
        <v>3021687</v>
      </c>
      <c r="H328" s="249">
        <v>3113050</v>
      </c>
      <c r="I328" s="249">
        <v>3249832</v>
      </c>
      <c r="J328" s="249">
        <v>3290409</v>
      </c>
      <c r="K328" s="249">
        <v>3270628</v>
      </c>
      <c r="L328" s="249">
        <v>3288475</v>
      </c>
      <c r="M328" s="249">
        <v>3318931</v>
      </c>
      <c r="N328" s="249">
        <v>3345766</v>
      </c>
      <c r="O328" s="249">
        <v>3410858</v>
      </c>
      <c r="P328" s="249">
        <v>3518265</v>
      </c>
      <c r="Q328" s="249">
        <v>3603480</v>
      </c>
      <c r="R328" s="249">
        <v>3671016.2277944782</v>
      </c>
      <c r="S328" s="249">
        <v>3753303.1569854431</v>
      </c>
      <c r="T328" s="249">
        <v>3833411.8984140647</v>
      </c>
      <c r="U328" s="249">
        <v>3909552.5674554715</v>
      </c>
      <c r="V328" s="249">
        <v>3994025.2871851353</v>
      </c>
      <c r="W328" s="249">
        <v>4052702.8007270838</v>
      </c>
      <c r="X328" s="249">
        <v>4106346.7864650823</v>
      </c>
      <c r="Y328" s="249">
        <v>4179197.0587575114</v>
      </c>
      <c r="Z328" s="249">
        <v>4258919.7539762678</v>
      </c>
      <c r="AA328" s="249">
        <v>4340191.178227026</v>
      </c>
      <c r="AB328" s="249">
        <v>4419328.0847884063</v>
      </c>
      <c r="AC328" s="249">
        <v>4494678.3802925479</v>
      </c>
      <c r="AD328" s="249">
        <v>4570488.3153827433</v>
      </c>
      <c r="AE328" s="249">
        <v>4647960.7395281522</v>
      </c>
      <c r="AF328" s="249">
        <v>4728847.5261204513</v>
      </c>
      <c r="AG328" s="249">
        <v>4813736.8390647741</v>
      </c>
      <c r="AH328" s="249">
        <v>4902763.2242124081</v>
      </c>
      <c r="AI328" s="249">
        <v>4994827.0046190964</v>
      </c>
      <c r="AJ328" s="249">
        <v>5088350.4329640726</v>
      </c>
      <c r="AK328" s="249">
        <v>5183427.6534906048</v>
      </c>
      <c r="AL328" s="249">
        <v>5279619.1196945375</v>
      </c>
      <c r="AM328" s="249">
        <v>5377402.8892863225</v>
      </c>
      <c r="AN328" s="249">
        <v>5475949.0750908824</v>
      </c>
      <c r="AO328" s="249">
        <v>5575960.2077126112</v>
      </c>
      <c r="AP328" s="249">
        <v>5677457.4049418662</v>
      </c>
      <c r="AQ328" s="249">
        <v>5780288.1009353194</v>
      </c>
      <c r="AR328" s="249">
        <v>5885836.3090912635</v>
      </c>
      <c r="AS328" s="249">
        <v>5992637.6224129079</v>
      </c>
      <c r="AT328" s="249">
        <v>6101046.1505178791</v>
      </c>
      <c r="AU328" s="249">
        <v>6216281.7331370488</v>
      </c>
      <c r="AV328" s="249">
        <v>6338123.3765124213</v>
      </c>
      <c r="AW328" s="249">
        <v>6456696.6748797111</v>
      </c>
      <c r="AX328" s="249">
        <v>6574671.3112896401</v>
      </c>
      <c r="AY328" s="249">
        <v>6707552.4916045014</v>
      </c>
      <c r="AZ328" s="249">
        <v>6844215.2413647501</v>
      </c>
    </row>
    <row r="329" spans="1:52">
      <c r="A329" s="260" t="s">
        <v>49</v>
      </c>
      <c r="B329" s="250">
        <v>556049.78929524519</v>
      </c>
      <c r="C329" s="250">
        <v>554254.0170421357</v>
      </c>
      <c r="D329" s="250">
        <v>555917.65950014675</v>
      </c>
      <c r="E329" s="250">
        <v>556832.20763190929</v>
      </c>
      <c r="F329" s="250">
        <v>553386.89972168021</v>
      </c>
      <c r="G329" s="250">
        <v>540040.22501535295</v>
      </c>
      <c r="H329" s="250">
        <v>537302.04205848742</v>
      </c>
      <c r="I329" s="250">
        <v>538063.68450894835</v>
      </c>
      <c r="J329" s="250">
        <v>524922.85960471816</v>
      </c>
      <c r="K329" s="250">
        <v>519654.90336075018</v>
      </c>
      <c r="L329" s="250">
        <v>514975.28921765881</v>
      </c>
      <c r="M329" s="250">
        <v>523412.62756712647</v>
      </c>
      <c r="N329" s="250">
        <v>526359.70313364849</v>
      </c>
      <c r="O329" s="250">
        <v>540156.43109794555</v>
      </c>
      <c r="P329" s="250">
        <v>559367.76791708695</v>
      </c>
      <c r="Q329" s="250">
        <v>652838.55958794698</v>
      </c>
      <c r="R329" s="250">
        <v>727493.59871818125</v>
      </c>
      <c r="S329" s="250">
        <v>750662.62753014709</v>
      </c>
      <c r="T329" s="250">
        <v>766979.34877534816</v>
      </c>
      <c r="U329" s="250">
        <v>778944.7122697091</v>
      </c>
      <c r="V329" s="250">
        <v>787098.03760767845</v>
      </c>
      <c r="W329" s="250">
        <v>795817.41720679274</v>
      </c>
      <c r="X329" s="250">
        <v>806058.11044025223</v>
      </c>
      <c r="Y329" s="250">
        <v>812033.74768123613</v>
      </c>
      <c r="Z329" s="250">
        <v>819517.79843686742</v>
      </c>
      <c r="AA329" s="250">
        <v>827553.50871311116</v>
      </c>
      <c r="AB329" s="250">
        <v>835246.80760608928</v>
      </c>
      <c r="AC329" s="250">
        <v>841795.23619323887</v>
      </c>
      <c r="AD329" s="250">
        <v>846901.00500025309</v>
      </c>
      <c r="AE329" s="250">
        <v>850765.83647932461</v>
      </c>
      <c r="AF329" s="250">
        <v>853946.40836605395</v>
      </c>
      <c r="AG329" s="250">
        <v>857213.440057231</v>
      </c>
      <c r="AH329" s="250">
        <v>864505.20835333026</v>
      </c>
      <c r="AI329" s="250">
        <v>872651.2121050373</v>
      </c>
      <c r="AJ329" s="250">
        <v>881463.32568662311</v>
      </c>
      <c r="AK329" s="250">
        <v>890553.77177121758</v>
      </c>
      <c r="AL329" s="250">
        <v>899677.75571019214</v>
      </c>
      <c r="AM329" s="250">
        <v>908814.7678433134</v>
      </c>
      <c r="AN329" s="250">
        <v>917857.17173522548</v>
      </c>
      <c r="AO329" s="250">
        <v>926954.64517845504</v>
      </c>
      <c r="AP329" s="250">
        <v>936096.69375844265</v>
      </c>
      <c r="AQ329" s="250">
        <v>945428.64395078178</v>
      </c>
      <c r="AR329" s="250">
        <v>954991.17029604898</v>
      </c>
      <c r="AS329" s="250">
        <v>964752.60856183211</v>
      </c>
      <c r="AT329" s="250">
        <v>974611.2902479521</v>
      </c>
      <c r="AU329" s="250">
        <v>985555.82909622462</v>
      </c>
      <c r="AV329" s="250">
        <v>997261.44730702764</v>
      </c>
      <c r="AW329" s="250">
        <v>1008505.1085382508</v>
      </c>
      <c r="AX329" s="250">
        <v>1019506.5282978868</v>
      </c>
      <c r="AY329" s="250">
        <v>1030290.5537718704</v>
      </c>
      <c r="AZ329" s="250">
        <v>1040906.3053756758</v>
      </c>
    </row>
    <row r="330" spans="1:52">
      <c r="A330" s="252" t="s">
        <v>85</v>
      </c>
      <c r="B330" s="250">
        <v>234</v>
      </c>
      <c r="C330" s="250">
        <v>261</v>
      </c>
      <c r="D330" s="250">
        <v>261</v>
      </c>
      <c r="E330" s="250">
        <v>276</v>
      </c>
      <c r="F330" s="250">
        <v>342.5</v>
      </c>
      <c r="G330" s="250">
        <v>375</v>
      </c>
      <c r="H330" s="250">
        <v>390.5</v>
      </c>
      <c r="I330" s="250">
        <v>385.5</v>
      </c>
      <c r="J330" s="250">
        <v>385.5</v>
      </c>
      <c r="K330" s="250">
        <v>385.5</v>
      </c>
      <c r="L330" s="250">
        <v>385.5</v>
      </c>
      <c r="M330" s="250">
        <v>385.5</v>
      </c>
      <c r="N330" s="250">
        <v>373</v>
      </c>
      <c r="O330" s="250">
        <v>373</v>
      </c>
      <c r="P330" s="250">
        <v>368</v>
      </c>
      <c r="Q330" s="250">
        <v>362</v>
      </c>
      <c r="R330" s="250">
        <v>324.84079055907858</v>
      </c>
      <c r="S330" s="250">
        <v>327.48327437018816</v>
      </c>
      <c r="T330" s="250">
        <v>329.85898097364458</v>
      </c>
      <c r="U330" s="250">
        <v>332.41949045598824</v>
      </c>
      <c r="V330" s="250">
        <v>335.331356113178</v>
      </c>
      <c r="W330" s="250">
        <v>338.31361391944222</v>
      </c>
      <c r="X330" s="250">
        <v>341.26657449141914</v>
      </c>
      <c r="Y330" s="250">
        <v>344.50383347582886</v>
      </c>
      <c r="Z330" s="250">
        <v>348.24636652903575</v>
      </c>
      <c r="AA330" s="250">
        <v>352.28543614428679</v>
      </c>
      <c r="AB330" s="250">
        <v>357.28891007340189</v>
      </c>
      <c r="AC330" s="250">
        <v>362.49253226133447</v>
      </c>
      <c r="AD330" s="250">
        <v>367.83221170417289</v>
      </c>
      <c r="AE330" s="250">
        <v>373.19388962555757</v>
      </c>
      <c r="AF330" s="250">
        <v>378.60003885863182</v>
      </c>
      <c r="AG330" s="250">
        <v>383.99471777615497</v>
      </c>
      <c r="AH330" s="250">
        <v>389.49052350637351</v>
      </c>
      <c r="AI330" s="250">
        <v>395.02255465562985</v>
      </c>
      <c r="AJ330" s="250">
        <v>400.69258644956039</v>
      </c>
      <c r="AK330" s="250">
        <v>406.3584028728431</v>
      </c>
      <c r="AL330" s="250">
        <v>412.0208112522356</v>
      </c>
      <c r="AM330" s="250">
        <v>417.82490105132456</v>
      </c>
      <c r="AN330" s="250">
        <v>423.71236737535224</v>
      </c>
      <c r="AO330" s="250">
        <v>429.58909234588668</v>
      </c>
      <c r="AP330" s="250">
        <v>435.60247798009379</v>
      </c>
      <c r="AQ330" s="250">
        <v>441.74982961238584</v>
      </c>
      <c r="AR330" s="250">
        <v>447.90268882759983</v>
      </c>
      <c r="AS330" s="250">
        <v>454.17251413967409</v>
      </c>
      <c r="AT330" s="250">
        <v>460.4490834231172</v>
      </c>
      <c r="AU330" s="250">
        <v>467.30382946898231</v>
      </c>
      <c r="AV330" s="250">
        <v>474.39320863492094</v>
      </c>
      <c r="AW330" s="250">
        <v>481.32963529556105</v>
      </c>
      <c r="AX330" s="250">
        <v>488.22574174517763</v>
      </c>
      <c r="AY330" s="250">
        <v>494.99776801477856</v>
      </c>
      <c r="AZ330" s="250">
        <v>501.55351011052028</v>
      </c>
    </row>
    <row r="331" spans="1:52">
      <c r="A331" s="252" t="s">
        <v>84</v>
      </c>
      <c r="B331" s="253">
        <v>59591</v>
      </c>
      <c r="C331" s="253">
        <v>54987.000000000007</v>
      </c>
      <c r="D331" s="253">
        <v>53933</v>
      </c>
      <c r="E331" s="253">
        <v>57089</v>
      </c>
      <c r="F331" s="253">
        <v>60251</v>
      </c>
      <c r="G331" s="253">
        <v>61215.999999999993</v>
      </c>
      <c r="H331" s="253">
        <v>61309</v>
      </c>
      <c r="I331" s="253">
        <v>62667</v>
      </c>
      <c r="J331" s="253">
        <v>62517.000000000015</v>
      </c>
      <c r="K331" s="253">
        <v>55965.000000000007</v>
      </c>
      <c r="L331" s="253">
        <v>54795</v>
      </c>
      <c r="M331" s="253">
        <v>53901</v>
      </c>
      <c r="N331" s="253">
        <v>55013</v>
      </c>
      <c r="O331" s="253">
        <v>54872</v>
      </c>
      <c r="P331" s="253">
        <v>52467</v>
      </c>
      <c r="Q331" s="253">
        <v>54263.999999999993</v>
      </c>
      <c r="R331" s="253">
        <v>56695.988174318554</v>
      </c>
      <c r="S331" s="253">
        <v>59126.236775750673</v>
      </c>
      <c r="T331" s="253">
        <v>61183.391926193362</v>
      </c>
      <c r="U331" s="253">
        <v>62781.047215122417</v>
      </c>
      <c r="V331" s="253">
        <v>64211.014571254673</v>
      </c>
      <c r="W331" s="253">
        <v>65808.223576577919</v>
      </c>
      <c r="X331" s="253">
        <v>67438.497345822223</v>
      </c>
      <c r="Y331" s="253">
        <v>69380.733352455223</v>
      </c>
      <c r="Z331" s="253">
        <v>71476.727714998167</v>
      </c>
      <c r="AA331" s="253">
        <v>74196.043420553906</v>
      </c>
      <c r="AB331" s="253">
        <v>77831.154621842288</v>
      </c>
      <c r="AC331" s="253">
        <v>82304.064326446052</v>
      </c>
      <c r="AD331" s="253">
        <v>86932.277081535838</v>
      </c>
      <c r="AE331" s="253">
        <v>91742.232581886827</v>
      </c>
      <c r="AF331" s="253">
        <v>96651.782208473334</v>
      </c>
      <c r="AG331" s="253">
        <v>102171.36798777126</v>
      </c>
      <c r="AH331" s="253">
        <v>107417.18732859482</v>
      </c>
      <c r="AI331" s="253">
        <v>112912.00440615862</v>
      </c>
      <c r="AJ331" s="253">
        <v>118299.05972298476</v>
      </c>
      <c r="AK331" s="253">
        <v>123926.17569058925</v>
      </c>
      <c r="AL331" s="253">
        <v>130004.17004002398</v>
      </c>
      <c r="AM331" s="253">
        <v>135809.23885400273</v>
      </c>
      <c r="AN331" s="253">
        <v>143274.95383518172</v>
      </c>
      <c r="AO331" s="253">
        <v>149983.8954201751</v>
      </c>
      <c r="AP331" s="253">
        <v>156677.86803513608</v>
      </c>
      <c r="AQ331" s="253">
        <v>163801.94719379145</v>
      </c>
      <c r="AR331" s="253">
        <v>171264.16548186782</v>
      </c>
      <c r="AS331" s="253">
        <v>178639.62093763752</v>
      </c>
      <c r="AT331" s="253">
        <v>185795.81220150329</v>
      </c>
      <c r="AU331" s="253">
        <v>194109.37105156592</v>
      </c>
      <c r="AV331" s="253">
        <v>202423.67709088349</v>
      </c>
      <c r="AW331" s="253">
        <v>209411.97445479486</v>
      </c>
      <c r="AX331" s="253">
        <v>216686.30831996613</v>
      </c>
      <c r="AY331" s="253">
        <v>223042.18058939732</v>
      </c>
      <c r="AZ331" s="253">
        <v>229178.23704434212</v>
      </c>
    </row>
    <row r="332" spans="1:52">
      <c r="A332" s="259" t="s">
        <v>20</v>
      </c>
      <c r="B332" s="258">
        <v>28512</v>
      </c>
      <c r="C332" s="258">
        <v>23791.000000000004</v>
      </c>
      <c r="D332" s="258">
        <v>23070</v>
      </c>
      <c r="E332" s="258">
        <v>25751.000000000004</v>
      </c>
      <c r="F332" s="258">
        <v>26906</v>
      </c>
      <c r="G332" s="258">
        <v>28539.999999999996</v>
      </c>
      <c r="H332" s="258">
        <v>28403.999999999996</v>
      </c>
      <c r="I332" s="258">
        <v>29001.999999999996</v>
      </c>
      <c r="J332" s="258">
        <v>28860.000000000004</v>
      </c>
      <c r="K332" s="258">
        <v>25801.999999999993</v>
      </c>
      <c r="L332" s="258">
        <v>20919.000000000004</v>
      </c>
      <c r="M332" s="258">
        <v>19618.999999999996</v>
      </c>
      <c r="N332" s="258">
        <v>19696</v>
      </c>
      <c r="O332" s="258">
        <v>18473.999999999996</v>
      </c>
      <c r="P332" s="258">
        <v>17199.999999999996</v>
      </c>
      <c r="Q332" s="258">
        <v>17901</v>
      </c>
      <c r="R332" s="258">
        <v>18965.79581823598</v>
      </c>
      <c r="S332" s="258">
        <v>20092.037663962583</v>
      </c>
      <c r="T332" s="258">
        <v>21017.915567358687</v>
      </c>
      <c r="U332" s="258">
        <v>21700.667175224153</v>
      </c>
      <c r="V332" s="258">
        <v>22333.975501835885</v>
      </c>
      <c r="W332" s="258">
        <v>23103.082390649248</v>
      </c>
      <c r="X332" s="258">
        <v>23809.577847089098</v>
      </c>
      <c r="Y332" s="258">
        <v>24715.418617250536</v>
      </c>
      <c r="Z332" s="258">
        <v>26140.125672918472</v>
      </c>
      <c r="AA332" s="258">
        <v>27792.014685392354</v>
      </c>
      <c r="AB332" s="258">
        <v>30025.820365249223</v>
      </c>
      <c r="AC332" s="258">
        <v>32863.356338916099</v>
      </c>
      <c r="AD332" s="258">
        <v>35722.878886338774</v>
      </c>
      <c r="AE332" s="258">
        <v>38725.698783995285</v>
      </c>
      <c r="AF332" s="258">
        <v>41855.26898432539</v>
      </c>
      <c r="AG332" s="258">
        <v>45493.017375055373</v>
      </c>
      <c r="AH332" s="258">
        <v>48914.54208914745</v>
      </c>
      <c r="AI332" s="258">
        <v>52561.267255334453</v>
      </c>
      <c r="AJ332" s="258">
        <v>56281.991674904879</v>
      </c>
      <c r="AK332" s="258">
        <v>60123.406592444509</v>
      </c>
      <c r="AL332" s="258">
        <v>64168.180979250283</v>
      </c>
      <c r="AM332" s="258">
        <v>68310.942346374766</v>
      </c>
      <c r="AN332" s="258">
        <v>73268.35063111523</v>
      </c>
      <c r="AO332" s="258">
        <v>77456.25017051473</v>
      </c>
      <c r="AP332" s="258">
        <v>81630.678217297769</v>
      </c>
      <c r="AQ332" s="258">
        <v>85852.981507576929</v>
      </c>
      <c r="AR332" s="258">
        <v>90260.201535717919</v>
      </c>
      <c r="AS332" s="258">
        <v>94607.902843101227</v>
      </c>
      <c r="AT332" s="258">
        <v>98713.713878864364</v>
      </c>
      <c r="AU332" s="258">
        <v>103506.3867396055</v>
      </c>
      <c r="AV332" s="258">
        <v>108372.38654260301</v>
      </c>
      <c r="AW332" s="258">
        <v>112371.56346495867</v>
      </c>
      <c r="AX332" s="258">
        <v>116308.49317134882</v>
      </c>
      <c r="AY332" s="258">
        <v>119678.63461531127</v>
      </c>
      <c r="AZ332" s="258">
        <v>122924.52807003699</v>
      </c>
    </row>
    <row r="333" spans="1:52">
      <c r="A333" s="260" t="s">
        <v>18</v>
      </c>
      <c r="B333" s="250">
        <v>31079</v>
      </c>
      <c r="C333" s="250">
        <v>31196.000000000004</v>
      </c>
      <c r="D333" s="250">
        <v>30863</v>
      </c>
      <c r="E333" s="250">
        <v>31338</v>
      </c>
      <c r="F333" s="250">
        <v>33345</v>
      </c>
      <c r="G333" s="250">
        <v>32675.999999999996</v>
      </c>
      <c r="H333" s="250">
        <v>32905</v>
      </c>
      <c r="I333" s="250">
        <v>33665</v>
      </c>
      <c r="J333" s="250">
        <v>33657.000000000015</v>
      </c>
      <c r="K333" s="250">
        <v>30163.000000000015</v>
      </c>
      <c r="L333" s="250">
        <v>33876</v>
      </c>
      <c r="M333" s="250">
        <v>34282</v>
      </c>
      <c r="N333" s="250">
        <v>35317</v>
      </c>
      <c r="O333" s="250">
        <v>36398.000000000007</v>
      </c>
      <c r="P333" s="250">
        <v>35267</v>
      </c>
      <c r="Q333" s="250">
        <v>36362.999999999993</v>
      </c>
      <c r="R333" s="250">
        <v>37730.192356082574</v>
      </c>
      <c r="S333" s="250">
        <v>39034.19911178809</v>
      </c>
      <c r="T333" s="250">
        <v>40165.476358834676</v>
      </c>
      <c r="U333" s="250">
        <v>41080.380039898264</v>
      </c>
      <c r="V333" s="250">
        <v>41877.039069418788</v>
      </c>
      <c r="W333" s="250">
        <v>42705.141185928675</v>
      </c>
      <c r="X333" s="250">
        <v>43628.919498733121</v>
      </c>
      <c r="Y333" s="250">
        <v>44665.31473520468</v>
      </c>
      <c r="Z333" s="250">
        <v>45336.602042079692</v>
      </c>
      <c r="AA333" s="250">
        <v>46404.028735161548</v>
      </c>
      <c r="AB333" s="250">
        <v>47805.334256593065</v>
      </c>
      <c r="AC333" s="250">
        <v>49440.707987529953</v>
      </c>
      <c r="AD333" s="250">
        <v>51209.398195197064</v>
      </c>
      <c r="AE333" s="250">
        <v>53016.533797891541</v>
      </c>
      <c r="AF333" s="250">
        <v>54796.513224147951</v>
      </c>
      <c r="AG333" s="250">
        <v>56678.350612715876</v>
      </c>
      <c r="AH333" s="250">
        <v>58502.645239447374</v>
      </c>
      <c r="AI333" s="250">
        <v>60350.73715082417</v>
      </c>
      <c r="AJ333" s="250">
        <v>62017.068048079884</v>
      </c>
      <c r="AK333" s="250">
        <v>63802.769098144745</v>
      </c>
      <c r="AL333" s="250">
        <v>65835.989060773703</v>
      </c>
      <c r="AM333" s="250">
        <v>67498.296507627965</v>
      </c>
      <c r="AN333" s="250">
        <v>70006.603204066472</v>
      </c>
      <c r="AO333" s="250">
        <v>72527.645249660389</v>
      </c>
      <c r="AP333" s="250">
        <v>75047.189817838313</v>
      </c>
      <c r="AQ333" s="250">
        <v>77948.965686214535</v>
      </c>
      <c r="AR333" s="250">
        <v>81003.963946149903</v>
      </c>
      <c r="AS333" s="250">
        <v>84031.718094536292</v>
      </c>
      <c r="AT333" s="250">
        <v>87082.098322638922</v>
      </c>
      <c r="AU333" s="250">
        <v>90602.984311960405</v>
      </c>
      <c r="AV333" s="250">
        <v>94051.290548280464</v>
      </c>
      <c r="AW333" s="250">
        <v>97040.410989836193</v>
      </c>
      <c r="AX333" s="250">
        <v>100377.8151486173</v>
      </c>
      <c r="AY333" s="250">
        <v>103363.54597408604</v>
      </c>
      <c r="AZ333" s="250">
        <v>106253.70897430513</v>
      </c>
    </row>
    <row r="334" spans="1:52">
      <c r="A334" s="252" t="s">
        <v>51</v>
      </c>
      <c r="B334" s="254">
        <v>311.55376193186862</v>
      </c>
      <c r="C334" s="254">
        <v>311.55376193186862</v>
      </c>
      <c r="D334" s="254">
        <v>311.55376193186862</v>
      </c>
      <c r="E334" s="254">
        <v>331.44671622503819</v>
      </c>
      <c r="F334" s="254">
        <v>331.44671622503819</v>
      </c>
      <c r="G334" s="254">
        <v>373.67781778918561</v>
      </c>
      <c r="H334" s="254">
        <v>499.01261272159701</v>
      </c>
      <c r="I334" s="254">
        <v>448.65296086192893</v>
      </c>
      <c r="J334" s="254">
        <v>286.26145782130163</v>
      </c>
      <c r="K334" s="254">
        <v>271.46856182199099</v>
      </c>
      <c r="L334" s="254">
        <v>271.46856182199099</v>
      </c>
      <c r="M334" s="254">
        <v>260.10637307220242</v>
      </c>
      <c r="N334" s="254">
        <v>246.54098166728966</v>
      </c>
      <c r="O334" s="254">
        <v>219.7221573489563</v>
      </c>
      <c r="P334" s="254">
        <v>205.10572027993814</v>
      </c>
      <c r="Q334" s="254">
        <v>202.94013131098203</v>
      </c>
      <c r="R334" s="254">
        <v>205.42153391712515</v>
      </c>
      <c r="S334" s="254">
        <v>207.8945380572213</v>
      </c>
      <c r="T334" s="254">
        <v>209.99627543516752</v>
      </c>
      <c r="U334" s="254">
        <v>211.56814860131001</v>
      </c>
      <c r="V334" s="254">
        <v>212.88948684610835</v>
      </c>
      <c r="W334" s="254">
        <v>214.03578150407412</v>
      </c>
      <c r="X334" s="254">
        <v>215.31600772466354</v>
      </c>
      <c r="Y334" s="254">
        <v>216.78845776218984</v>
      </c>
      <c r="Z334" s="254">
        <v>218.54437486109239</v>
      </c>
      <c r="AA334" s="254">
        <v>220.61226916036549</v>
      </c>
      <c r="AB334" s="254">
        <v>223.06512628845982</v>
      </c>
      <c r="AC334" s="254">
        <v>225.77282675813353</v>
      </c>
      <c r="AD334" s="254">
        <v>228.573808797461</v>
      </c>
      <c r="AE334" s="254">
        <v>231.39843732841965</v>
      </c>
      <c r="AF334" s="254">
        <v>234.21289047189043</v>
      </c>
      <c r="AG334" s="254">
        <v>237.02892727519074</v>
      </c>
      <c r="AH334" s="254">
        <v>239.87495720677634</v>
      </c>
      <c r="AI334" s="254">
        <v>242.76738888631124</v>
      </c>
      <c r="AJ334" s="254">
        <v>245.6941882241376</v>
      </c>
      <c r="AK334" s="254">
        <v>248.62979282392376</v>
      </c>
      <c r="AL334" s="254">
        <v>251.58387218623409</v>
      </c>
      <c r="AM334" s="254">
        <v>254.58535452205427</v>
      </c>
      <c r="AN334" s="254">
        <v>257.61883476093226</v>
      </c>
      <c r="AO334" s="254">
        <v>260.70377353825296</v>
      </c>
      <c r="AP334" s="254">
        <v>263.8382602852605</v>
      </c>
      <c r="AQ334" s="254">
        <v>267.03714553348192</v>
      </c>
      <c r="AR334" s="254">
        <v>270.27011783158144</v>
      </c>
      <c r="AS334" s="254">
        <v>273.55273183027168</v>
      </c>
      <c r="AT334" s="254">
        <v>276.87484063505224</v>
      </c>
      <c r="AU334" s="254">
        <v>280.56199044504774</v>
      </c>
      <c r="AV334" s="254">
        <v>284.53357092413887</v>
      </c>
      <c r="AW334" s="254">
        <v>288.436348481214</v>
      </c>
      <c r="AX334" s="254">
        <v>292.3142227859895</v>
      </c>
      <c r="AY334" s="254">
        <v>296.15924444977321</v>
      </c>
      <c r="AZ334" s="254">
        <v>299.9649865326964</v>
      </c>
    </row>
    <row r="335" spans="1:52">
      <c r="A335" s="239" t="s">
        <v>33</v>
      </c>
      <c r="B335" s="246">
        <v>310.60792039247912</v>
      </c>
      <c r="C335" s="246">
        <v>310.60792039247912</v>
      </c>
      <c r="D335" s="246">
        <v>310.60792039247912</v>
      </c>
      <c r="E335" s="246">
        <v>330.39843223927409</v>
      </c>
      <c r="F335" s="246">
        <v>330.39843223927409</v>
      </c>
      <c r="G335" s="246">
        <v>372.62953380342151</v>
      </c>
      <c r="H335" s="246">
        <v>497.96432873583291</v>
      </c>
      <c r="I335" s="246">
        <v>447.60467687616483</v>
      </c>
      <c r="J335" s="246">
        <v>285.21317383553753</v>
      </c>
      <c r="K335" s="246">
        <v>270.42027783622689</v>
      </c>
      <c r="L335" s="246">
        <v>270.42027783622689</v>
      </c>
      <c r="M335" s="246">
        <v>259.05808908643832</v>
      </c>
      <c r="N335" s="246">
        <v>245.49269768152553</v>
      </c>
      <c r="O335" s="246">
        <v>218.67387336319217</v>
      </c>
      <c r="P335" s="246">
        <v>204.30076022925942</v>
      </c>
      <c r="Q335" s="246">
        <v>202.14726169537659</v>
      </c>
      <c r="R335" s="246">
        <v>204.61482301878709</v>
      </c>
      <c r="S335" s="246">
        <v>207.07398118317485</v>
      </c>
      <c r="T335" s="246">
        <v>209.16313322207284</v>
      </c>
      <c r="U335" s="246">
        <v>210.72409967277022</v>
      </c>
      <c r="V335" s="246">
        <v>212.03501280064208</v>
      </c>
      <c r="W335" s="246">
        <v>213.17027483882057</v>
      </c>
      <c r="X335" s="246">
        <v>214.43943199644869</v>
      </c>
      <c r="Y335" s="246">
        <v>215.89940804376477</v>
      </c>
      <c r="Z335" s="246">
        <v>217.64025565964042</v>
      </c>
      <c r="AA335" s="246">
        <v>219.68996555213846</v>
      </c>
      <c r="AB335" s="246">
        <v>222.12008161451453</v>
      </c>
      <c r="AC335" s="246">
        <v>224.80212904115638</v>
      </c>
      <c r="AD335" s="246">
        <v>227.57526167766278</v>
      </c>
      <c r="AE335" s="246">
        <v>230.37046979040488</v>
      </c>
      <c r="AF335" s="246">
        <v>233.15429548058918</v>
      </c>
      <c r="AG335" s="246">
        <v>235.93839845652946</v>
      </c>
      <c r="AH335" s="246">
        <v>238.75074763249376</v>
      </c>
      <c r="AI335" s="246">
        <v>241.60773716835672</v>
      </c>
      <c r="AJ335" s="246">
        <v>244.49735423535088</v>
      </c>
      <c r="AK335" s="246">
        <v>247.3942930412465</v>
      </c>
      <c r="AL335" s="246">
        <v>250.30810962026072</v>
      </c>
      <c r="AM335" s="246">
        <v>253.26743550045919</v>
      </c>
      <c r="AN335" s="246">
        <v>256.25650491655153</v>
      </c>
      <c r="AO335" s="246">
        <v>259.2958059622128</v>
      </c>
      <c r="AP335" s="246">
        <v>262.3823207007793</v>
      </c>
      <c r="AQ335" s="246">
        <v>265.53086347801178</v>
      </c>
      <c r="AR335" s="246">
        <v>268.71127634648525</v>
      </c>
      <c r="AS335" s="246">
        <v>271.93916956900341</v>
      </c>
      <c r="AT335" s="246">
        <v>275.20446647242682</v>
      </c>
      <c r="AU335" s="246">
        <v>278.83086499303749</v>
      </c>
      <c r="AV335" s="246">
        <v>282.73786292306056</v>
      </c>
      <c r="AW335" s="246">
        <v>286.57439246379596</v>
      </c>
      <c r="AX335" s="246">
        <v>290.38442332403429</v>
      </c>
      <c r="AY335" s="246">
        <v>294.16020688932036</v>
      </c>
      <c r="AZ335" s="246">
        <v>297.89573068543223</v>
      </c>
    </row>
    <row r="336" spans="1:52">
      <c r="A336" s="260" t="s">
        <v>34</v>
      </c>
      <c r="B336" s="244">
        <v>0.94584153938950066</v>
      </c>
      <c r="C336" s="244">
        <v>0.94584153938950066</v>
      </c>
      <c r="D336" s="244">
        <v>0.94584153938950066</v>
      </c>
      <c r="E336" s="244">
        <v>1.048283985764116</v>
      </c>
      <c r="F336" s="244">
        <v>1.048283985764116</v>
      </c>
      <c r="G336" s="244">
        <v>1.048283985764116</v>
      </c>
      <c r="H336" s="244">
        <v>1.048283985764116</v>
      </c>
      <c r="I336" s="244">
        <v>1.048283985764116</v>
      </c>
      <c r="J336" s="244">
        <v>1.048283985764116</v>
      </c>
      <c r="K336" s="244">
        <v>1.048283985764116</v>
      </c>
      <c r="L336" s="244">
        <v>1.048283985764116</v>
      </c>
      <c r="M336" s="244">
        <v>1.048283985764116</v>
      </c>
      <c r="N336" s="244">
        <v>1.048283985764116</v>
      </c>
      <c r="O336" s="244">
        <v>1.048283985764116</v>
      </c>
      <c r="P336" s="244">
        <v>0.80496005067872078</v>
      </c>
      <c r="Q336" s="244">
        <v>0.79286961560544011</v>
      </c>
      <c r="R336" s="244">
        <v>0.80671089833806031</v>
      </c>
      <c r="S336" s="244">
        <v>0.82055687404643518</v>
      </c>
      <c r="T336" s="244">
        <v>0.83314221309468539</v>
      </c>
      <c r="U336" s="244">
        <v>0.84404892853979496</v>
      </c>
      <c r="V336" s="244">
        <v>0.85447404546628558</v>
      </c>
      <c r="W336" s="244">
        <v>0.86550666525354225</v>
      </c>
      <c r="X336" s="244">
        <v>0.87657572821484286</v>
      </c>
      <c r="Y336" s="244">
        <v>0.88904971842506575</v>
      </c>
      <c r="Z336" s="244">
        <v>0.9041192014519801</v>
      </c>
      <c r="AA336" s="244">
        <v>0.92230360822701263</v>
      </c>
      <c r="AB336" s="244">
        <v>0.94504467394530067</v>
      </c>
      <c r="AC336" s="244">
        <v>0.97069771697715579</v>
      </c>
      <c r="AD336" s="244">
        <v>0.99854711979822386</v>
      </c>
      <c r="AE336" s="244">
        <v>1.0279675380147544</v>
      </c>
      <c r="AF336" s="244">
        <v>1.0585949913012367</v>
      </c>
      <c r="AG336" s="244">
        <v>1.0905288186612752</v>
      </c>
      <c r="AH336" s="244">
        <v>1.1242095742825937</v>
      </c>
      <c r="AI336" s="244">
        <v>1.1596517179545227</v>
      </c>
      <c r="AJ336" s="244">
        <v>1.1968339887867241</v>
      </c>
      <c r="AK336" s="244">
        <v>1.2354997826772622</v>
      </c>
      <c r="AL336" s="244">
        <v>1.2757625659733653</v>
      </c>
      <c r="AM336" s="244">
        <v>1.3179190215950936</v>
      </c>
      <c r="AN336" s="244">
        <v>1.3623298443807241</v>
      </c>
      <c r="AO336" s="244">
        <v>1.40796757604017</v>
      </c>
      <c r="AP336" s="244">
        <v>1.4559395844812069</v>
      </c>
      <c r="AQ336" s="244">
        <v>1.5062820554701635</v>
      </c>
      <c r="AR336" s="244">
        <v>1.5588414850961891</v>
      </c>
      <c r="AS336" s="244">
        <v>1.6135622612682567</v>
      </c>
      <c r="AT336" s="244">
        <v>1.6703741626254369</v>
      </c>
      <c r="AU336" s="244">
        <v>1.7311254520102302</v>
      </c>
      <c r="AV336" s="244">
        <v>1.7957080010783208</v>
      </c>
      <c r="AW336" s="244">
        <v>1.861956017418064</v>
      </c>
      <c r="AX336" s="244">
        <v>1.9297994619552175</v>
      </c>
      <c r="AY336" s="244">
        <v>1.9990375604528408</v>
      </c>
      <c r="AZ336" s="244">
        <v>2.0692558472641926</v>
      </c>
    </row>
    <row r="337" spans="1:52">
      <c r="A337" s="271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  <c r="AA337" s="273"/>
      <c r="AB337" s="273"/>
      <c r="AC337" s="273"/>
      <c r="AD337" s="273"/>
      <c r="AE337" s="273"/>
      <c r="AF337" s="273"/>
      <c r="AG337" s="273"/>
      <c r="AH337" s="273"/>
      <c r="AI337" s="273"/>
      <c r="AJ337" s="273"/>
      <c r="AK337" s="273"/>
      <c r="AL337" s="273"/>
      <c r="AM337" s="273"/>
      <c r="AN337" s="273"/>
      <c r="AO337" s="273"/>
      <c r="AP337" s="273"/>
      <c r="AQ337" s="273"/>
      <c r="AR337" s="273"/>
      <c r="AS337" s="273"/>
      <c r="AT337" s="273"/>
      <c r="AU337" s="273"/>
      <c r="AV337" s="273"/>
      <c r="AW337" s="273"/>
      <c r="AX337" s="273"/>
      <c r="AY337" s="273"/>
      <c r="AZ337" s="273"/>
    </row>
    <row r="338" spans="1:52">
      <c r="A338" s="236" t="s">
        <v>32</v>
      </c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  <c r="AG338" s="251"/>
      <c r="AH338" s="251"/>
      <c r="AI338" s="251"/>
      <c r="AJ338" s="251"/>
      <c r="AK338" s="251"/>
      <c r="AL338" s="251"/>
      <c r="AM338" s="251"/>
      <c r="AN338" s="251"/>
      <c r="AO338" s="251"/>
      <c r="AP338" s="251"/>
      <c r="AQ338" s="251"/>
      <c r="AR338" s="251"/>
      <c r="AS338" s="251"/>
      <c r="AT338" s="251"/>
      <c r="AU338" s="251"/>
      <c r="AV338" s="251"/>
      <c r="AW338" s="251"/>
      <c r="AX338" s="251"/>
      <c r="AY338" s="251"/>
      <c r="AZ338" s="251"/>
    </row>
    <row r="339" spans="1:52">
      <c r="A339" s="245" t="s">
        <v>21</v>
      </c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48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48"/>
      <c r="AZ339" s="248"/>
    </row>
    <row r="340" spans="1:52">
      <c r="A340" s="252" t="s">
        <v>86</v>
      </c>
      <c r="B340" s="263">
        <v>27216.12946770493</v>
      </c>
      <c r="C340" s="263">
        <v>26251.745570689691</v>
      </c>
      <c r="D340" s="263">
        <v>26116.949517295066</v>
      </c>
      <c r="E340" s="263">
        <v>25607.355784824045</v>
      </c>
      <c r="F340" s="263">
        <v>24847.674143053566</v>
      </c>
      <c r="G340" s="263">
        <v>24266.375730751693</v>
      </c>
      <c r="H340" s="263">
        <v>24232.183384122927</v>
      </c>
      <c r="I340" s="263">
        <v>23925.855678194712</v>
      </c>
      <c r="J340" s="263">
        <v>24097.45840856131</v>
      </c>
      <c r="K340" s="263">
        <v>24086.302338630543</v>
      </c>
      <c r="L340" s="263">
        <v>23398.674521828583</v>
      </c>
      <c r="M340" s="263">
        <v>23209.355830685021</v>
      </c>
      <c r="N340" s="263">
        <v>23121.940991364329</v>
      </c>
      <c r="O340" s="263">
        <v>21920.663353618926</v>
      </c>
      <c r="P340" s="263">
        <v>22004.810639369814</v>
      </c>
      <c r="Q340" s="263">
        <v>22304.878753057124</v>
      </c>
      <c r="R340" s="263">
        <v>21886.397299429522</v>
      </c>
      <c r="S340" s="263">
        <v>21856.093224141707</v>
      </c>
      <c r="T340" s="263">
        <v>21744.009986687899</v>
      </c>
      <c r="U340" s="263">
        <v>21578.066112775901</v>
      </c>
      <c r="V340" s="263">
        <v>21401.833454476171</v>
      </c>
      <c r="W340" s="263">
        <v>21202.316928075332</v>
      </c>
      <c r="X340" s="263">
        <v>20977.426490879272</v>
      </c>
      <c r="Y340" s="263">
        <v>20735.389313752439</v>
      </c>
      <c r="Z340" s="263">
        <v>20482.930210511575</v>
      </c>
      <c r="AA340" s="263">
        <v>20228.241020828063</v>
      </c>
      <c r="AB340" s="263">
        <v>19976.234819822188</v>
      </c>
      <c r="AC340" s="263">
        <v>19744.866793679554</v>
      </c>
      <c r="AD340" s="263">
        <v>19540.357508804173</v>
      </c>
      <c r="AE340" s="263">
        <v>19353.762706746777</v>
      </c>
      <c r="AF340" s="263">
        <v>19177.805931386087</v>
      </c>
      <c r="AG340" s="263">
        <v>19011.88765112912</v>
      </c>
      <c r="AH340" s="263">
        <v>18850.772998298009</v>
      </c>
      <c r="AI340" s="263">
        <v>18697.957803916106</v>
      </c>
      <c r="AJ340" s="263">
        <v>18551.081441750892</v>
      </c>
      <c r="AK340" s="263">
        <v>18413.153430215247</v>
      </c>
      <c r="AL340" s="263">
        <v>18276.182671903847</v>
      </c>
      <c r="AM340" s="263">
        <v>18142.770237522825</v>
      </c>
      <c r="AN340" s="263">
        <v>18015.982103575505</v>
      </c>
      <c r="AO340" s="263">
        <v>17893.570306844151</v>
      </c>
      <c r="AP340" s="263">
        <v>17776.254269833349</v>
      </c>
      <c r="AQ340" s="263">
        <v>17664.457930869848</v>
      </c>
      <c r="AR340" s="263">
        <v>17553.710153077322</v>
      </c>
      <c r="AS340" s="263">
        <v>17445.615355607893</v>
      </c>
      <c r="AT340" s="263">
        <v>17339.907345799387</v>
      </c>
      <c r="AU340" s="263">
        <v>17217.314223557791</v>
      </c>
      <c r="AV340" s="263">
        <v>17084.893868395015</v>
      </c>
      <c r="AW340" s="263">
        <v>16962.966336238525</v>
      </c>
      <c r="AX340" s="263">
        <v>16847.606792060928</v>
      </c>
      <c r="AY340" s="263">
        <v>16737.129897753508</v>
      </c>
      <c r="AZ340" s="263">
        <v>16629.052597272177</v>
      </c>
    </row>
    <row r="341" spans="1:52">
      <c r="A341" s="259" t="s">
        <v>29</v>
      </c>
      <c r="B341" s="278">
        <v>5439.3139641626576</v>
      </c>
      <c r="C341" s="278">
        <v>5410.6219462090139</v>
      </c>
      <c r="D341" s="278">
        <v>5381.6514859349991</v>
      </c>
      <c r="E341" s="278">
        <v>5574.2332232014005</v>
      </c>
      <c r="F341" s="278">
        <v>4889.9030061834637</v>
      </c>
      <c r="G341" s="278">
        <v>5077.1292993567558</v>
      </c>
      <c r="H341" s="278">
        <v>4840.80620528901</v>
      </c>
      <c r="I341" s="278">
        <v>5047.63232257052</v>
      </c>
      <c r="J341" s="278">
        <v>4557.1517469720129</v>
      </c>
      <c r="K341" s="278">
        <v>4586.9320211186614</v>
      </c>
      <c r="L341" s="278">
        <v>4253.7678306747075</v>
      </c>
      <c r="M341" s="278">
        <v>4230.9441989518391</v>
      </c>
      <c r="N341" s="278">
        <v>4148.1986056561091</v>
      </c>
      <c r="O341" s="278">
        <v>4008.5923978014375</v>
      </c>
      <c r="P341" s="278">
        <v>4143.2372571832302</v>
      </c>
      <c r="Q341" s="278">
        <v>4145.3950684383644</v>
      </c>
      <c r="R341" s="278">
        <v>4128.2716785347202</v>
      </c>
      <c r="S341" s="278">
        <v>4116.9981219404162</v>
      </c>
      <c r="T341" s="278">
        <v>4102.5492767859023</v>
      </c>
      <c r="U341" s="278">
        <v>4077.8718806486431</v>
      </c>
      <c r="V341" s="278">
        <v>4043.038559418922</v>
      </c>
      <c r="W341" s="278">
        <v>4008.9038300242687</v>
      </c>
      <c r="X341" s="278">
        <v>3975.8288111715028</v>
      </c>
      <c r="Y341" s="278">
        <v>3941.9741428207776</v>
      </c>
      <c r="Z341" s="278">
        <v>3910.0257031628466</v>
      </c>
      <c r="AA341" s="278">
        <v>3878.1592646058425</v>
      </c>
      <c r="AB341" s="278">
        <v>3848.0136977022926</v>
      </c>
      <c r="AC341" s="278">
        <v>3812.9608974591433</v>
      </c>
      <c r="AD341" s="278">
        <v>3770.015215926941</v>
      </c>
      <c r="AE341" s="278">
        <v>3717.8134597266658</v>
      </c>
      <c r="AF341" s="278">
        <v>3659.3156151952198</v>
      </c>
      <c r="AG341" s="278">
        <v>3596.5486484031294</v>
      </c>
      <c r="AH341" s="278">
        <v>3532.1955130930164</v>
      </c>
      <c r="AI341" s="278">
        <v>3465.8146259140981</v>
      </c>
      <c r="AJ341" s="278">
        <v>3397.6786185812198</v>
      </c>
      <c r="AK341" s="278">
        <v>3327.3826225586999</v>
      </c>
      <c r="AL341" s="278">
        <v>3254.3965951304749</v>
      </c>
      <c r="AM341" s="278">
        <v>3179.7915053749721</v>
      </c>
      <c r="AN341" s="278">
        <v>3102.0680389281247</v>
      </c>
      <c r="AO341" s="278">
        <v>3021.7874121208606</v>
      </c>
      <c r="AP341" s="278">
        <v>2939.1701686306014</v>
      </c>
      <c r="AQ341" s="278">
        <v>2854.6045707868338</v>
      </c>
      <c r="AR341" s="278">
        <v>2767.3617210653611</v>
      </c>
      <c r="AS341" s="278">
        <v>2677.97470892607</v>
      </c>
      <c r="AT341" s="278">
        <v>2587.2157660378011</v>
      </c>
      <c r="AU341" s="278">
        <v>2496.0765133394502</v>
      </c>
      <c r="AV341" s="278">
        <v>2403.4887480378752</v>
      </c>
      <c r="AW341" s="278">
        <v>2312.3015563900331</v>
      </c>
      <c r="AX341" s="278">
        <v>2222.3487457328265</v>
      </c>
      <c r="AY341" s="278">
        <v>2133.2211224555508</v>
      </c>
      <c r="AZ341" s="278">
        <v>2045.4835029801675</v>
      </c>
    </row>
    <row r="342" spans="1:52">
      <c r="A342" s="239" t="s">
        <v>30</v>
      </c>
      <c r="B342" s="279">
        <v>26165.378917874234</v>
      </c>
      <c r="C342" s="279">
        <v>25264.561909072687</v>
      </c>
      <c r="D342" s="279">
        <v>25424.016220060679</v>
      </c>
      <c r="E342" s="279">
        <v>24803.376951095644</v>
      </c>
      <c r="F342" s="279">
        <v>24233.405685178288</v>
      </c>
      <c r="G342" s="279">
        <v>23586.963309982526</v>
      </c>
      <c r="H342" s="279">
        <v>23638.773481801414</v>
      </c>
      <c r="I342" s="279">
        <v>23338.507504219757</v>
      </c>
      <c r="J342" s="279">
        <v>23459.815523349724</v>
      </c>
      <c r="K342" s="279">
        <v>23407.586440157287</v>
      </c>
      <c r="L342" s="279">
        <v>22660.12578516229</v>
      </c>
      <c r="M342" s="279">
        <v>22539.078245432251</v>
      </c>
      <c r="N342" s="279">
        <v>22460.924992871678</v>
      </c>
      <c r="O342" s="279">
        <v>21298.453580509318</v>
      </c>
      <c r="P342" s="279">
        <v>21414.429202623647</v>
      </c>
      <c r="Q342" s="279">
        <v>21738.476967607981</v>
      </c>
      <c r="R342" s="279">
        <v>21534.117202733862</v>
      </c>
      <c r="S342" s="279">
        <v>21520.067770055601</v>
      </c>
      <c r="T342" s="279">
        <v>21428.148175521957</v>
      </c>
      <c r="U342" s="279">
        <v>21280.296012330127</v>
      </c>
      <c r="V342" s="279">
        <v>21122.24262511306</v>
      </c>
      <c r="W342" s="279">
        <v>20939.751014468864</v>
      </c>
      <c r="X342" s="279">
        <v>20733.264926383847</v>
      </c>
      <c r="Y342" s="279">
        <v>20509.484040002375</v>
      </c>
      <c r="Z342" s="279">
        <v>20277.130857743879</v>
      </c>
      <c r="AA342" s="279">
        <v>20043.24850749474</v>
      </c>
      <c r="AB342" s="279">
        <v>19813.167516549045</v>
      </c>
      <c r="AC342" s="279">
        <v>19603.934861861064</v>
      </c>
      <c r="AD342" s="279">
        <v>19422.311729400157</v>
      </c>
      <c r="AE342" s="279">
        <v>19261.776330518886</v>
      </c>
      <c r="AF342" s="279">
        <v>19116.025185818948</v>
      </c>
      <c r="AG342" s="279">
        <v>18985.395225277727</v>
      </c>
      <c r="AH342" s="279">
        <v>18862.489757859435</v>
      </c>
      <c r="AI342" s="279">
        <v>18750.400379995139</v>
      </c>
      <c r="AJ342" s="279">
        <v>18645.678186409747</v>
      </c>
      <c r="AK342" s="279">
        <v>18550.653057683328</v>
      </c>
      <c r="AL342" s="279">
        <v>18457.351566654328</v>
      </c>
      <c r="AM342" s="279">
        <v>18369.578555809599</v>
      </c>
      <c r="AN342" s="279">
        <v>18291.09505277967</v>
      </c>
      <c r="AO342" s="279">
        <v>18219.129302327456</v>
      </c>
      <c r="AP342" s="279">
        <v>18154.533874131037</v>
      </c>
      <c r="AQ342" s="279">
        <v>18097.937312686845</v>
      </c>
      <c r="AR342" s="279">
        <v>18045.294698468453</v>
      </c>
      <c r="AS342" s="279">
        <v>17999.022640765786</v>
      </c>
      <c r="AT342" s="279">
        <v>17959.285296637718</v>
      </c>
      <c r="AU342" s="279">
        <v>17907.731185616391</v>
      </c>
      <c r="AV342" s="279">
        <v>17852.906917559405</v>
      </c>
      <c r="AW342" s="279">
        <v>17812.517293328972</v>
      </c>
      <c r="AX342" s="279">
        <v>17783.685944055946</v>
      </c>
      <c r="AY342" s="279">
        <v>17765.86458427403</v>
      </c>
      <c r="AZ342" s="279">
        <v>17756.60175500633</v>
      </c>
    </row>
    <row r="343" spans="1:52">
      <c r="A343" s="239" t="s">
        <v>31</v>
      </c>
      <c r="B343" s="279">
        <v>1078627.4465742342</v>
      </c>
      <c r="C343" s="279">
        <v>1084595.7600523788</v>
      </c>
      <c r="D343" s="279">
        <v>945005.61167227838</v>
      </c>
      <c r="E343" s="279">
        <v>1024854.3861989242</v>
      </c>
      <c r="F343" s="279">
        <v>929429.00255866325</v>
      </c>
      <c r="G343" s="279">
        <v>984890.87856743124</v>
      </c>
      <c r="H343" s="279">
        <v>940691.63232395612</v>
      </c>
      <c r="I343" s="279">
        <v>942279.78117673309</v>
      </c>
      <c r="J343" s="279">
        <v>992318.96283798781</v>
      </c>
      <c r="K343" s="279">
        <v>1050937.1047487638</v>
      </c>
      <c r="L343" s="279">
        <v>1077928.1381241251</v>
      </c>
      <c r="M343" s="279">
        <v>1047978.8978398802</v>
      </c>
      <c r="N343" s="279">
        <v>1049244.8798290472</v>
      </c>
      <c r="O343" s="279">
        <v>1010734.5314196114</v>
      </c>
      <c r="P343" s="279">
        <v>996363.63636363635</v>
      </c>
      <c r="Q343" s="279">
        <v>999510.04409603123</v>
      </c>
      <c r="R343" s="279">
        <v>985071.70151750103</v>
      </c>
      <c r="S343" s="279">
        <v>988346.98989912018</v>
      </c>
      <c r="T343" s="279">
        <v>981144.96385996847</v>
      </c>
      <c r="U343" s="279">
        <v>974863.79741754441</v>
      </c>
      <c r="V343" s="279">
        <v>968330.02064937446</v>
      </c>
      <c r="W343" s="279">
        <v>962562.7050251402</v>
      </c>
      <c r="X343" s="279">
        <v>956913.56752587156</v>
      </c>
      <c r="Y343" s="279">
        <v>953388.58026132861</v>
      </c>
      <c r="Z343" s="279">
        <v>950080.29265320057</v>
      </c>
      <c r="AA343" s="279">
        <v>947486.06067778135</v>
      </c>
      <c r="AB343" s="279">
        <v>943698.79909341643</v>
      </c>
      <c r="AC343" s="279">
        <v>939618.70374350098</v>
      </c>
      <c r="AD343" s="279">
        <v>935847.87779097992</v>
      </c>
      <c r="AE343" s="279">
        <v>932224.00980658096</v>
      </c>
      <c r="AF343" s="279">
        <v>929422.73154263361</v>
      </c>
      <c r="AG343" s="279">
        <v>927154.86792591796</v>
      </c>
      <c r="AH343" s="279">
        <v>925479.86753777706</v>
      </c>
      <c r="AI343" s="279">
        <v>925135.73293260869</v>
      </c>
      <c r="AJ343" s="279">
        <v>925131.8336300177</v>
      </c>
      <c r="AK343" s="279">
        <v>925747.33839435817</v>
      </c>
      <c r="AL343" s="279">
        <v>926354.54414541437</v>
      </c>
      <c r="AM343" s="279">
        <v>926796.43810053193</v>
      </c>
      <c r="AN343" s="279">
        <v>927212.46914067108</v>
      </c>
      <c r="AO343" s="279">
        <v>927761.19774267101</v>
      </c>
      <c r="AP343" s="279">
        <v>928136.89816688059</v>
      </c>
      <c r="AQ343" s="279">
        <v>928507.72479288396</v>
      </c>
      <c r="AR343" s="279">
        <v>929061.69455645524</v>
      </c>
      <c r="AS343" s="279">
        <v>929769.4761942511</v>
      </c>
      <c r="AT343" s="279">
        <v>930710.62111557124</v>
      </c>
      <c r="AU343" s="279">
        <v>931630.07497475378</v>
      </c>
      <c r="AV343" s="279">
        <v>932512.84594253742</v>
      </c>
      <c r="AW343" s="279">
        <v>933665.58441270993</v>
      </c>
      <c r="AX343" s="279">
        <v>935362.46564124827</v>
      </c>
      <c r="AY343" s="279">
        <v>936886.55942062929</v>
      </c>
      <c r="AZ343" s="279">
        <v>938747.172249711</v>
      </c>
    </row>
    <row r="344" spans="1:52">
      <c r="A344" s="252" t="s">
        <v>87</v>
      </c>
      <c r="B344" s="263">
        <v>17583261.237539966</v>
      </c>
      <c r="C344" s="263">
        <v>17556262.644840904</v>
      </c>
      <c r="D344" s="263">
        <v>17526807.11950599</v>
      </c>
      <c r="E344" s="263">
        <v>17681501.340482574</v>
      </c>
      <c r="F344" s="263">
        <v>22054545.454545449</v>
      </c>
      <c r="G344" s="263">
        <v>22548837.209302325</v>
      </c>
      <c r="H344" s="263">
        <v>23489175.686927561</v>
      </c>
      <c r="I344" s="263">
        <v>24365129.038813248</v>
      </c>
      <c r="J344" s="263">
        <v>24618003.913894318</v>
      </c>
      <c r="K344" s="263">
        <v>24049644.025399268</v>
      </c>
      <c r="L344" s="263">
        <v>24378138.847858198</v>
      </c>
      <c r="M344" s="263">
        <v>24205844.525654446</v>
      </c>
      <c r="N344" s="263">
        <v>23863321.721919842</v>
      </c>
      <c r="O344" s="263">
        <v>23650856.136981912</v>
      </c>
      <c r="P344" s="263">
        <v>23562978.788341213</v>
      </c>
      <c r="Q344" s="263">
        <v>23594600.943310115</v>
      </c>
      <c r="R344" s="263">
        <v>23590857.062243883</v>
      </c>
      <c r="S344" s="263">
        <v>23516736.572100084</v>
      </c>
      <c r="T344" s="263">
        <v>23552806.735388689</v>
      </c>
      <c r="U344" s="263">
        <v>23602250.345651403</v>
      </c>
      <c r="V344" s="263">
        <v>23597638.380276524</v>
      </c>
      <c r="W344" s="263">
        <v>23572176.313748658</v>
      </c>
      <c r="X344" s="263">
        <v>23564008.425611813</v>
      </c>
      <c r="Y344" s="263">
        <v>23626959.298119269</v>
      </c>
      <c r="Z344" s="263">
        <v>23648816.964556333</v>
      </c>
      <c r="AA344" s="263">
        <v>23790141.245764833</v>
      </c>
      <c r="AB344" s="263">
        <v>23982326.935584422</v>
      </c>
      <c r="AC344" s="263">
        <v>24217628.580147494</v>
      </c>
      <c r="AD344" s="263">
        <v>24355867.749553382</v>
      </c>
      <c r="AE344" s="263">
        <v>24483228.170823328</v>
      </c>
      <c r="AF344" s="263">
        <v>24645599.574402329</v>
      </c>
      <c r="AG344" s="263">
        <v>24791484.507632043</v>
      </c>
      <c r="AH344" s="263">
        <v>24916126.061769258</v>
      </c>
      <c r="AI344" s="263">
        <v>25104864.696775481</v>
      </c>
      <c r="AJ344" s="263">
        <v>25269184.031494174</v>
      </c>
      <c r="AK344" s="263">
        <v>25470801.635895293</v>
      </c>
      <c r="AL344" s="263">
        <v>25644258.140529238</v>
      </c>
      <c r="AM344" s="263">
        <v>25787420.806130022</v>
      </c>
      <c r="AN344" s="263">
        <v>25972290.127013776</v>
      </c>
      <c r="AO344" s="263">
        <v>26151998.939796235</v>
      </c>
      <c r="AP344" s="263">
        <v>26294889.804487064</v>
      </c>
      <c r="AQ344" s="263">
        <v>26425765.840986919</v>
      </c>
      <c r="AR344" s="263">
        <v>26523447.825126383</v>
      </c>
      <c r="AS344" s="263">
        <v>26636360.023186598</v>
      </c>
      <c r="AT344" s="263">
        <v>26732802.392140429</v>
      </c>
      <c r="AU344" s="263">
        <v>26849195.403353561</v>
      </c>
      <c r="AV344" s="263">
        <v>26928377.826123588</v>
      </c>
      <c r="AW344" s="263">
        <v>27030281.417406812</v>
      </c>
      <c r="AX344" s="263">
        <v>27120918.128931198</v>
      </c>
      <c r="AY344" s="263">
        <v>27165916.93244715</v>
      </c>
      <c r="AZ344" s="263">
        <v>27254597.54115339</v>
      </c>
    </row>
    <row r="345" spans="1:52">
      <c r="A345" s="259" t="s">
        <v>24</v>
      </c>
      <c r="B345" s="278">
        <v>22625095.729013253</v>
      </c>
      <c r="C345" s="278">
        <v>22419982.9205807</v>
      </c>
      <c r="D345" s="278">
        <v>22291066.443327747</v>
      </c>
      <c r="E345" s="278">
        <v>22426586.761100516</v>
      </c>
      <c r="F345" s="278">
        <v>31549853.372434013</v>
      </c>
      <c r="G345" s="278">
        <v>32398826.979472142</v>
      </c>
      <c r="H345" s="278">
        <v>34012463.343108505</v>
      </c>
      <c r="I345" s="278">
        <v>35159025.787965618</v>
      </c>
      <c r="J345" s="278">
        <v>35917817.679558001</v>
      </c>
      <c r="K345" s="278">
        <v>34708920.187793419</v>
      </c>
      <c r="L345" s="278">
        <v>35127843.639859021</v>
      </c>
      <c r="M345" s="278">
        <v>33097583.358825319</v>
      </c>
      <c r="N345" s="278">
        <v>32536908.881199539</v>
      </c>
      <c r="O345" s="278">
        <v>32152987.158012278</v>
      </c>
      <c r="P345" s="278">
        <v>31839092.587707728</v>
      </c>
      <c r="Q345" s="278">
        <v>32320395.936441775</v>
      </c>
      <c r="R345" s="278">
        <v>32491964.413676508</v>
      </c>
      <c r="S345" s="278">
        <v>32438708.406157669</v>
      </c>
      <c r="T345" s="278">
        <v>32502813.682881314</v>
      </c>
      <c r="U345" s="278">
        <v>32624702.527083557</v>
      </c>
      <c r="V345" s="278">
        <v>32664381.874264892</v>
      </c>
      <c r="W345" s="278">
        <v>32665395.989092927</v>
      </c>
      <c r="X345" s="278">
        <v>32640005.498315562</v>
      </c>
      <c r="Y345" s="278">
        <v>32724516.541575119</v>
      </c>
      <c r="Z345" s="278">
        <v>32794138.059401736</v>
      </c>
      <c r="AA345" s="278">
        <v>32960035.948618557</v>
      </c>
      <c r="AB345" s="278">
        <v>33141256.992253564</v>
      </c>
      <c r="AC345" s="278">
        <v>33313331.349651556</v>
      </c>
      <c r="AD345" s="278">
        <v>33327969.116093844</v>
      </c>
      <c r="AE345" s="278">
        <v>33343214.088722568</v>
      </c>
      <c r="AF345" s="278">
        <v>33462871.801192481</v>
      </c>
      <c r="AG345" s="278">
        <v>33553332.107028536</v>
      </c>
      <c r="AH345" s="278">
        <v>33600979.235251784</v>
      </c>
      <c r="AI345" s="278">
        <v>33799633.309443645</v>
      </c>
      <c r="AJ345" s="278">
        <v>33957994.301938586</v>
      </c>
      <c r="AK345" s="278">
        <v>34165594.296652839</v>
      </c>
      <c r="AL345" s="278">
        <v>34310537.962691694</v>
      </c>
      <c r="AM345" s="278">
        <v>34386106.163580857</v>
      </c>
      <c r="AN345" s="278">
        <v>34540968.099377982</v>
      </c>
      <c r="AO345" s="278">
        <v>34696895.78313408</v>
      </c>
      <c r="AP345" s="278">
        <v>34807198.704963051</v>
      </c>
      <c r="AQ345" s="278">
        <v>34920249.52512008</v>
      </c>
      <c r="AR345" s="278">
        <v>34984331.499707006</v>
      </c>
      <c r="AS345" s="278">
        <v>35098303.646757357</v>
      </c>
      <c r="AT345" s="278">
        <v>35206673.859027654</v>
      </c>
      <c r="AU345" s="278">
        <v>35352949.579080135</v>
      </c>
      <c r="AV345" s="278">
        <v>35446328.685802206</v>
      </c>
      <c r="AW345" s="278">
        <v>35628708.706779167</v>
      </c>
      <c r="AX345" s="278">
        <v>35821592.250929676</v>
      </c>
      <c r="AY345" s="278">
        <v>35934828.91895286</v>
      </c>
      <c r="AZ345" s="278">
        <v>36131706.971805304</v>
      </c>
    </row>
    <row r="346" spans="1:52">
      <c r="A346" s="239" t="s">
        <v>25</v>
      </c>
      <c r="B346" s="279">
        <v>0</v>
      </c>
      <c r="C346" s="279">
        <v>0</v>
      </c>
      <c r="D346" s="279">
        <v>0</v>
      </c>
      <c r="E346" s="279">
        <v>0</v>
      </c>
      <c r="F346" s="279">
        <v>176000000</v>
      </c>
      <c r="G346" s="279">
        <v>180000000</v>
      </c>
      <c r="H346" s="279">
        <v>180800000</v>
      </c>
      <c r="I346" s="279">
        <v>198857142.85714284</v>
      </c>
      <c r="J346" s="279">
        <v>141857142.85714284</v>
      </c>
      <c r="K346" s="279">
        <v>144857142.85714287</v>
      </c>
      <c r="L346" s="279">
        <v>144857142.85714284</v>
      </c>
      <c r="M346" s="279">
        <v>198363636.3636364</v>
      </c>
      <c r="N346" s="279">
        <v>198363636.36363631</v>
      </c>
      <c r="O346" s="279">
        <v>198363636.3636364</v>
      </c>
      <c r="P346" s="279">
        <v>198181818.18181819</v>
      </c>
      <c r="Q346" s="279">
        <v>198181818.18181819</v>
      </c>
      <c r="R346" s="279">
        <v>199014181.81818172</v>
      </c>
      <c r="S346" s="279">
        <v>200534781.85231856</v>
      </c>
      <c r="T346" s="279">
        <v>201437066.92683193</v>
      </c>
      <c r="U346" s="279">
        <v>202238993.2368753</v>
      </c>
      <c r="V346" s="279">
        <v>202981966.34232339</v>
      </c>
      <c r="W346" s="279">
        <v>203746255.20507616</v>
      </c>
      <c r="X346" s="279">
        <v>204576156.28308859</v>
      </c>
      <c r="Y346" s="279">
        <v>205499812.75538045</v>
      </c>
      <c r="Z346" s="279">
        <v>206556531.43317381</v>
      </c>
      <c r="AA346" s="279">
        <v>207728853.71830404</v>
      </c>
      <c r="AB346" s="279">
        <v>209080860.77358916</v>
      </c>
      <c r="AC346" s="279">
        <v>210534092.05639923</v>
      </c>
      <c r="AD346" s="279">
        <v>212053644.3193036</v>
      </c>
      <c r="AE346" s="279">
        <v>213613691.05839607</v>
      </c>
      <c r="AF346" s="279">
        <v>215199915.35575172</v>
      </c>
      <c r="AG346" s="279">
        <v>216836197.45413068</v>
      </c>
      <c r="AH346" s="279">
        <v>218489823.34446526</v>
      </c>
      <c r="AI346" s="279">
        <v>220219005.59257659</v>
      </c>
      <c r="AJ346" s="279">
        <v>221992361.78516066</v>
      </c>
      <c r="AK346" s="279">
        <v>223800290.53919303</v>
      </c>
      <c r="AL346" s="279">
        <v>225667117.00005385</v>
      </c>
      <c r="AM346" s="279">
        <v>227567635.38474572</v>
      </c>
      <c r="AN346" s="279">
        <v>229540310.21679369</v>
      </c>
      <c r="AO346" s="279">
        <v>231594097.48640028</v>
      </c>
      <c r="AP346" s="279">
        <v>233680012.41936654</v>
      </c>
      <c r="AQ346" s="279">
        <v>235832586.57205719</v>
      </c>
      <c r="AR346" s="279">
        <v>238025382.58517882</v>
      </c>
      <c r="AS346" s="279">
        <v>240328283.51053852</v>
      </c>
      <c r="AT346" s="279">
        <v>242654679.41354692</v>
      </c>
      <c r="AU346" s="279">
        <v>245118555.04060104</v>
      </c>
      <c r="AV346" s="279">
        <v>247725707.62744293</v>
      </c>
      <c r="AW346" s="279">
        <v>250348851.12712517</v>
      </c>
      <c r="AX346" s="279">
        <v>252959148.33979806</v>
      </c>
      <c r="AY346" s="279">
        <v>255664610.70994496</v>
      </c>
      <c r="AZ346" s="279">
        <v>258403576.60822526</v>
      </c>
    </row>
    <row r="347" spans="1:52">
      <c r="A347" s="239" t="s">
        <v>23</v>
      </c>
      <c r="B347" s="279">
        <v>8677419.3548387103</v>
      </c>
      <c r="C347" s="279">
        <v>8675675.6756756771</v>
      </c>
      <c r="D347" s="279">
        <v>8656964.6569646522</v>
      </c>
      <c r="E347" s="279">
        <v>8627858.6278586295</v>
      </c>
      <c r="F347" s="279">
        <v>8698047.0706059095</v>
      </c>
      <c r="G347" s="279">
        <v>8699048.5728592891</v>
      </c>
      <c r="H347" s="279">
        <v>8832526.6214908026</v>
      </c>
      <c r="I347" s="279">
        <v>8961134.7517730501</v>
      </c>
      <c r="J347" s="279">
        <v>8997272.7272727285</v>
      </c>
      <c r="K347" s="279">
        <v>8839618.3552930504</v>
      </c>
      <c r="L347" s="279">
        <v>8930293.7308198176</v>
      </c>
      <c r="M347" s="279">
        <v>9009304.5643359534</v>
      </c>
      <c r="N347" s="279">
        <v>9062061.7796942387</v>
      </c>
      <c r="O347" s="279">
        <v>9109492.9470072445</v>
      </c>
      <c r="P347" s="279">
        <v>9192862.3988226615</v>
      </c>
      <c r="Q347" s="279">
        <v>9226085.7524075359</v>
      </c>
      <c r="R347" s="279">
        <v>9234907.537010273</v>
      </c>
      <c r="S347" s="279">
        <v>9226362.3926295917</v>
      </c>
      <c r="T347" s="279">
        <v>9227288.7459658589</v>
      </c>
      <c r="U347" s="279">
        <v>9212780.2714171819</v>
      </c>
      <c r="V347" s="279">
        <v>9195717.4494715203</v>
      </c>
      <c r="W347" s="279">
        <v>9171089.9687878769</v>
      </c>
      <c r="X347" s="279">
        <v>9161650.7513915244</v>
      </c>
      <c r="Y347" s="279">
        <v>9158518.5735798199</v>
      </c>
      <c r="Z347" s="279">
        <v>9159021.4632947352</v>
      </c>
      <c r="AA347" s="279">
        <v>9185220.5167695452</v>
      </c>
      <c r="AB347" s="279">
        <v>9196499.433322357</v>
      </c>
      <c r="AC347" s="279">
        <v>9189887.71585018</v>
      </c>
      <c r="AD347" s="279">
        <v>9189176.5511923917</v>
      </c>
      <c r="AE347" s="279">
        <v>9186103.544321537</v>
      </c>
      <c r="AF347" s="279">
        <v>9186996.1270809453</v>
      </c>
      <c r="AG347" s="279">
        <v>9190896.2676006388</v>
      </c>
      <c r="AH347" s="279">
        <v>9191496.5269514527</v>
      </c>
      <c r="AI347" s="279">
        <v>9203537.1604125369</v>
      </c>
      <c r="AJ347" s="279">
        <v>9213953.017816741</v>
      </c>
      <c r="AK347" s="279">
        <v>9226123.4068018943</v>
      </c>
      <c r="AL347" s="279">
        <v>9238686.6649840381</v>
      </c>
      <c r="AM347" s="279">
        <v>9248814.3251238186</v>
      </c>
      <c r="AN347" s="279">
        <v>9261012.6550937761</v>
      </c>
      <c r="AO347" s="279">
        <v>9272464.3924809229</v>
      </c>
      <c r="AP347" s="279">
        <v>9283561.7824166939</v>
      </c>
      <c r="AQ347" s="279">
        <v>9293805.060934674</v>
      </c>
      <c r="AR347" s="279">
        <v>9304443.9859434403</v>
      </c>
      <c r="AS347" s="279">
        <v>9316941.0027275104</v>
      </c>
      <c r="AT347" s="279">
        <v>9328542.84475125</v>
      </c>
      <c r="AU347" s="279">
        <v>9344552.0627046507</v>
      </c>
      <c r="AV347" s="279">
        <v>9362265.6775216218</v>
      </c>
      <c r="AW347" s="279">
        <v>9386133.773666326</v>
      </c>
      <c r="AX347" s="279">
        <v>9402527.1387345456</v>
      </c>
      <c r="AY347" s="279">
        <v>9418542.5046262573</v>
      </c>
      <c r="AZ347" s="279">
        <v>9435964.6751066297</v>
      </c>
    </row>
    <row r="348" spans="1:52">
      <c r="A348" s="252" t="s">
        <v>88</v>
      </c>
      <c r="B348" s="263">
        <v>185050.90918461457</v>
      </c>
      <c r="C348" s="263">
        <v>173215.5719641</v>
      </c>
      <c r="D348" s="263">
        <v>166542.4356560389</v>
      </c>
      <c r="E348" s="263">
        <v>159881.0923404842</v>
      </c>
      <c r="F348" s="263">
        <v>161744.65396176567</v>
      </c>
      <c r="G348" s="263">
        <v>163948.95423803275</v>
      </c>
      <c r="H348" s="263">
        <v>166110.96940614423</v>
      </c>
      <c r="I348" s="263">
        <v>178721.07444453609</v>
      </c>
      <c r="J348" s="263">
        <v>172474.85366457398</v>
      </c>
      <c r="K348" s="263">
        <v>181592.91241770456</v>
      </c>
      <c r="L348" s="263">
        <v>179817.73511595154</v>
      </c>
      <c r="M348" s="263">
        <v>184820.24781162685</v>
      </c>
      <c r="N348" s="263">
        <v>187376.09750868913</v>
      </c>
      <c r="O348" s="263">
        <v>192216.82155553592</v>
      </c>
      <c r="P348" s="263">
        <v>198795.95005523175</v>
      </c>
      <c r="Q348" s="263">
        <v>203039.09495815262</v>
      </c>
      <c r="R348" s="263">
        <v>201361.86100277447</v>
      </c>
      <c r="S348" s="263">
        <v>203850.57720456322</v>
      </c>
      <c r="T348" s="263">
        <v>206296.31280074624</v>
      </c>
      <c r="U348" s="263">
        <v>208998.75492359939</v>
      </c>
      <c r="V348" s="263">
        <v>211836.42841407013</v>
      </c>
      <c r="W348" s="263">
        <v>213490.51047948477</v>
      </c>
      <c r="X348" s="263">
        <v>215257.8562327351</v>
      </c>
      <c r="Y348" s="263">
        <v>216654.10367037522</v>
      </c>
      <c r="Z348" s="263">
        <v>218386.44270382368</v>
      </c>
      <c r="AA348" s="263">
        <v>219231.71560568913</v>
      </c>
      <c r="AB348" s="263">
        <v>219765.0376315988</v>
      </c>
      <c r="AC348" s="263">
        <v>219900.96692444227</v>
      </c>
      <c r="AD348" s="263">
        <v>219813.74552876779</v>
      </c>
      <c r="AE348" s="263">
        <v>220348.89312613479</v>
      </c>
      <c r="AF348" s="263">
        <v>220611.27946298305</v>
      </c>
      <c r="AG348" s="263">
        <v>220791.57125911731</v>
      </c>
      <c r="AH348" s="263">
        <v>221774.43225741814</v>
      </c>
      <c r="AI348" s="263">
        <v>222054.73921156221</v>
      </c>
      <c r="AJ348" s="263">
        <v>223056.83395676987</v>
      </c>
      <c r="AK348" s="263">
        <v>223816.72368721126</v>
      </c>
      <c r="AL348" s="263">
        <v>224548.71266619136</v>
      </c>
      <c r="AM348" s="263">
        <v>226045.45923911556</v>
      </c>
      <c r="AN348" s="263">
        <v>225505.93146452337</v>
      </c>
      <c r="AO348" s="263">
        <v>226679.6148035404</v>
      </c>
      <c r="AP348" s="263">
        <v>227814.01858512644</v>
      </c>
      <c r="AQ348" s="263">
        <v>228574.29205798914</v>
      </c>
      <c r="AR348" s="263">
        <v>229761.57482336531</v>
      </c>
      <c r="AS348" s="263">
        <v>230656.79333153259</v>
      </c>
      <c r="AT348" s="263">
        <v>231627.03462202605</v>
      </c>
      <c r="AU348" s="263">
        <v>231685.52167032324</v>
      </c>
      <c r="AV348" s="263">
        <v>232321.64537997436</v>
      </c>
      <c r="AW348" s="263">
        <v>232906.98819281306</v>
      </c>
      <c r="AX348" s="263">
        <v>232214.39746315169</v>
      </c>
      <c r="AY348" s="263">
        <v>232754.9009776609</v>
      </c>
      <c r="AZ348" s="263">
        <v>232263.86080935082</v>
      </c>
    </row>
    <row r="349" spans="1:52">
      <c r="A349" s="259" t="s">
        <v>16</v>
      </c>
      <c r="B349" s="278">
        <v>37186.079406617813</v>
      </c>
      <c r="C349" s="278">
        <v>36164.760493595866</v>
      </c>
      <c r="D349" s="278">
        <v>35853.2576205933</v>
      </c>
      <c r="E349" s="278">
        <v>35726.217970076897</v>
      </c>
      <c r="F349" s="278">
        <v>34754.387609823847</v>
      </c>
      <c r="G349" s="278">
        <v>34310.414676412489</v>
      </c>
      <c r="H349" s="278">
        <v>34947.153175193256</v>
      </c>
      <c r="I349" s="278">
        <v>35320.528691926673</v>
      </c>
      <c r="J349" s="278">
        <v>35207.463860951757</v>
      </c>
      <c r="K349" s="278">
        <v>35449.544587642631</v>
      </c>
      <c r="L349" s="278">
        <v>36427.701316558559</v>
      </c>
      <c r="M349" s="278">
        <v>36051.854199631518</v>
      </c>
      <c r="N349" s="278">
        <v>36894.53493805266</v>
      </c>
      <c r="O349" s="278">
        <v>37586.141494647338</v>
      </c>
      <c r="P349" s="278">
        <v>39860.444646112803</v>
      </c>
      <c r="Q349" s="278">
        <v>41464.580861046488</v>
      </c>
      <c r="R349" s="278">
        <v>40943.697040910607</v>
      </c>
      <c r="S349" s="278">
        <v>41418.858228799792</v>
      </c>
      <c r="T349" s="278">
        <v>41907.61425912362</v>
      </c>
      <c r="U349" s="278">
        <v>42408.264548792344</v>
      </c>
      <c r="V349" s="278">
        <v>42916.191424484306</v>
      </c>
      <c r="W349" s="278">
        <v>43421.440831119624</v>
      </c>
      <c r="X349" s="278">
        <v>43929.478538453099</v>
      </c>
      <c r="Y349" s="278">
        <v>44432.027854789987</v>
      </c>
      <c r="Z349" s="278">
        <v>44928.091176609792</v>
      </c>
      <c r="AA349" s="278">
        <v>45421.888091906229</v>
      </c>
      <c r="AB349" s="278">
        <v>45907.394604031761</v>
      </c>
      <c r="AC349" s="278">
        <v>46264.921137437159</v>
      </c>
      <c r="AD349" s="278">
        <v>46307.43787741405</v>
      </c>
      <c r="AE349" s="278">
        <v>46236.232246858293</v>
      </c>
      <c r="AF349" s="278">
        <v>46342.585578241407</v>
      </c>
      <c r="AG349" s="278">
        <v>46482.614057190476</v>
      </c>
      <c r="AH349" s="278">
        <v>46691.438203833117</v>
      </c>
      <c r="AI349" s="278">
        <v>46808.708695172842</v>
      </c>
      <c r="AJ349" s="278">
        <v>47230.257882250415</v>
      </c>
      <c r="AK349" s="278">
        <v>47680.193018358084</v>
      </c>
      <c r="AL349" s="278">
        <v>48026.920974214016</v>
      </c>
      <c r="AM349" s="278">
        <v>48474.360483287448</v>
      </c>
      <c r="AN349" s="278">
        <v>48610.747501039281</v>
      </c>
      <c r="AO349" s="278">
        <v>49103.462114011068</v>
      </c>
      <c r="AP349" s="278">
        <v>49389.410278882591</v>
      </c>
      <c r="AQ349" s="278">
        <v>49521.079833307871</v>
      </c>
      <c r="AR349" s="278">
        <v>49664.856742652766</v>
      </c>
      <c r="AS349" s="278">
        <v>49813.260282659059</v>
      </c>
      <c r="AT349" s="278">
        <v>49968.035985949442</v>
      </c>
      <c r="AU349" s="278">
        <v>50137.124423357724</v>
      </c>
      <c r="AV349" s="278">
        <v>50321.16273690245</v>
      </c>
      <c r="AW349" s="278">
        <v>50508.46459024879</v>
      </c>
      <c r="AX349" s="278">
        <v>50702.365838603218</v>
      </c>
      <c r="AY349" s="278">
        <v>50903.362924468369</v>
      </c>
      <c r="AZ349" s="278">
        <v>51111.863278523204</v>
      </c>
    </row>
    <row r="350" spans="1:52">
      <c r="A350" s="239" t="s">
        <v>17</v>
      </c>
      <c r="B350" s="279">
        <v>79774.053812805316</v>
      </c>
      <c r="C350" s="279">
        <v>79372.650017821943</v>
      </c>
      <c r="D350" s="279">
        <v>76165.966844244133</v>
      </c>
      <c r="E350" s="279">
        <v>74599.389015768509</v>
      </c>
      <c r="F350" s="279">
        <v>72467.633270048507</v>
      </c>
      <c r="G350" s="279">
        <v>72107.763033362527</v>
      </c>
      <c r="H350" s="279">
        <v>68970.280070843874</v>
      </c>
      <c r="I350" s="279">
        <v>71280.971407267411</v>
      </c>
      <c r="J350" s="279">
        <v>67814.880689200261</v>
      </c>
      <c r="K350" s="279">
        <v>70411.012017910718</v>
      </c>
      <c r="L350" s="279">
        <v>73874.686578606226</v>
      </c>
      <c r="M350" s="279">
        <v>75895.126373559033</v>
      </c>
      <c r="N350" s="279">
        <v>76597.615130694205</v>
      </c>
      <c r="O350" s="279">
        <v>79104.092984024799</v>
      </c>
      <c r="P350" s="279">
        <v>80759.547219517743</v>
      </c>
      <c r="Q350" s="279">
        <v>82484.885506847699</v>
      </c>
      <c r="R350" s="279">
        <v>83396.697661930317</v>
      </c>
      <c r="S350" s="279">
        <v>84330.497105404022</v>
      </c>
      <c r="T350" s="279">
        <v>85269.596615533781</v>
      </c>
      <c r="U350" s="279">
        <v>86196.555144036829</v>
      </c>
      <c r="V350" s="279">
        <v>87106.018445584981</v>
      </c>
      <c r="W350" s="279">
        <v>87539.345241551724</v>
      </c>
      <c r="X350" s="279">
        <v>88213.318969197964</v>
      </c>
      <c r="Y350" s="279">
        <v>88450.285000104966</v>
      </c>
      <c r="Z350" s="279">
        <v>88789.749241024852</v>
      </c>
      <c r="AA350" s="279">
        <v>89527.20118476692</v>
      </c>
      <c r="AB350" s="279">
        <v>90141.842137091851</v>
      </c>
      <c r="AC350" s="279">
        <v>90435.246025081797</v>
      </c>
      <c r="AD350" s="279">
        <v>90489.81017194067</v>
      </c>
      <c r="AE350" s="279">
        <v>90622.82742110049</v>
      </c>
      <c r="AF350" s="279">
        <v>90683.394293777092</v>
      </c>
      <c r="AG350" s="279">
        <v>90687.195072326926</v>
      </c>
      <c r="AH350" s="279">
        <v>91002.484461016953</v>
      </c>
      <c r="AI350" s="279">
        <v>91210.206904813662</v>
      </c>
      <c r="AJ350" s="279">
        <v>91592.311959214072</v>
      </c>
      <c r="AK350" s="279">
        <v>91920.801649595742</v>
      </c>
      <c r="AL350" s="279">
        <v>92155.284127774721</v>
      </c>
      <c r="AM350" s="279">
        <v>92631.843908161056</v>
      </c>
      <c r="AN350" s="279">
        <v>92392.791255579825</v>
      </c>
      <c r="AO350" s="279">
        <v>92823.296524741745</v>
      </c>
      <c r="AP350" s="279">
        <v>93272.258353177662</v>
      </c>
      <c r="AQ350" s="279">
        <v>93610.717439501037</v>
      </c>
      <c r="AR350" s="279">
        <v>94128.549754428415</v>
      </c>
      <c r="AS350" s="279">
        <v>94537.50542722024</v>
      </c>
      <c r="AT350" s="279">
        <v>94956.822292977115</v>
      </c>
      <c r="AU350" s="279">
        <v>95014.762570180901</v>
      </c>
      <c r="AV350" s="279">
        <v>95301.544160918609</v>
      </c>
      <c r="AW350" s="279">
        <v>95697.18670904763</v>
      </c>
      <c r="AX350" s="279">
        <v>95626.918315350093</v>
      </c>
      <c r="AY350" s="279">
        <v>96017.543264760519</v>
      </c>
      <c r="AZ350" s="279">
        <v>96084.468079626356</v>
      </c>
    </row>
    <row r="351" spans="1:52">
      <c r="A351" s="239" t="s">
        <v>18</v>
      </c>
      <c r="B351" s="279">
        <v>500419.28054566338</v>
      </c>
      <c r="C351" s="279">
        <v>484763.64431487635</v>
      </c>
      <c r="D351" s="279">
        <v>478898.10786151688</v>
      </c>
      <c r="E351" s="279">
        <v>470375.71514418622</v>
      </c>
      <c r="F351" s="279">
        <v>480345.48044760269</v>
      </c>
      <c r="G351" s="279">
        <v>488036.59857187752</v>
      </c>
      <c r="H351" s="279">
        <v>500702.35869055829</v>
      </c>
      <c r="I351" s="279">
        <v>537002.36133332702</v>
      </c>
      <c r="J351" s="279">
        <v>516389.75096907548</v>
      </c>
      <c r="K351" s="279">
        <v>530637.85784660385</v>
      </c>
      <c r="L351" s="279">
        <v>512192.67830573424</v>
      </c>
      <c r="M351" s="279">
        <v>520986.30884577811</v>
      </c>
      <c r="N351" s="279">
        <v>534488.18484058115</v>
      </c>
      <c r="O351" s="279">
        <v>548920.34305598598</v>
      </c>
      <c r="P351" s="279">
        <v>561909.35325618042</v>
      </c>
      <c r="Q351" s="279">
        <v>580624.65867855912</v>
      </c>
      <c r="R351" s="279">
        <v>586778.99224202428</v>
      </c>
      <c r="S351" s="279">
        <v>592899.71834508947</v>
      </c>
      <c r="T351" s="279">
        <v>595473.2916907568</v>
      </c>
      <c r="U351" s="279">
        <v>597687.01238166564</v>
      </c>
      <c r="V351" s="279">
        <v>599927.54947135679</v>
      </c>
      <c r="W351" s="279">
        <v>600810.79862431891</v>
      </c>
      <c r="X351" s="279">
        <v>600861.4744185087</v>
      </c>
      <c r="Y351" s="279">
        <v>601081.74019498029</v>
      </c>
      <c r="Z351" s="279">
        <v>607404.30942074594</v>
      </c>
      <c r="AA351" s="279">
        <v>607921.1407605214</v>
      </c>
      <c r="AB351" s="279">
        <v>607579.98463441653</v>
      </c>
      <c r="AC351" s="279">
        <v>606497.111442497</v>
      </c>
      <c r="AD351" s="279">
        <v>605623.94022868748</v>
      </c>
      <c r="AE351" s="279">
        <v>607120.82365276816</v>
      </c>
      <c r="AF351" s="279">
        <v>607062.85412549134</v>
      </c>
      <c r="AG351" s="279">
        <v>606688.7548286547</v>
      </c>
      <c r="AH351" s="279">
        <v>608394.88469398313</v>
      </c>
      <c r="AI351" s="279">
        <v>607622.80076554965</v>
      </c>
      <c r="AJ351" s="279">
        <v>608675.06291931763</v>
      </c>
      <c r="AK351" s="279">
        <v>608739.76248228399</v>
      </c>
      <c r="AL351" s="279">
        <v>609344.1028570988</v>
      </c>
      <c r="AM351" s="279">
        <v>612108.72149550566</v>
      </c>
      <c r="AN351" s="279">
        <v>608875.68436620431</v>
      </c>
      <c r="AO351" s="279">
        <v>611013.13629911479</v>
      </c>
      <c r="AP351" s="279">
        <v>613581.65564431192</v>
      </c>
      <c r="AQ351" s="279">
        <v>615223.70452124742</v>
      </c>
      <c r="AR351" s="279">
        <v>617655.54226858681</v>
      </c>
      <c r="AS351" s="279">
        <v>620058.47958204686</v>
      </c>
      <c r="AT351" s="279">
        <v>623388.61828315386</v>
      </c>
      <c r="AU351" s="279">
        <v>624521.82039561158</v>
      </c>
      <c r="AV351" s="279">
        <v>627660.32983624865</v>
      </c>
      <c r="AW351" s="279">
        <v>630481.50240236591</v>
      </c>
      <c r="AX351" s="279">
        <v>629265.93084699544</v>
      </c>
      <c r="AY351" s="279">
        <v>632108.40386001323</v>
      </c>
      <c r="AZ351" s="279">
        <v>631830.98648676183</v>
      </c>
    </row>
    <row r="352" spans="1:52">
      <c r="A352" s="245" t="s">
        <v>22</v>
      </c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  <c r="AA352" s="264"/>
      <c r="AB352" s="264"/>
      <c r="AC352" s="264"/>
      <c r="AD352" s="264"/>
      <c r="AE352" s="264"/>
      <c r="AF352" s="264"/>
      <c r="AG352" s="264"/>
      <c r="AH352" s="264"/>
      <c r="AI352" s="264"/>
      <c r="AJ352" s="264"/>
      <c r="AK352" s="264"/>
      <c r="AL352" s="264"/>
      <c r="AM352" s="264"/>
      <c r="AN352" s="264"/>
      <c r="AO352" s="264"/>
      <c r="AP352" s="264"/>
      <c r="AQ352" s="264"/>
      <c r="AR352" s="264"/>
      <c r="AS352" s="264"/>
      <c r="AT352" s="264"/>
      <c r="AU352" s="264"/>
      <c r="AV352" s="264"/>
      <c r="AW352" s="264"/>
      <c r="AX352" s="264"/>
      <c r="AY352" s="264"/>
      <c r="AZ352" s="264"/>
    </row>
    <row r="353" spans="1:52">
      <c r="A353" s="252" t="s">
        <v>89</v>
      </c>
      <c r="B353" s="263">
        <v>60628.485858498272</v>
      </c>
      <c r="C353" s="263">
        <v>58926.075997017186</v>
      </c>
      <c r="D353" s="263">
        <v>57912.138210301491</v>
      </c>
      <c r="E353" s="263">
        <v>56886.17406367643</v>
      </c>
      <c r="F353" s="263">
        <v>53730.552522975027</v>
      </c>
      <c r="G353" s="263">
        <v>52154.129249769176</v>
      </c>
      <c r="H353" s="263">
        <v>52219.001435861523</v>
      </c>
      <c r="I353" s="263">
        <v>52311.788236467793</v>
      </c>
      <c r="J353" s="263">
        <v>49037.206970462859</v>
      </c>
      <c r="K353" s="263">
        <v>43386.349787675688</v>
      </c>
      <c r="L353" s="263">
        <v>45061.167028356867</v>
      </c>
      <c r="M353" s="263">
        <v>46246.42967002088</v>
      </c>
      <c r="N353" s="263">
        <v>47479.299897688623</v>
      </c>
      <c r="O353" s="263">
        <v>43810.643869665335</v>
      </c>
      <c r="P353" s="263">
        <v>42067.706598736535</v>
      </c>
      <c r="Q353" s="263">
        <v>44421.618173506416</v>
      </c>
      <c r="R353" s="263">
        <v>47577.359701881156</v>
      </c>
      <c r="S353" s="263">
        <v>48061.789384487878</v>
      </c>
      <c r="T353" s="263">
        <v>48076.088083338502</v>
      </c>
      <c r="U353" s="263">
        <v>47807.39739422065</v>
      </c>
      <c r="V353" s="263">
        <v>47266.389373687955</v>
      </c>
      <c r="W353" s="263">
        <v>47186.698898428964</v>
      </c>
      <c r="X353" s="263">
        <v>47153.755821359351</v>
      </c>
      <c r="Y353" s="263">
        <v>46684.872589425991</v>
      </c>
      <c r="Z353" s="263">
        <v>46107.914063790238</v>
      </c>
      <c r="AA353" s="263">
        <v>45583.057363932072</v>
      </c>
      <c r="AB353" s="263">
        <v>45178.864721942904</v>
      </c>
      <c r="AC353" s="263">
        <v>44900.235114733485</v>
      </c>
      <c r="AD353" s="263">
        <v>44669.292370551622</v>
      </c>
      <c r="AE353" s="263">
        <v>44431.331892310118</v>
      </c>
      <c r="AF353" s="263">
        <v>44179.445809847559</v>
      </c>
      <c r="AG353" s="263">
        <v>43909.518892821405</v>
      </c>
      <c r="AH353" s="263">
        <v>43769.360153753252</v>
      </c>
      <c r="AI353" s="263">
        <v>43617.379908468254</v>
      </c>
      <c r="AJ353" s="263">
        <v>43459.448716475788</v>
      </c>
      <c r="AK353" s="263">
        <v>43294.175103218397</v>
      </c>
      <c r="AL353" s="263">
        <v>43127.986435203966</v>
      </c>
      <c r="AM353" s="263">
        <v>42962.300839504693</v>
      </c>
      <c r="AN353" s="263">
        <v>42805.373176333313</v>
      </c>
      <c r="AO353" s="263">
        <v>42629.175721609849</v>
      </c>
      <c r="AP353" s="263">
        <v>42457.41924330686</v>
      </c>
      <c r="AQ353" s="263">
        <v>42313.924692391003</v>
      </c>
      <c r="AR353" s="263">
        <v>42171.406421818203</v>
      </c>
      <c r="AS353" s="263">
        <v>42030.557039131403</v>
      </c>
      <c r="AT353" s="263">
        <v>41909.936838994188</v>
      </c>
      <c r="AU353" s="263">
        <v>41795.165131364745</v>
      </c>
      <c r="AV353" s="263">
        <v>41660.567832617999</v>
      </c>
      <c r="AW353" s="263">
        <v>41531.443953578193</v>
      </c>
      <c r="AX353" s="263">
        <v>41405.228471290691</v>
      </c>
      <c r="AY353" s="263">
        <v>41198.337759648843</v>
      </c>
      <c r="AZ353" s="263">
        <v>40973.422877305282</v>
      </c>
    </row>
    <row r="354" spans="1:52">
      <c r="A354" s="239" t="s">
        <v>48</v>
      </c>
      <c r="B354" s="279">
        <v>6434.0675217627795</v>
      </c>
      <c r="C354" s="279">
        <v>6320.0805106285616</v>
      </c>
      <c r="D354" s="279">
        <v>6278.9435209089734</v>
      </c>
      <c r="E354" s="279">
        <v>6257.1955978093811</v>
      </c>
      <c r="F354" s="279">
        <v>6138.8813522009732</v>
      </c>
      <c r="G354" s="279">
        <v>6109.3879269140125</v>
      </c>
      <c r="H354" s="279">
        <v>6141.8768220259353</v>
      </c>
      <c r="I354" s="279">
        <v>6159.3934612208022</v>
      </c>
      <c r="J354" s="279">
        <v>5906.5610914298322</v>
      </c>
      <c r="K354" s="279">
        <v>5944.4638361759798</v>
      </c>
      <c r="L354" s="279">
        <v>6044.9417890244722</v>
      </c>
      <c r="M354" s="279">
        <v>6068.3046491924124</v>
      </c>
      <c r="N354" s="279">
        <v>6114.0408987428737</v>
      </c>
      <c r="O354" s="279">
        <v>6122.6100938930267</v>
      </c>
      <c r="P354" s="279">
        <v>6238.2763624108948</v>
      </c>
      <c r="Q354" s="279">
        <v>6389.8815695934736</v>
      </c>
      <c r="R354" s="279">
        <v>6403.0401611842362</v>
      </c>
      <c r="S354" s="279">
        <v>6417.323386790903</v>
      </c>
      <c r="T354" s="279">
        <v>6424.9743673308431</v>
      </c>
      <c r="U354" s="279">
        <v>6425.6473272661415</v>
      </c>
      <c r="V354" s="279">
        <v>6405.5361061689237</v>
      </c>
      <c r="W354" s="279">
        <v>6382.997432791858</v>
      </c>
      <c r="X354" s="279">
        <v>6363.4795638502355</v>
      </c>
      <c r="Y354" s="279">
        <v>6335.5925442899552</v>
      </c>
      <c r="Z354" s="279">
        <v>6309.6490244539573</v>
      </c>
      <c r="AA354" s="279">
        <v>6275.7585806791112</v>
      </c>
      <c r="AB354" s="279">
        <v>6264.075719624404</v>
      </c>
      <c r="AC354" s="279">
        <v>6297.40370748647</v>
      </c>
      <c r="AD354" s="279">
        <v>6326.6755182786419</v>
      </c>
      <c r="AE354" s="279">
        <v>6354.110540139518</v>
      </c>
      <c r="AF354" s="279">
        <v>6377.3683194849373</v>
      </c>
      <c r="AG354" s="279">
        <v>6396.6114379838209</v>
      </c>
      <c r="AH354" s="279">
        <v>6412.6094675595305</v>
      </c>
      <c r="AI354" s="279">
        <v>6425.0540918388006</v>
      </c>
      <c r="AJ354" s="279">
        <v>6438.936100635784</v>
      </c>
      <c r="AK354" s="279">
        <v>6452.6488863773529</v>
      </c>
      <c r="AL354" s="279">
        <v>6466.5903456014548</v>
      </c>
      <c r="AM354" s="279">
        <v>6481.4334626064165</v>
      </c>
      <c r="AN354" s="279">
        <v>6496.7386931415349</v>
      </c>
      <c r="AO354" s="279">
        <v>6512.8864005128326</v>
      </c>
      <c r="AP354" s="279">
        <v>6529.8664535596918</v>
      </c>
      <c r="AQ354" s="279">
        <v>6547.91815642655</v>
      </c>
      <c r="AR354" s="279">
        <v>6565.7586278613471</v>
      </c>
      <c r="AS354" s="279">
        <v>6583.9731256642799</v>
      </c>
      <c r="AT354" s="279">
        <v>6602.4550302449807</v>
      </c>
      <c r="AU354" s="279">
        <v>6622.0076168905971</v>
      </c>
      <c r="AV354" s="279">
        <v>6641.6068096529625</v>
      </c>
      <c r="AW354" s="279">
        <v>6662.202748022266</v>
      </c>
      <c r="AX354" s="279">
        <v>6682.5790704998508</v>
      </c>
      <c r="AY354" s="279">
        <v>6688.9127360584926</v>
      </c>
      <c r="AZ354" s="279">
        <v>6690.7211864860328</v>
      </c>
    </row>
    <row r="355" spans="1:52">
      <c r="A355" s="260" t="s">
        <v>49</v>
      </c>
      <c r="B355" s="265">
        <v>291700.59110712219</v>
      </c>
      <c r="C355" s="265">
        <v>292968.90448262676</v>
      </c>
      <c r="D355" s="265">
        <v>295449.98234228662</v>
      </c>
      <c r="E355" s="265">
        <v>300747.3473347681</v>
      </c>
      <c r="F355" s="265">
        <v>301364.03236599104</v>
      </c>
      <c r="G355" s="265">
        <v>309788.26431753905</v>
      </c>
      <c r="H355" s="265">
        <v>319183.16972667706</v>
      </c>
      <c r="I355" s="265">
        <v>331066.02074727777</v>
      </c>
      <c r="J355" s="265">
        <v>319395.91354889428</v>
      </c>
      <c r="K355" s="265">
        <v>279039.81860671152</v>
      </c>
      <c r="L355" s="265">
        <v>294206.8716481466</v>
      </c>
      <c r="M355" s="265">
        <v>301013.73490933055</v>
      </c>
      <c r="N355" s="265">
        <v>310414.46821684437</v>
      </c>
      <c r="O355" s="265">
        <v>281794.53910362528</v>
      </c>
      <c r="P355" s="265">
        <v>267424.68567496253</v>
      </c>
      <c r="Q355" s="265">
        <v>254345.80265177641</v>
      </c>
      <c r="R355" s="265">
        <v>255347.70361778306</v>
      </c>
      <c r="S355" s="265">
        <v>256283.56567619726</v>
      </c>
      <c r="T355" s="265">
        <v>256251.02154938661</v>
      </c>
      <c r="U355" s="265">
        <v>255503.94462239541</v>
      </c>
      <c r="V355" s="265">
        <v>254609.40562927854</v>
      </c>
      <c r="W355" s="265">
        <v>254979.68210584379</v>
      </c>
      <c r="X355" s="265">
        <v>254953.93506347502</v>
      </c>
      <c r="Y355" s="265">
        <v>254345.6908363672</v>
      </c>
      <c r="Z355" s="265">
        <v>252933.94941446706</v>
      </c>
      <c r="AA355" s="265">
        <v>251734.30876071748</v>
      </c>
      <c r="AB355" s="265">
        <v>251078.74770918483</v>
      </c>
      <c r="AC355" s="265">
        <v>251016.0507955931</v>
      </c>
      <c r="AD355" s="265">
        <v>251593.6923533557</v>
      </c>
      <c r="AE355" s="265">
        <v>252457.3507174243</v>
      </c>
      <c r="AF355" s="265">
        <v>253513.73057433977</v>
      </c>
      <c r="AG355" s="265">
        <v>254565.64736383932</v>
      </c>
      <c r="AH355" s="265">
        <v>255626.15600718762</v>
      </c>
      <c r="AI355" s="265">
        <v>256496.51280438699</v>
      </c>
      <c r="AJ355" s="265">
        <v>257164.69986873041</v>
      </c>
      <c r="AK355" s="265">
        <v>257728.59988743212</v>
      </c>
      <c r="AL355" s="265">
        <v>258269.69303054817</v>
      </c>
      <c r="AM355" s="265">
        <v>258817.42179196875</v>
      </c>
      <c r="AN355" s="265">
        <v>259423.20821505302</v>
      </c>
      <c r="AO355" s="265">
        <v>259881.43628491188</v>
      </c>
      <c r="AP355" s="265">
        <v>260359.21505952589</v>
      </c>
      <c r="AQ355" s="265">
        <v>260984.91940002833</v>
      </c>
      <c r="AR355" s="265">
        <v>261617.42970747827</v>
      </c>
      <c r="AS355" s="265">
        <v>262209.83456657338</v>
      </c>
      <c r="AT355" s="265">
        <v>262934.02934560372</v>
      </c>
      <c r="AU355" s="265">
        <v>263645.87119890534</v>
      </c>
      <c r="AV355" s="265">
        <v>264224.56655150035</v>
      </c>
      <c r="AW355" s="265">
        <v>264772.86518327775</v>
      </c>
      <c r="AX355" s="265">
        <v>265327.29324559734</v>
      </c>
      <c r="AY355" s="265">
        <v>265866.78585266677</v>
      </c>
      <c r="AZ355" s="265">
        <v>266390.62730357918</v>
      </c>
    </row>
    <row r="356" spans="1:52">
      <c r="A356" s="252" t="s">
        <v>90</v>
      </c>
      <c r="B356" s="265">
        <v>77350427.350427344</v>
      </c>
      <c r="C356" s="265">
        <v>74329501.91570881</v>
      </c>
      <c r="D356" s="265">
        <v>70881226.053639829</v>
      </c>
      <c r="E356" s="265">
        <v>67876811.594202906</v>
      </c>
      <c r="F356" s="265">
        <v>65845255.474452555</v>
      </c>
      <c r="G356" s="265">
        <v>57138666.666666657</v>
      </c>
      <c r="H356" s="265">
        <v>56130601.792573623</v>
      </c>
      <c r="I356" s="265">
        <v>55162127.107652396</v>
      </c>
      <c r="J356" s="265">
        <v>54674448.76783397</v>
      </c>
      <c r="K356" s="265">
        <v>49730220.492866404</v>
      </c>
      <c r="L356" s="265">
        <v>48186770.428015567</v>
      </c>
      <c r="M356" s="265">
        <v>54407263.294422828</v>
      </c>
      <c r="N356" s="265">
        <v>57490616.621983916</v>
      </c>
      <c r="O356" s="265">
        <v>60056300.268096514</v>
      </c>
      <c r="P356" s="265">
        <v>60171195.652173914</v>
      </c>
      <c r="Q356" s="265">
        <v>60745856.353591159</v>
      </c>
      <c r="R356" s="265">
        <v>59978206.068625592</v>
      </c>
      <c r="S356" s="265">
        <v>60610655.343756244</v>
      </c>
      <c r="T356" s="265">
        <v>61261955.610306457</v>
      </c>
      <c r="U356" s="265">
        <v>61734653.427805908</v>
      </c>
      <c r="V356" s="265">
        <v>62058584.682076402</v>
      </c>
      <c r="W356" s="265">
        <v>61874753.074424215</v>
      </c>
      <c r="X356" s="265">
        <v>61717161.341159701</v>
      </c>
      <c r="Y356" s="265">
        <v>61556476.656754039</v>
      </c>
      <c r="Z356" s="265">
        <v>61429337.471199721</v>
      </c>
      <c r="AA356" s="265">
        <v>61739925.74569042</v>
      </c>
      <c r="AB356" s="265">
        <v>61805630.167611882</v>
      </c>
      <c r="AC356" s="265">
        <v>61832037.604009308</v>
      </c>
      <c r="AD356" s="265">
        <v>61784786.805577539</v>
      </c>
      <c r="AE356" s="265">
        <v>61840964.311399698</v>
      </c>
      <c r="AF356" s="265">
        <v>61888530.879583366</v>
      </c>
      <c r="AG356" s="265">
        <v>61945614.367734551</v>
      </c>
      <c r="AH356" s="265">
        <v>61983273.529230423</v>
      </c>
      <c r="AI356" s="265">
        <v>62083490.498428844</v>
      </c>
      <c r="AJ356" s="265">
        <v>62127443.927799694</v>
      </c>
      <c r="AK356" s="265">
        <v>62174091.117873207</v>
      </c>
      <c r="AL356" s="265">
        <v>62237110.997899085</v>
      </c>
      <c r="AM356" s="265">
        <v>62291454.375860885</v>
      </c>
      <c r="AN356" s="265">
        <v>62345546.991381541</v>
      </c>
      <c r="AO356" s="265">
        <v>62461835.506340817</v>
      </c>
      <c r="AP356" s="265">
        <v>62567812.331380613</v>
      </c>
      <c r="AQ356" s="265">
        <v>62617172.986837052</v>
      </c>
      <c r="AR356" s="265">
        <v>62669958.758884221</v>
      </c>
      <c r="AS356" s="265">
        <v>62711506.35931769</v>
      </c>
      <c r="AT356" s="265">
        <v>62718076.014423877</v>
      </c>
      <c r="AU356" s="265">
        <v>62721292.498967275</v>
      </c>
      <c r="AV356" s="265">
        <v>62776286.669124179</v>
      </c>
      <c r="AW356" s="265">
        <v>62833140.856108025</v>
      </c>
      <c r="AX356" s="265">
        <v>62880838.842670031</v>
      </c>
      <c r="AY356" s="265">
        <v>62923616.925894693</v>
      </c>
      <c r="AZ356" s="265">
        <v>62987181.60220971</v>
      </c>
    </row>
    <row r="357" spans="1:52">
      <c r="A357" s="252" t="s">
        <v>91</v>
      </c>
      <c r="B357" s="263">
        <v>100086.69707138487</v>
      </c>
      <c r="C357" s="263">
        <v>107635.58927542073</v>
      </c>
      <c r="D357" s="263">
        <v>109757.63104191901</v>
      </c>
      <c r="E357" s="263">
        <v>104951.08385927895</v>
      </c>
      <c r="F357" s="263">
        <v>107226.20738649485</v>
      </c>
      <c r="G357" s="263">
        <v>104758.85737388917</v>
      </c>
      <c r="H357" s="263">
        <v>104467.15433296906</v>
      </c>
      <c r="I357" s="263">
        <v>105293.20606539326</v>
      </c>
      <c r="J357" s="263">
        <v>105682.64488859034</v>
      </c>
      <c r="K357" s="263">
        <v>104420.35972482806</v>
      </c>
      <c r="L357" s="263">
        <v>121430.23948352951</v>
      </c>
      <c r="M357" s="263">
        <v>123265.19629734682</v>
      </c>
      <c r="N357" s="263">
        <v>120805.197015199</v>
      </c>
      <c r="O357" s="263">
        <v>121184.75531657141</v>
      </c>
      <c r="P357" s="263">
        <v>126768.6535601381</v>
      </c>
      <c r="Q357" s="263">
        <v>122699.0443856745</v>
      </c>
      <c r="R357" s="263">
        <v>121812.65169386106</v>
      </c>
      <c r="S357" s="263">
        <v>121287.68804508928</v>
      </c>
      <c r="T357" s="263">
        <v>120892.34812939016</v>
      </c>
      <c r="U357" s="263">
        <v>120351.25963203808</v>
      </c>
      <c r="V357" s="263">
        <v>119762.57793109729</v>
      </c>
      <c r="W357" s="263">
        <v>119811.65199952421</v>
      </c>
      <c r="X357" s="263">
        <v>119768.11692978999</v>
      </c>
      <c r="Y357" s="263">
        <v>119173.61591064671</v>
      </c>
      <c r="Z357" s="263">
        <v>118787.60620559011</v>
      </c>
      <c r="AA357" s="263">
        <v>118539.23837894892</v>
      </c>
      <c r="AB357" s="263">
        <v>116796.95946705771</v>
      </c>
      <c r="AC357" s="263">
        <v>114413.49389184325</v>
      </c>
      <c r="AD357" s="263">
        <v>112274.83442058747</v>
      </c>
      <c r="AE357" s="263">
        <v>110484.76525946536</v>
      </c>
      <c r="AF357" s="263">
        <v>108843.96781634947</v>
      </c>
      <c r="AG357" s="263">
        <v>106887.65445153865</v>
      </c>
      <c r="AH357" s="263">
        <v>105758.3488199752</v>
      </c>
      <c r="AI357" s="263">
        <v>104329.47862551322</v>
      </c>
      <c r="AJ357" s="263">
        <v>103235.95316723477</v>
      </c>
      <c r="AK357" s="263">
        <v>101999.75983947075</v>
      </c>
      <c r="AL357" s="263">
        <v>100638.4911381461</v>
      </c>
      <c r="AM357" s="263">
        <v>100004.59857120561</v>
      </c>
      <c r="AN357" s="263">
        <v>98107.797473379833</v>
      </c>
      <c r="AO357" s="263">
        <v>97066.432531913815</v>
      </c>
      <c r="AP357" s="263">
        <v>96348.721841308565</v>
      </c>
      <c r="AQ357" s="263">
        <v>95535.80985239445</v>
      </c>
      <c r="AR357" s="263">
        <v>94920.441827997754</v>
      </c>
      <c r="AS357" s="263">
        <v>94363.791396797475</v>
      </c>
      <c r="AT357" s="263">
        <v>93963.576266320088</v>
      </c>
      <c r="AU357" s="263">
        <v>93113.398698656922</v>
      </c>
      <c r="AV357" s="263">
        <v>92719.88774375811</v>
      </c>
      <c r="AW357" s="263">
        <v>92643.773540387716</v>
      </c>
      <c r="AX357" s="263">
        <v>92153.999344053082</v>
      </c>
      <c r="AY357" s="263">
        <v>92404.191725859375</v>
      </c>
      <c r="AZ357" s="263">
        <v>92362.206086663966</v>
      </c>
    </row>
    <row r="358" spans="1:52">
      <c r="A358" s="259" t="s">
        <v>20</v>
      </c>
      <c r="B358" s="278">
        <v>9176.9609338466307</v>
      </c>
      <c r="C358" s="278">
        <v>9178.3480187811492</v>
      </c>
      <c r="D358" s="278">
        <v>9320.3377819080288</v>
      </c>
      <c r="E358" s="278">
        <v>9452.6866261620362</v>
      </c>
      <c r="F358" s="278">
        <v>9574.1754307110386</v>
      </c>
      <c r="G358" s="278">
        <v>9474.2978596473495</v>
      </c>
      <c r="H358" s="278">
        <v>9204.8175868438539</v>
      </c>
      <c r="I358" s="278">
        <v>9733.3036655399665</v>
      </c>
      <c r="J358" s="278">
        <v>9230.7021702122947</v>
      </c>
      <c r="K358" s="278">
        <v>9291.3271397988065</v>
      </c>
      <c r="L358" s="278">
        <v>11579.948920833765</v>
      </c>
      <c r="M358" s="278">
        <v>11583.970109757371</v>
      </c>
      <c r="N358" s="278">
        <v>11473.623958495413</v>
      </c>
      <c r="O358" s="278">
        <v>11560.586896572482</v>
      </c>
      <c r="P358" s="278">
        <v>12385.105268090072</v>
      </c>
      <c r="Q358" s="278">
        <v>12032.248373810176</v>
      </c>
      <c r="R358" s="278">
        <v>12001.664896288472</v>
      </c>
      <c r="S358" s="278">
        <v>12037.494996165675</v>
      </c>
      <c r="T358" s="278">
        <v>12111.78800085024</v>
      </c>
      <c r="U358" s="278">
        <v>12207.208225646003</v>
      </c>
      <c r="V358" s="278">
        <v>12261.750898860175</v>
      </c>
      <c r="W358" s="278">
        <v>12257.065354297361</v>
      </c>
      <c r="X358" s="278">
        <v>12335.422186152384</v>
      </c>
      <c r="Y358" s="278">
        <v>12403.871166960638</v>
      </c>
      <c r="Z358" s="278">
        <v>12380.325161279612</v>
      </c>
      <c r="AA358" s="278">
        <v>12510.564848558011</v>
      </c>
      <c r="AB358" s="278">
        <v>12625.428990449916</v>
      </c>
      <c r="AC358" s="278">
        <v>12635.97178910034</v>
      </c>
      <c r="AD358" s="278">
        <v>12729.731243824524</v>
      </c>
      <c r="AE358" s="278">
        <v>12812.339687102545</v>
      </c>
      <c r="AF358" s="278">
        <v>12842.513965600059</v>
      </c>
      <c r="AG358" s="278">
        <v>12788.193234904888</v>
      </c>
      <c r="AH358" s="278">
        <v>12881.967650648683</v>
      </c>
      <c r="AI358" s="278">
        <v>12936.934178511228</v>
      </c>
      <c r="AJ358" s="278">
        <v>12998.776559962014</v>
      </c>
      <c r="AK358" s="278">
        <v>13024.121204570351</v>
      </c>
      <c r="AL358" s="278">
        <v>13029.870488282462</v>
      </c>
      <c r="AM358" s="278">
        <v>13077.169534693659</v>
      </c>
      <c r="AN358" s="278">
        <v>12957.986450123737</v>
      </c>
      <c r="AO358" s="278">
        <v>13005.678969312819</v>
      </c>
      <c r="AP358" s="278">
        <v>13079.656748813581</v>
      </c>
      <c r="AQ358" s="278">
        <v>13138.869182628885</v>
      </c>
      <c r="AR358" s="278">
        <v>13191.828689252914</v>
      </c>
      <c r="AS358" s="278">
        <v>13232.307702284648</v>
      </c>
      <c r="AT358" s="278">
        <v>13291.723528676152</v>
      </c>
      <c r="AU358" s="278">
        <v>13296.872521613646</v>
      </c>
      <c r="AV358" s="278">
        <v>13356.216970506755</v>
      </c>
      <c r="AW358" s="278">
        <v>13443.978921804277</v>
      </c>
      <c r="AX358" s="278">
        <v>13464.388892688301</v>
      </c>
      <c r="AY358" s="278">
        <v>13579.687290548331</v>
      </c>
      <c r="AZ358" s="278">
        <v>13630.796990872293</v>
      </c>
    </row>
    <row r="359" spans="1:52">
      <c r="A359" s="260" t="s">
        <v>18</v>
      </c>
      <c r="B359" s="265">
        <v>183487.65581373472</v>
      </c>
      <c r="C359" s="265">
        <v>182722.01787962357</v>
      </c>
      <c r="D359" s="265">
        <v>184834.2067315297</v>
      </c>
      <c r="E359" s="265">
        <v>183423.8398472167</v>
      </c>
      <c r="F359" s="265">
        <v>186021.39622447113</v>
      </c>
      <c r="G359" s="265">
        <v>187982.67083136443</v>
      </c>
      <c r="H359" s="265">
        <v>186698.77302122131</v>
      </c>
      <c r="I359" s="265">
        <v>187616.93365786452</v>
      </c>
      <c r="J359" s="265">
        <v>188387.67108974876</v>
      </c>
      <c r="K359" s="265">
        <v>185795.53125149725</v>
      </c>
      <c r="L359" s="265">
        <v>189264.64225484352</v>
      </c>
      <c r="M359" s="265">
        <v>187178.44454932504</v>
      </c>
      <c r="N359" s="265">
        <v>181778.51476372901</v>
      </c>
      <c r="O359" s="265">
        <v>176825.08960392399</v>
      </c>
      <c r="P359" s="265">
        <v>182554.43150051369</v>
      </c>
      <c r="Q359" s="265">
        <v>177178.77145462873</v>
      </c>
      <c r="R359" s="265">
        <v>177011.22408772854</v>
      </c>
      <c r="S359" s="265">
        <v>177521.94014919511</v>
      </c>
      <c r="T359" s="265">
        <v>177815.37843844661</v>
      </c>
      <c r="U359" s="265">
        <v>177478.24006092359</v>
      </c>
      <c r="V359" s="265">
        <v>177095.20914662135</v>
      </c>
      <c r="W359" s="265">
        <v>177997.67850013799</v>
      </c>
      <c r="X359" s="265">
        <v>178397.2816721228</v>
      </c>
      <c r="Y359" s="265">
        <v>178254.33553932246</v>
      </c>
      <c r="Z359" s="265">
        <v>180139.79348310491</v>
      </c>
      <c r="AA359" s="265">
        <v>182041.27758005104</v>
      </c>
      <c r="AB359" s="265">
        <v>182225.55043716132</v>
      </c>
      <c r="AC359" s="265">
        <v>182065.25520962151</v>
      </c>
      <c r="AD359" s="265">
        <v>181715.94854883594</v>
      </c>
      <c r="AE359" s="265">
        <v>181829.16786859912</v>
      </c>
      <c r="AF359" s="265">
        <v>182172.84291051651</v>
      </c>
      <c r="AG359" s="265">
        <v>182416.81819455078</v>
      </c>
      <c r="AH359" s="265">
        <v>183413.05378588761</v>
      </c>
      <c r="AI359" s="265">
        <v>183925.98697998162</v>
      </c>
      <c r="AJ359" s="265">
        <v>185128.37701803766</v>
      </c>
      <c r="AK359" s="265">
        <v>185844.37307623521</v>
      </c>
      <c r="AL359" s="265">
        <v>186027.74260079989</v>
      </c>
      <c r="AM359" s="265">
        <v>187978.59051573847</v>
      </c>
      <c r="AN359" s="265">
        <v>187224.90821276701</v>
      </c>
      <c r="AO359" s="265">
        <v>186839.52160786584</v>
      </c>
      <c r="AP359" s="265">
        <v>186922.53645741558</v>
      </c>
      <c r="AQ359" s="265">
        <v>186287.79047621627</v>
      </c>
      <c r="AR359" s="265">
        <v>185988.09745583634</v>
      </c>
      <c r="AS359" s="265">
        <v>185706.43797046298</v>
      </c>
      <c r="AT359" s="265">
        <v>185410.82366402546</v>
      </c>
      <c r="AU359" s="265">
        <v>184297.15262719383</v>
      </c>
      <c r="AV359" s="265">
        <v>184168.18533052556</v>
      </c>
      <c r="AW359" s="265">
        <v>184356.12983209788</v>
      </c>
      <c r="AX359" s="265">
        <v>183332.21443359254</v>
      </c>
      <c r="AY359" s="265">
        <v>183670.49819924263</v>
      </c>
      <c r="AZ359" s="265">
        <v>183446.28588786515</v>
      </c>
    </row>
    <row r="360" spans="1:52">
      <c r="A360" s="252" t="s">
        <v>51</v>
      </c>
      <c r="B360" s="263">
        <v>188347348.89960682</v>
      </c>
      <c r="C360" s="263">
        <v>191838889.17392632</v>
      </c>
      <c r="D360" s="263">
        <v>221403033.55773866</v>
      </c>
      <c r="E360" s="263">
        <v>175348966.69422358</v>
      </c>
      <c r="F360" s="263">
        <v>180722596.27493986</v>
      </c>
      <c r="G360" s="263">
        <v>173182135.15806824</v>
      </c>
      <c r="H360" s="263">
        <v>190654073.24264011</v>
      </c>
      <c r="I360" s="263">
        <v>185078622.50490466</v>
      </c>
      <c r="J360" s="263">
        <v>194801777.37806302</v>
      </c>
      <c r="K360" s="263">
        <v>215828733.36649033</v>
      </c>
      <c r="L360" s="263">
        <v>182599513.11007676</v>
      </c>
      <c r="M360" s="263">
        <v>193073225.69928756</v>
      </c>
      <c r="N360" s="263">
        <v>197212592.76681501</v>
      </c>
      <c r="O360" s="263">
        <v>222469491.04332596</v>
      </c>
      <c r="P360" s="263">
        <v>238053628.72569343</v>
      </c>
      <c r="Q360" s="263">
        <v>237805685.63542345</v>
      </c>
      <c r="R360" s="263">
        <v>238444637.54895237</v>
      </c>
      <c r="S360" s="263">
        <v>239104168.59127438</v>
      </c>
      <c r="T360" s="263">
        <v>239530927.16642341</v>
      </c>
      <c r="U360" s="263">
        <v>240187071.24204504</v>
      </c>
      <c r="V360" s="263">
        <v>239795674.32037318</v>
      </c>
      <c r="W360" s="263">
        <v>241460593.59345248</v>
      </c>
      <c r="X360" s="263">
        <v>243031858.78384715</v>
      </c>
      <c r="Y360" s="263">
        <v>243694209.13099524</v>
      </c>
      <c r="Z360" s="263">
        <v>244264305.55728781</v>
      </c>
      <c r="AA360" s="263">
        <v>243870120.79763409</v>
      </c>
      <c r="AB360" s="263">
        <v>244532869.11192381</v>
      </c>
      <c r="AC360" s="263">
        <v>245289987.38538164</v>
      </c>
      <c r="AD360" s="263">
        <v>245944664.9245432</v>
      </c>
      <c r="AE360" s="263">
        <v>246547163.59421095</v>
      </c>
      <c r="AF360" s="263">
        <v>247135223.69364625</v>
      </c>
      <c r="AG360" s="263">
        <v>247726999.28295609</v>
      </c>
      <c r="AH360" s="263">
        <v>248351189.83651343</v>
      </c>
      <c r="AI360" s="263">
        <v>248996571.86257204</v>
      </c>
      <c r="AJ360" s="263">
        <v>249635417.86555833</v>
      </c>
      <c r="AK360" s="263">
        <v>250277070.31050816</v>
      </c>
      <c r="AL360" s="263">
        <v>250922369.59634891</v>
      </c>
      <c r="AM360" s="263">
        <v>251564570.18870312</v>
      </c>
      <c r="AN360" s="263">
        <v>252204554.28937745</v>
      </c>
      <c r="AO360" s="263">
        <v>252850280.3895416</v>
      </c>
      <c r="AP360" s="263">
        <v>253497851.86642781</v>
      </c>
      <c r="AQ360" s="263">
        <v>254146022.64580959</v>
      </c>
      <c r="AR360" s="263">
        <v>254796789.37839448</v>
      </c>
      <c r="AS360" s="263">
        <v>255457449.83182183</v>
      </c>
      <c r="AT360" s="263">
        <v>256117908.46257502</v>
      </c>
      <c r="AU360" s="263">
        <v>256750514.7565816</v>
      </c>
      <c r="AV360" s="263">
        <v>257425664.06325769</v>
      </c>
      <c r="AW360" s="263">
        <v>258103672.38151395</v>
      </c>
      <c r="AX360" s="263">
        <v>258778277.84617341</v>
      </c>
      <c r="AY360" s="263">
        <v>259454547.74333647</v>
      </c>
      <c r="AZ360" s="263">
        <v>260116918.49509996</v>
      </c>
    </row>
    <row r="361" spans="1:52">
      <c r="A361" s="239" t="s">
        <v>33</v>
      </c>
      <c r="B361" s="279">
        <v>188244797.57529864</v>
      </c>
      <c r="C361" s="279">
        <v>191811359.90249577</v>
      </c>
      <c r="D361" s="279">
        <v>221497725.88254672</v>
      </c>
      <c r="E361" s="279">
        <v>175360514.91398957</v>
      </c>
      <c r="F361" s="279">
        <v>180841993.34130415</v>
      </c>
      <c r="G361" s="279">
        <v>173213115.14719793</v>
      </c>
      <c r="H361" s="279">
        <v>190734118.35732159</v>
      </c>
      <c r="I361" s="279">
        <v>185150147.57542583</v>
      </c>
      <c r="J361" s="279">
        <v>194942751.17349854</v>
      </c>
      <c r="K361" s="279">
        <v>216173566.25255191</v>
      </c>
      <c r="L361" s="279">
        <v>182730480.15768501</v>
      </c>
      <c r="M361" s="279">
        <v>193298640.66620219</v>
      </c>
      <c r="N361" s="279">
        <v>197382597.02023119</v>
      </c>
      <c r="O361" s="279">
        <v>222571063.32738629</v>
      </c>
      <c r="P361" s="279">
        <v>238164365.76366577</v>
      </c>
      <c r="Q361" s="279">
        <v>237917232.54617271</v>
      </c>
      <c r="R361" s="279">
        <v>238557995.70108208</v>
      </c>
      <c r="S361" s="279">
        <v>239218455.12367898</v>
      </c>
      <c r="T361" s="279">
        <v>239644464.44055924</v>
      </c>
      <c r="U361" s="279">
        <v>240299072.56372908</v>
      </c>
      <c r="V361" s="279">
        <v>239901951.28695375</v>
      </c>
      <c r="W361" s="279">
        <v>241576753.0289433</v>
      </c>
      <c r="X361" s="279">
        <v>243157199.63734531</v>
      </c>
      <c r="Y361" s="279">
        <v>243824282.35189536</v>
      </c>
      <c r="Z361" s="279">
        <v>244396494.85239112</v>
      </c>
      <c r="AA361" s="279">
        <v>243997897.53310797</v>
      </c>
      <c r="AB361" s="279">
        <v>244663021.09488094</v>
      </c>
      <c r="AC361" s="279">
        <v>245423356.91681007</v>
      </c>
      <c r="AD361" s="279">
        <v>246081550.89162526</v>
      </c>
      <c r="AE361" s="279">
        <v>246686492.00669074</v>
      </c>
      <c r="AF361" s="279">
        <v>247277135.13070151</v>
      </c>
      <c r="AG361" s="279">
        <v>247871462.96633384</v>
      </c>
      <c r="AH361" s="279">
        <v>248498414.7150206</v>
      </c>
      <c r="AI361" s="279">
        <v>249146380.00709802</v>
      </c>
      <c r="AJ361" s="279">
        <v>249788480.30359831</v>
      </c>
      <c r="AK361" s="279">
        <v>250433434.2993474</v>
      </c>
      <c r="AL361" s="279">
        <v>251082016.83097765</v>
      </c>
      <c r="AM361" s="279">
        <v>251727534.45411015</v>
      </c>
      <c r="AN361" s="279">
        <v>252371263.64695701</v>
      </c>
      <c r="AO361" s="279">
        <v>253021359.16688198</v>
      </c>
      <c r="AP361" s="279">
        <v>253671972.67884114</v>
      </c>
      <c r="AQ361" s="279">
        <v>254323719.39715046</v>
      </c>
      <c r="AR361" s="279">
        <v>254978246.23760402</v>
      </c>
      <c r="AS361" s="279">
        <v>255642711.04695728</v>
      </c>
      <c r="AT361" s="279">
        <v>256307378.74371883</v>
      </c>
      <c r="AU361" s="279">
        <v>256944082.22497419</v>
      </c>
      <c r="AV361" s="279">
        <v>257623513.24450156</v>
      </c>
      <c r="AW361" s="279">
        <v>258305627.06263304</v>
      </c>
      <c r="AX361" s="279">
        <v>258984209.96015614</v>
      </c>
      <c r="AY361" s="279">
        <v>259664644.39542565</v>
      </c>
      <c r="AZ361" s="279">
        <v>260331064.9380098</v>
      </c>
    </row>
    <row r="362" spans="1:52">
      <c r="A362" s="260" t="s">
        <v>34</v>
      </c>
      <c r="B362" s="265">
        <v>222024505.43200481</v>
      </c>
      <c r="C362" s="265">
        <v>200879314.43848056</v>
      </c>
      <c r="D362" s="265">
        <v>190306718.94171843</v>
      </c>
      <c r="E362" s="265">
        <v>171709195.64205146</v>
      </c>
      <c r="F362" s="265">
        <v>143090996.36837617</v>
      </c>
      <c r="G362" s="265">
        <v>162169795.88415968</v>
      </c>
      <c r="H362" s="265">
        <v>152630396.12626788</v>
      </c>
      <c r="I362" s="265">
        <v>154538276.07784626</v>
      </c>
      <c r="J362" s="265">
        <v>156446156.02942461</v>
      </c>
      <c r="K362" s="265">
        <v>126874016.77996019</v>
      </c>
      <c r="L362" s="265">
        <v>148814636.22311121</v>
      </c>
      <c r="M362" s="265">
        <v>137367356.51364112</v>
      </c>
      <c r="N362" s="265">
        <v>157400096.00521377</v>
      </c>
      <c r="O362" s="265">
        <v>201281334.89151579</v>
      </c>
      <c r="P362" s="265">
        <v>209948307.19549835</v>
      </c>
      <c r="Q362" s="265">
        <v>209366075.74908945</v>
      </c>
      <c r="R362" s="265">
        <v>209692381.58768198</v>
      </c>
      <c r="S362" s="265">
        <v>210263063.22835413</v>
      </c>
      <c r="T362" s="265">
        <v>211027015.56226388</v>
      </c>
      <c r="U362" s="265">
        <v>212224974.64315262</v>
      </c>
      <c r="V362" s="265">
        <v>213423383.56573057</v>
      </c>
      <c r="W362" s="265">
        <v>212851063.7275627</v>
      </c>
      <c r="X362" s="265">
        <v>212369338.06264046</v>
      </c>
      <c r="Y362" s="265">
        <v>212106851.5145711</v>
      </c>
      <c r="Z362" s="265">
        <v>212443598.80141956</v>
      </c>
      <c r="AA362" s="265">
        <v>213434083.93926007</v>
      </c>
      <c r="AB362" s="265">
        <v>213942390.29779324</v>
      </c>
      <c r="AC362" s="265">
        <v>214403178.76313454</v>
      </c>
      <c r="AD362" s="265">
        <v>214747479.37260029</v>
      </c>
      <c r="AE362" s="265">
        <v>215323267.26368329</v>
      </c>
      <c r="AF362" s="265">
        <v>215879397.43417072</v>
      </c>
      <c r="AG362" s="265">
        <v>216471951.7243644</v>
      </c>
      <c r="AH362" s="265">
        <v>217084733.28092071</v>
      </c>
      <c r="AI362" s="265">
        <v>217784781.07407513</v>
      </c>
      <c r="AJ362" s="265">
        <v>218366786.22223169</v>
      </c>
      <c r="AK362" s="265">
        <v>218967021.5202463</v>
      </c>
      <c r="AL362" s="265">
        <v>219599144.90561256</v>
      </c>
      <c r="AM362" s="265">
        <v>220247364.12250498</v>
      </c>
      <c r="AN362" s="265">
        <v>220846247.42526686</v>
      </c>
      <c r="AO362" s="265">
        <v>221343866.31553537</v>
      </c>
      <c r="AP362" s="265">
        <v>222118649.50783536</v>
      </c>
      <c r="AQ362" s="265">
        <v>222821230.81852046</v>
      </c>
      <c r="AR362" s="265">
        <v>223517467.711503</v>
      </c>
      <c r="AS362" s="265">
        <v>224234743.27342659</v>
      </c>
      <c r="AT362" s="265">
        <v>224901508.68743432</v>
      </c>
      <c r="AU362" s="265">
        <v>225572771.63939691</v>
      </c>
      <c r="AV362" s="265">
        <v>226273909.62858272</v>
      </c>
      <c r="AW362" s="265">
        <v>227020746.94958612</v>
      </c>
      <c r="AX362" s="265">
        <v>227790872.50085145</v>
      </c>
      <c r="AY362" s="265">
        <v>228538633.07122749</v>
      </c>
      <c r="AZ362" s="265">
        <v>229287810.93517429</v>
      </c>
    </row>
    <row r="363" spans="1:52">
      <c r="A363" s="271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  <c r="AA363" s="273"/>
      <c r="AB363" s="273"/>
      <c r="AC363" s="273"/>
      <c r="AD363" s="273"/>
      <c r="AE363" s="273"/>
      <c r="AF363" s="273"/>
      <c r="AG363" s="273"/>
      <c r="AH363" s="273"/>
      <c r="AI363" s="273"/>
      <c r="AJ363" s="273"/>
      <c r="AK363" s="273"/>
      <c r="AL363" s="273"/>
      <c r="AM363" s="273"/>
      <c r="AN363" s="273"/>
      <c r="AO363" s="273"/>
      <c r="AP363" s="273"/>
      <c r="AQ363" s="273"/>
      <c r="AR363" s="273"/>
      <c r="AS363" s="273"/>
      <c r="AT363" s="273"/>
      <c r="AU363" s="273"/>
      <c r="AV363" s="273"/>
      <c r="AW363" s="273"/>
      <c r="AX363" s="273"/>
      <c r="AY363" s="273"/>
      <c r="AZ363" s="273"/>
    </row>
    <row r="364" spans="1:52">
      <c r="A364" s="236" t="s">
        <v>92</v>
      </c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  <c r="AG364" s="251"/>
      <c r="AH364" s="251"/>
      <c r="AI364" s="251"/>
      <c r="AJ364" s="251"/>
      <c r="AK364" s="251"/>
      <c r="AL364" s="251"/>
      <c r="AM364" s="251"/>
      <c r="AN364" s="251"/>
      <c r="AO364" s="251"/>
      <c r="AP364" s="251"/>
      <c r="AQ364" s="251"/>
      <c r="AR364" s="251"/>
      <c r="AS364" s="251"/>
      <c r="AT364" s="251"/>
      <c r="AU364" s="251"/>
      <c r="AV364" s="251"/>
      <c r="AW364" s="251"/>
      <c r="AX364" s="251"/>
      <c r="AY364" s="251"/>
      <c r="AZ364" s="251"/>
    </row>
    <row r="365" spans="1:52">
      <c r="A365" s="245" t="s">
        <v>21</v>
      </c>
      <c r="B365" s="248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  <c r="AH365" s="248"/>
      <c r="AI365" s="248"/>
      <c r="AJ365" s="248"/>
      <c r="AK365" s="248"/>
      <c r="AL365" s="248"/>
      <c r="AM365" s="248"/>
      <c r="AN365" s="248"/>
      <c r="AO365" s="248"/>
      <c r="AP365" s="248"/>
      <c r="AQ365" s="248"/>
      <c r="AR365" s="248"/>
      <c r="AS365" s="248"/>
      <c r="AT365" s="248"/>
      <c r="AU365" s="248"/>
      <c r="AV365" s="248"/>
      <c r="AW365" s="248"/>
      <c r="AX365" s="248"/>
      <c r="AY365" s="248"/>
      <c r="AZ365" s="248"/>
    </row>
    <row r="366" spans="1:52">
      <c r="A366" s="252" t="s">
        <v>93</v>
      </c>
      <c r="B366" s="263">
        <v>13553.1564318322</v>
      </c>
      <c r="C366" s="263">
        <v>12891.355800037716</v>
      </c>
      <c r="D366" s="263">
        <v>12844.398705568385</v>
      </c>
      <c r="E366" s="263">
        <v>12489.377772082926</v>
      </c>
      <c r="F366" s="263">
        <v>12256.417451417068</v>
      </c>
      <c r="G366" s="263">
        <v>12019.964038836808</v>
      </c>
      <c r="H366" s="263">
        <v>12214.80629784757</v>
      </c>
      <c r="I366" s="263">
        <v>11970.074578318183</v>
      </c>
      <c r="J366" s="263">
        <v>12199.190328805644</v>
      </c>
      <c r="K366" s="263">
        <v>12154.651826237148</v>
      </c>
      <c r="L366" s="263">
        <v>11977.061965166589</v>
      </c>
      <c r="M366" s="263">
        <v>12009.706204526996</v>
      </c>
      <c r="N366" s="263">
        <v>12038.287643936857</v>
      </c>
      <c r="O366" s="263">
        <v>11592.422652875888</v>
      </c>
      <c r="P366" s="263">
        <v>11678.300783680146</v>
      </c>
      <c r="Q366" s="263">
        <v>12155.83790963619</v>
      </c>
      <c r="R366" s="263">
        <v>12136.194065850636</v>
      </c>
      <c r="S366" s="263">
        <v>12081.485585008997</v>
      </c>
      <c r="T366" s="263">
        <v>12020.867799980053</v>
      </c>
      <c r="U366" s="263">
        <v>11951.557823759387</v>
      </c>
      <c r="V366" s="263">
        <v>11873.933161193807</v>
      </c>
      <c r="W366" s="263">
        <v>11772.979874198509</v>
      </c>
      <c r="X366" s="263">
        <v>11669.452094572196</v>
      </c>
      <c r="Y366" s="263">
        <v>11555.706501226801</v>
      </c>
      <c r="Z366" s="263">
        <v>11445.959381888913</v>
      </c>
      <c r="AA366" s="263">
        <v>11340.322604222272</v>
      </c>
      <c r="AB366" s="263">
        <v>11259.479089864419</v>
      </c>
      <c r="AC366" s="263">
        <v>11192.418829535351</v>
      </c>
      <c r="AD366" s="263">
        <v>11136.288343589638</v>
      </c>
      <c r="AE366" s="263">
        <v>11081.170345601622</v>
      </c>
      <c r="AF366" s="263">
        <v>11026.612252731316</v>
      </c>
      <c r="AG366" s="263">
        <v>10968.040921463597</v>
      </c>
      <c r="AH366" s="263">
        <v>10909.597936561391</v>
      </c>
      <c r="AI366" s="263">
        <v>10848.982509334885</v>
      </c>
      <c r="AJ366" s="263">
        <v>10787.301593264057</v>
      </c>
      <c r="AK366" s="263">
        <v>10724.166166373439</v>
      </c>
      <c r="AL366" s="263">
        <v>10658.644969670811</v>
      </c>
      <c r="AM366" s="263">
        <v>10593.578080306563</v>
      </c>
      <c r="AN366" s="263">
        <v>10524.395216010973</v>
      </c>
      <c r="AO366" s="263">
        <v>10453.700289784889</v>
      </c>
      <c r="AP366" s="263">
        <v>10382.813797224058</v>
      </c>
      <c r="AQ366" s="263">
        <v>10314.121415347154</v>
      </c>
      <c r="AR366" s="263">
        <v>10243.134075866537</v>
      </c>
      <c r="AS366" s="263">
        <v>10170.303884065015</v>
      </c>
      <c r="AT366" s="263">
        <v>10096.243913029595</v>
      </c>
      <c r="AU366" s="263">
        <v>10023.995758190156</v>
      </c>
      <c r="AV366" s="263">
        <v>9943.5559025867187</v>
      </c>
      <c r="AW366" s="263">
        <v>9865.0350109463125</v>
      </c>
      <c r="AX366" s="263">
        <v>9786.9546459077683</v>
      </c>
      <c r="AY366" s="263">
        <v>9705.6904268257585</v>
      </c>
      <c r="AZ366" s="263">
        <v>9622.2646044564499</v>
      </c>
    </row>
    <row r="367" spans="1:52">
      <c r="A367" s="259" t="s">
        <v>29</v>
      </c>
      <c r="B367" s="278">
        <v>4709.5777548918641</v>
      </c>
      <c r="C367" s="278">
        <v>4684.8249027237352</v>
      </c>
      <c r="D367" s="278">
        <v>4660.5504587155965</v>
      </c>
      <c r="E367" s="278">
        <v>4825.3012048192768</v>
      </c>
      <c r="F367" s="278">
        <v>4232.3481116584562</v>
      </c>
      <c r="G367" s="278">
        <v>4398.3805668016194</v>
      </c>
      <c r="H367" s="278">
        <v>4192.4814456276217</v>
      </c>
      <c r="I367" s="278">
        <v>4364.6020463953764</v>
      </c>
      <c r="J367" s="278">
        <v>3938.419117647059</v>
      </c>
      <c r="K367" s="278">
        <v>3962.2546213677215</v>
      </c>
      <c r="L367" s="278">
        <v>3680.786396087949</v>
      </c>
      <c r="M367" s="278">
        <v>3664.2469901392137</v>
      </c>
      <c r="N367" s="278">
        <v>3599.2148893032263</v>
      </c>
      <c r="O367" s="278">
        <v>3479.8129841728005</v>
      </c>
      <c r="P367" s="278">
        <v>3595.3878406708595</v>
      </c>
      <c r="Q367" s="278">
        <v>3597.1829861942383</v>
      </c>
      <c r="R367" s="278">
        <v>3590.0628573151739</v>
      </c>
      <c r="S367" s="278">
        <v>3572.4825117054811</v>
      </c>
      <c r="T367" s="278">
        <v>3552.241924295482</v>
      </c>
      <c r="U367" s="278">
        <v>3530.5590522831512</v>
      </c>
      <c r="V367" s="278">
        <v>3507.9693077805741</v>
      </c>
      <c r="W367" s="278">
        <v>3486.2434705533578</v>
      </c>
      <c r="X367" s="278">
        <v>3465.6382811869366</v>
      </c>
      <c r="Y367" s="278">
        <v>3444.5752170040487</v>
      </c>
      <c r="Z367" s="278">
        <v>3425.5037794829968</v>
      </c>
      <c r="AA367" s="278">
        <v>3406.9167200606294</v>
      </c>
      <c r="AB367" s="278">
        <v>3391.0126537036977</v>
      </c>
      <c r="AC367" s="278">
        <v>3372.4570783194445</v>
      </c>
      <c r="AD367" s="278">
        <v>3348.6945167834569</v>
      </c>
      <c r="AE367" s="278">
        <v>3318.0820462229731</v>
      </c>
      <c r="AF367" s="278">
        <v>3282.51073024996</v>
      </c>
      <c r="AG367" s="278">
        <v>3243.0771920418038</v>
      </c>
      <c r="AH367" s="278">
        <v>3201.9309142855282</v>
      </c>
      <c r="AI367" s="278">
        <v>3158.505277827036</v>
      </c>
      <c r="AJ367" s="278">
        <v>3113.1003454709539</v>
      </c>
      <c r="AK367" s="278">
        <v>3065.4941822971191</v>
      </c>
      <c r="AL367" s="278">
        <v>3015.2765803542015</v>
      </c>
      <c r="AM367" s="278">
        <v>2963.4306286882006</v>
      </c>
      <c r="AN367" s="278">
        <v>2908.4808036176046</v>
      </c>
      <c r="AO367" s="278">
        <v>2850.914352457623</v>
      </c>
      <c r="AP367" s="278">
        <v>2790.9345406350758</v>
      </c>
      <c r="AQ367" s="278">
        <v>2728.9098454737587</v>
      </c>
      <c r="AR367" s="278">
        <v>2664.0632491519291</v>
      </c>
      <c r="AS367" s="278">
        <v>2596.7507947923805</v>
      </c>
      <c r="AT367" s="278">
        <v>2527.5551662695748</v>
      </c>
      <c r="AU367" s="278">
        <v>2457.2370922783284</v>
      </c>
      <c r="AV367" s="278">
        <v>2384.5099948067932</v>
      </c>
      <c r="AW367" s="278">
        <v>2312.1472492010603</v>
      </c>
      <c r="AX367" s="278">
        <v>2239.9402054010229</v>
      </c>
      <c r="AY367" s="278">
        <v>2167.425747881714</v>
      </c>
      <c r="AZ367" s="278">
        <v>2095.1222549210047</v>
      </c>
    </row>
    <row r="368" spans="1:52">
      <c r="A368" s="239" t="s">
        <v>30</v>
      </c>
      <c r="B368" s="279">
        <v>13824.053539379098</v>
      </c>
      <c r="C368" s="279">
        <v>13140.718193277053</v>
      </c>
      <c r="D368" s="279">
        <v>13104.796005319051</v>
      </c>
      <c r="E368" s="279">
        <v>12742.769588171926</v>
      </c>
      <c r="F368" s="279">
        <v>12533.841680613081</v>
      </c>
      <c r="G368" s="279">
        <v>12279.101907814036</v>
      </c>
      <c r="H368" s="279">
        <v>12489.641230246167</v>
      </c>
      <c r="I368" s="279">
        <v>12234.872971674649</v>
      </c>
      <c r="J368" s="279">
        <v>12507.143397521389</v>
      </c>
      <c r="K368" s="279">
        <v>12465.099380805734</v>
      </c>
      <c r="L368" s="279">
        <v>12280.469408251198</v>
      </c>
      <c r="M368" s="279">
        <v>12318.445173678578</v>
      </c>
      <c r="N368" s="279">
        <v>12346.261380558139</v>
      </c>
      <c r="O368" s="279">
        <v>11868.946710365066</v>
      </c>
      <c r="P368" s="279">
        <v>11949.49202598012</v>
      </c>
      <c r="Q368" s="279">
        <v>12455.637567916001</v>
      </c>
      <c r="R368" s="279">
        <v>12461.257589398183</v>
      </c>
      <c r="S368" s="279">
        <v>12417.335042769129</v>
      </c>
      <c r="T368" s="279">
        <v>12363.392315952226</v>
      </c>
      <c r="U368" s="279">
        <v>12300.292563169722</v>
      </c>
      <c r="V368" s="279">
        <v>12228.335005437697</v>
      </c>
      <c r="W368" s="279">
        <v>12131.309305120827</v>
      </c>
      <c r="X368" s="279">
        <v>12032.171585731843</v>
      </c>
      <c r="Y368" s="279">
        <v>11923.06844965653</v>
      </c>
      <c r="Z368" s="279">
        <v>11819.132974644874</v>
      </c>
      <c r="AA368" s="279">
        <v>11720.340943695126</v>
      </c>
      <c r="AB368" s="279">
        <v>11647.55219680976</v>
      </c>
      <c r="AC368" s="279">
        <v>11589.196982979234</v>
      </c>
      <c r="AD368" s="279">
        <v>11542.971241508883</v>
      </c>
      <c r="AE368" s="279">
        <v>11499.535703560168</v>
      </c>
      <c r="AF368" s="279">
        <v>11459.176227661726</v>
      </c>
      <c r="AG368" s="279">
        <v>11417.365355750642</v>
      </c>
      <c r="AH368" s="279">
        <v>11377.285958570184</v>
      </c>
      <c r="AI368" s="279">
        <v>11336.524716821325</v>
      </c>
      <c r="AJ368" s="279">
        <v>11295.497989874875</v>
      </c>
      <c r="AK368" s="279">
        <v>11253.383879527079</v>
      </c>
      <c r="AL368" s="279">
        <v>11209.398677700796</v>
      </c>
      <c r="AM368" s="279">
        <v>11166.955071134806</v>
      </c>
      <c r="AN368" s="279">
        <v>11121.623079335524</v>
      </c>
      <c r="AO368" s="279">
        <v>11076.041423278846</v>
      </c>
      <c r="AP368" s="279">
        <v>11031.522906830096</v>
      </c>
      <c r="AQ368" s="279">
        <v>10990.640895632792</v>
      </c>
      <c r="AR368" s="279">
        <v>10949.015509907225</v>
      </c>
      <c r="AS368" s="279">
        <v>10907.542082550312</v>
      </c>
      <c r="AT368" s="279">
        <v>10867.097390714098</v>
      </c>
      <c r="AU368" s="279">
        <v>10832.177730417641</v>
      </c>
      <c r="AV368" s="279">
        <v>10792.414826934357</v>
      </c>
      <c r="AW368" s="279">
        <v>10756.918332003695</v>
      </c>
      <c r="AX368" s="279">
        <v>10724.678062304751</v>
      </c>
      <c r="AY368" s="279">
        <v>10692.082313657364</v>
      </c>
      <c r="AZ368" s="279">
        <v>10660.482225181771</v>
      </c>
    </row>
    <row r="369" spans="1:52">
      <c r="A369" s="239" t="s">
        <v>31</v>
      </c>
      <c r="B369" s="279">
        <v>57953.753848228116</v>
      </c>
      <c r="C369" s="279">
        <v>58203.327839613485</v>
      </c>
      <c r="D369" s="279">
        <v>58417.508417508419</v>
      </c>
      <c r="E369" s="279">
        <v>58640.890646422275</v>
      </c>
      <c r="F369" s="279">
        <v>57538.307577070475</v>
      </c>
      <c r="G369" s="279">
        <v>58644.272129323581</v>
      </c>
      <c r="H369" s="279">
        <v>59839.285197485166</v>
      </c>
      <c r="I369" s="279">
        <v>58674.953456336974</v>
      </c>
      <c r="J369" s="279">
        <v>57541.180126981308</v>
      </c>
      <c r="K369" s="279">
        <v>56681.54909995148</v>
      </c>
      <c r="L369" s="279">
        <v>55529.936111479357</v>
      </c>
      <c r="M369" s="279">
        <v>54391.206988256854</v>
      </c>
      <c r="N369" s="279">
        <v>53297.207014592554</v>
      </c>
      <c r="O369" s="279">
        <v>54372.210831021592</v>
      </c>
      <c r="P369" s="279">
        <v>53801.822333614837</v>
      </c>
      <c r="Q369" s="279">
        <v>52719.255267025954</v>
      </c>
      <c r="R369" s="279">
        <v>52612.896837261324</v>
      </c>
      <c r="S369" s="279">
        <v>52286.599248903825</v>
      </c>
      <c r="T369" s="279">
        <v>51867.832606853655</v>
      </c>
      <c r="U369" s="279">
        <v>51412.175063762465</v>
      </c>
      <c r="V369" s="279">
        <v>50962.520782728534</v>
      </c>
      <c r="W369" s="279">
        <v>50575.644785735407</v>
      </c>
      <c r="X369" s="279">
        <v>50262.859379345493</v>
      </c>
      <c r="Y369" s="279">
        <v>49993.14117475802</v>
      </c>
      <c r="Z369" s="279">
        <v>49747.041028668486</v>
      </c>
      <c r="AA369" s="279">
        <v>49489.416512533287</v>
      </c>
      <c r="AB369" s="279">
        <v>49267.925798151446</v>
      </c>
      <c r="AC369" s="279">
        <v>49048.167932517295</v>
      </c>
      <c r="AD369" s="279">
        <v>48823.910918141155</v>
      </c>
      <c r="AE369" s="279">
        <v>48594.470336930477</v>
      </c>
      <c r="AF369" s="279">
        <v>48384.530331606176</v>
      </c>
      <c r="AG369" s="279">
        <v>48191.855598444985</v>
      </c>
      <c r="AH369" s="279">
        <v>48039.732694897131</v>
      </c>
      <c r="AI369" s="279">
        <v>47927.28339210448</v>
      </c>
      <c r="AJ369" s="279">
        <v>47839.929270609275</v>
      </c>
      <c r="AK369" s="279">
        <v>47771.22165622496</v>
      </c>
      <c r="AL369" s="279">
        <v>47701.719289748682</v>
      </c>
      <c r="AM369" s="279">
        <v>47630.330138397228</v>
      </c>
      <c r="AN369" s="279">
        <v>47544.365264971195</v>
      </c>
      <c r="AO369" s="279">
        <v>47451.61147558759</v>
      </c>
      <c r="AP369" s="279">
        <v>47358.124058699927</v>
      </c>
      <c r="AQ369" s="279">
        <v>47273.789387985045</v>
      </c>
      <c r="AR369" s="279">
        <v>47193.79630240603</v>
      </c>
      <c r="AS369" s="279">
        <v>47121.099069112854</v>
      </c>
      <c r="AT369" s="279">
        <v>47058.381742361809</v>
      </c>
      <c r="AU369" s="279">
        <v>47011.126125408453</v>
      </c>
      <c r="AV369" s="279">
        <v>46952.338400804685</v>
      </c>
      <c r="AW369" s="279">
        <v>46910.128472351673</v>
      </c>
      <c r="AX369" s="279">
        <v>46884.422279049817</v>
      </c>
      <c r="AY369" s="279">
        <v>46855.551139965173</v>
      </c>
      <c r="AZ369" s="279">
        <v>46832.067893027604</v>
      </c>
    </row>
    <row r="370" spans="1:52">
      <c r="A370" s="252" t="s">
        <v>94</v>
      </c>
      <c r="B370" s="263">
        <v>205516.6635863233</v>
      </c>
      <c r="C370" s="263">
        <v>214790.86021687574</v>
      </c>
      <c r="D370" s="263">
        <v>210371.41947334408</v>
      </c>
      <c r="E370" s="263">
        <v>216190.39182517349</v>
      </c>
      <c r="F370" s="263">
        <v>200875.18467251892</v>
      </c>
      <c r="G370" s="263">
        <v>198634.83355745283</v>
      </c>
      <c r="H370" s="263">
        <v>199456.97296131036</v>
      </c>
      <c r="I370" s="263">
        <v>200425.4134435888</v>
      </c>
      <c r="J370" s="263">
        <v>199666.76337805629</v>
      </c>
      <c r="K370" s="263">
        <v>202843.78115823137</v>
      </c>
      <c r="L370" s="263">
        <v>204944.96413168794</v>
      </c>
      <c r="M370" s="263">
        <v>199839.53114519711</v>
      </c>
      <c r="N370" s="263">
        <v>202257.73105868659</v>
      </c>
      <c r="O370" s="263">
        <v>206965.83781374595</v>
      </c>
      <c r="P370" s="263">
        <v>207636.77930896758</v>
      </c>
      <c r="Q370" s="263">
        <v>206018.74535817138</v>
      </c>
      <c r="R370" s="263">
        <v>205402.17342177141</v>
      </c>
      <c r="S370" s="263">
        <v>204872.96056605261</v>
      </c>
      <c r="T370" s="263">
        <v>204382.75800829774</v>
      </c>
      <c r="U370" s="263">
        <v>203806.01857186056</v>
      </c>
      <c r="V370" s="263">
        <v>203266.925784997</v>
      </c>
      <c r="W370" s="263">
        <v>202987.52966315733</v>
      </c>
      <c r="X370" s="263">
        <v>202830.3684411748</v>
      </c>
      <c r="Y370" s="263">
        <v>202587.91897439593</v>
      </c>
      <c r="Z370" s="263">
        <v>202069.69534331735</v>
      </c>
      <c r="AA370" s="263">
        <v>201757.87384093463</v>
      </c>
      <c r="AB370" s="263">
        <v>201640.93053072333</v>
      </c>
      <c r="AC370" s="263">
        <v>201717.21194365053</v>
      </c>
      <c r="AD370" s="263">
        <v>201725.78447960387</v>
      </c>
      <c r="AE370" s="263">
        <v>201716.47095182884</v>
      </c>
      <c r="AF370" s="263">
        <v>201728.72918657554</v>
      </c>
      <c r="AG370" s="263">
        <v>201745.71120039994</v>
      </c>
      <c r="AH370" s="263">
        <v>201786.16948568754</v>
      </c>
      <c r="AI370" s="263">
        <v>201816.48852198274</v>
      </c>
      <c r="AJ370" s="263">
        <v>201861.09472053809</v>
      </c>
      <c r="AK370" s="263">
        <v>201927.4594338419</v>
      </c>
      <c r="AL370" s="263">
        <v>202020.91557850511</v>
      </c>
      <c r="AM370" s="263">
        <v>202234.35655090329</v>
      </c>
      <c r="AN370" s="263">
        <v>202377.29556222388</v>
      </c>
      <c r="AO370" s="263">
        <v>202466.36339532564</v>
      </c>
      <c r="AP370" s="263">
        <v>202527.57223597888</v>
      </c>
      <c r="AQ370" s="263">
        <v>202584.59367559629</v>
      </c>
      <c r="AR370" s="263">
        <v>202634.09837881292</v>
      </c>
      <c r="AS370" s="263">
        <v>202602.59521588203</v>
      </c>
      <c r="AT370" s="263">
        <v>202535.01821091995</v>
      </c>
      <c r="AU370" s="263">
        <v>202515.47174917531</v>
      </c>
      <c r="AV370" s="263">
        <v>202330.55003487662</v>
      </c>
      <c r="AW370" s="263">
        <v>202072.03492787713</v>
      </c>
      <c r="AX370" s="263">
        <v>201852.52555426984</v>
      </c>
      <c r="AY370" s="263">
        <v>201584.68527268354</v>
      </c>
      <c r="AZ370" s="263">
        <v>201351.4508855372</v>
      </c>
    </row>
    <row r="371" spans="1:52">
      <c r="A371" s="259" t="s">
        <v>24</v>
      </c>
      <c r="B371" s="278">
        <v>257461.77288838607</v>
      </c>
      <c r="C371" s="278">
        <v>270135.20779791666</v>
      </c>
      <c r="D371" s="278">
        <v>262407.6145574713</v>
      </c>
      <c r="E371" s="278">
        <v>270214.77653966838</v>
      </c>
      <c r="F371" s="278">
        <v>264048.78576792363</v>
      </c>
      <c r="G371" s="278">
        <v>260465.8952821102</v>
      </c>
      <c r="H371" s="278">
        <v>263104.40701870603</v>
      </c>
      <c r="I371" s="278">
        <v>264166.26030984044</v>
      </c>
      <c r="J371" s="278">
        <v>263903.95293064532</v>
      </c>
      <c r="K371" s="278">
        <v>267523.48285143467</v>
      </c>
      <c r="L371" s="278">
        <v>270586.04045055457</v>
      </c>
      <c r="M371" s="278">
        <v>258345.77180563231</v>
      </c>
      <c r="N371" s="278">
        <v>262613.35963734094</v>
      </c>
      <c r="O371" s="278">
        <v>270722.586903385</v>
      </c>
      <c r="P371" s="278">
        <v>270760.27339864528</v>
      </c>
      <c r="Q371" s="278">
        <v>270750.48009941651</v>
      </c>
      <c r="R371" s="278">
        <v>270739.949778757</v>
      </c>
      <c r="S371" s="278">
        <v>270691.64801019011</v>
      </c>
      <c r="T371" s="278">
        <v>270253.3631190515</v>
      </c>
      <c r="U371" s="278">
        <v>269782.4955717753</v>
      </c>
      <c r="V371" s="278">
        <v>269390.59715471679</v>
      </c>
      <c r="W371" s="278">
        <v>269310.7660253268</v>
      </c>
      <c r="X371" s="278">
        <v>269237.33789829881</v>
      </c>
      <c r="Y371" s="278">
        <v>269070.31021823466</v>
      </c>
      <c r="Z371" s="278">
        <v>268898.52669910662</v>
      </c>
      <c r="AA371" s="278">
        <v>268748.59673387627</v>
      </c>
      <c r="AB371" s="278">
        <v>268696.07387839153</v>
      </c>
      <c r="AC371" s="278">
        <v>268681.94986142608</v>
      </c>
      <c r="AD371" s="278">
        <v>268668.81655795785</v>
      </c>
      <c r="AE371" s="278">
        <v>268620.41930953081</v>
      </c>
      <c r="AF371" s="278">
        <v>268609.09093778877</v>
      </c>
      <c r="AG371" s="278">
        <v>268602.04192212404</v>
      </c>
      <c r="AH371" s="278">
        <v>268641.12498637638</v>
      </c>
      <c r="AI371" s="278">
        <v>268673.30512758775</v>
      </c>
      <c r="AJ371" s="278">
        <v>268709.44900043478</v>
      </c>
      <c r="AK371" s="278">
        <v>268756.14778838633</v>
      </c>
      <c r="AL371" s="278">
        <v>268798.08007803524</v>
      </c>
      <c r="AM371" s="278">
        <v>268941.54085163778</v>
      </c>
      <c r="AN371" s="278">
        <v>269026.63509308756</v>
      </c>
      <c r="AO371" s="278">
        <v>269103.60056033626</v>
      </c>
      <c r="AP371" s="278">
        <v>269201.18525401899</v>
      </c>
      <c r="AQ371" s="278">
        <v>269345.90661754948</v>
      </c>
      <c r="AR371" s="278">
        <v>269478.50130977528</v>
      </c>
      <c r="AS371" s="278">
        <v>269607.94452472695</v>
      </c>
      <c r="AT371" s="278">
        <v>269768.88616243523</v>
      </c>
      <c r="AU371" s="278">
        <v>270030.03443698981</v>
      </c>
      <c r="AV371" s="278">
        <v>270201.66790161666</v>
      </c>
      <c r="AW371" s="278">
        <v>270432.98953853978</v>
      </c>
      <c r="AX371" s="278">
        <v>270723.56097480812</v>
      </c>
      <c r="AY371" s="278">
        <v>270990.17114416393</v>
      </c>
      <c r="AZ371" s="278">
        <v>271271.035356907</v>
      </c>
    </row>
    <row r="372" spans="1:52">
      <c r="A372" s="239" t="s">
        <v>25</v>
      </c>
      <c r="B372" s="279">
        <v>0</v>
      </c>
      <c r="C372" s="279">
        <v>0</v>
      </c>
      <c r="D372" s="279">
        <v>0</v>
      </c>
      <c r="E372" s="279">
        <v>0</v>
      </c>
      <c r="F372" s="279">
        <v>534278.63172549184</v>
      </c>
      <c r="G372" s="279">
        <v>544259.41760079248</v>
      </c>
      <c r="H372" s="279">
        <v>540597.20662124851</v>
      </c>
      <c r="I372" s="279">
        <v>585879.82015780034</v>
      </c>
      <c r="J372" s="279">
        <v>416261.8444055919</v>
      </c>
      <c r="K372" s="279">
        <v>432729.83366265893</v>
      </c>
      <c r="L372" s="279">
        <v>428368.66461306257</v>
      </c>
      <c r="M372" s="279">
        <v>581466.58275435457</v>
      </c>
      <c r="N372" s="279">
        <v>577902.11434148753</v>
      </c>
      <c r="O372" s="279">
        <v>574892.69085632311</v>
      </c>
      <c r="P372" s="279">
        <v>569222.80785763671</v>
      </c>
      <c r="Q372" s="279">
        <v>567293.33859862934</v>
      </c>
      <c r="R372" s="279">
        <v>567293.33859862923</v>
      </c>
      <c r="S372" s="279">
        <v>568507.25158380927</v>
      </c>
      <c r="T372" s="279">
        <v>567755.15034190204</v>
      </c>
      <c r="U372" s="279">
        <v>567089.77594930376</v>
      </c>
      <c r="V372" s="279">
        <v>567026.55490569712</v>
      </c>
      <c r="W372" s="279">
        <v>567686.79808435182</v>
      </c>
      <c r="X372" s="279">
        <v>568325.23272046854</v>
      </c>
      <c r="Y372" s="279">
        <v>568661.18478649796</v>
      </c>
      <c r="Z372" s="279">
        <v>569041.66228267492</v>
      </c>
      <c r="AA372" s="279">
        <v>569753.29606780177</v>
      </c>
      <c r="AB372" s="279">
        <v>571183.19061873353</v>
      </c>
      <c r="AC372" s="279">
        <v>573036.86563524744</v>
      </c>
      <c r="AD372" s="279">
        <v>574692.1265548123</v>
      </c>
      <c r="AE372" s="279">
        <v>576068.17812380055</v>
      </c>
      <c r="AF372" s="279">
        <v>577336.23027990002</v>
      </c>
      <c r="AG372" s="279">
        <v>577964.33664704463</v>
      </c>
      <c r="AH372" s="279">
        <v>579534.28680184414</v>
      </c>
      <c r="AI372" s="279">
        <v>580842.79234043485</v>
      </c>
      <c r="AJ372" s="279">
        <v>582111.29623020941</v>
      </c>
      <c r="AK372" s="279">
        <v>583752.0492746511</v>
      </c>
      <c r="AL372" s="279">
        <v>585054.87758130091</v>
      </c>
      <c r="AM372" s="279">
        <v>587236.76009274484</v>
      </c>
      <c r="AN372" s="279">
        <v>589291.60978943517</v>
      </c>
      <c r="AO372" s="279">
        <v>590064.10202432226</v>
      </c>
      <c r="AP372" s="279">
        <v>590847.19966902072</v>
      </c>
      <c r="AQ372" s="279">
        <v>591634.80102498375</v>
      </c>
      <c r="AR372" s="279">
        <v>593518.45913242805</v>
      </c>
      <c r="AS372" s="279">
        <v>593999.57057900238</v>
      </c>
      <c r="AT372" s="279">
        <v>594590.56506096967</v>
      </c>
      <c r="AU372" s="279">
        <v>596176.21385137446</v>
      </c>
      <c r="AV372" s="279">
        <v>597798.08670020232</v>
      </c>
      <c r="AW372" s="279">
        <v>598998.7369924282</v>
      </c>
      <c r="AX372" s="279">
        <v>602116.00200531504</v>
      </c>
      <c r="AY372" s="279">
        <v>604708.34673831309</v>
      </c>
      <c r="AZ372" s="279">
        <v>607250.73635423824</v>
      </c>
    </row>
    <row r="373" spans="1:52">
      <c r="A373" s="239" t="s">
        <v>23</v>
      </c>
      <c r="B373" s="279">
        <v>113761.38466826761</v>
      </c>
      <c r="C373" s="279">
        <v>113738.52495066122</v>
      </c>
      <c r="D373" s="279">
        <v>113493.22259634628</v>
      </c>
      <c r="E373" s="279">
        <v>113111.64115630099</v>
      </c>
      <c r="F373" s="279">
        <v>113742.18466073684</v>
      </c>
      <c r="G373" s="279">
        <v>113305.20946877885</v>
      </c>
      <c r="H373" s="279">
        <v>113764.03857352004</v>
      </c>
      <c r="I373" s="279">
        <v>113729.99682676917</v>
      </c>
      <c r="J373" s="279">
        <v>113728.93061501849</v>
      </c>
      <c r="K373" s="279">
        <v>113750.97098822035</v>
      </c>
      <c r="L373" s="279">
        <v>113759.63708305924</v>
      </c>
      <c r="M373" s="279">
        <v>113762.37310226554</v>
      </c>
      <c r="N373" s="279">
        <v>113727.08708565</v>
      </c>
      <c r="O373" s="279">
        <v>113727.00564715787</v>
      </c>
      <c r="P373" s="279">
        <v>113740.18204991327</v>
      </c>
      <c r="Q373" s="279">
        <v>113764.3099868454</v>
      </c>
      <c r="R373" s="279">
        <v>113767.24236422239</v>
      </c>
      <c r="S373" s="279">
        <v>113915.52831467681</v>
      </c>
      <c r="T373" s="279">
        <v>113741.58290275966</v>
      </c>
      <c r="U373" s="279">
        <v>113585.58519476435</v>
      </c>
      <c r="V373" s="279">
        <v>113503.10803070286</v>
      </c>
      <c r="W373" s="279">
        <v>113552.6776575798</v>
      </c>
      <c r="X373" s="279">
        <v>113588.79371212938</v>
      </c>
      <c r="Y373" s="279">
        <v>113554.98293568031</v>
      </c>
      <c r="Z373" s="279">
        <v>113510.047252239</v>
      </c>
      <c r="AA373" s="279">
        <v>113478.60512911525</v>
      </c>
      <c r="AB373" s="279">
        <v>113525.4407772736</v>
      </c>
      <c r="AC373" s="279">
        <v>113604.09617712414</v>
      </c>
      <c r="AD373" s="279">
        <v>113670.72557678724</v>
      </c>
      <c r="AE373" s="279">
        <v>113714.20468834517</v>
      </c>
      <c r="AF373" s="279">
        <v>113771.11518814151</v>
      </c>
      <c r="AG373" s="279">
        <v>113837.99796265225</v>
      </c>
      <c r="AH373" s="279">
        <v>113923.6379383731</v>
      </c>
      <c r="AI373" s="279">
        <v>113997.7165544942</v>
      </c>
      <c r="AJ373" s="279">
        <v>114069.74062255413</v>
      </c>
      <c r="AK373" s="279">
        <v>114149.1157919403</v>
      </c>
      <c r="AL373" s="279">
        <v>114221.47267760384</v>
      </c>
      <c r="AM373" s="279">
        <v>114376.10509128789</v>
      </c>
      <c r="AN373" s="279">
        <v>114475.33215796006</v>
      </c>
      <c r="AO373" s="279">
        <v>114561.73607943034</v>
      </c>
      <c r="AP373" s="279">
        <v>114658.50074090062</v>
      </c>
      <c r="AQ373" s="279">
        <v>114768.14194471162</v>
      </c>
      <c r="AR373" s="279">
        <v>114868.85147215384</v>
      </c>
      <c r="AS373" s="279">
        <v>114959.33229985574</v>
      </c>
      <c r="AT373" s="279">
        <v>115071.88985218256</v>
      </c>
      <c r="AU373" s="279">
        <v>115246.80191724714</v>
      </c>
      <c r="AV373" s="279">
        <v>115359.03037269598</v>
      </c>
      <c r="AW373" s="279">
        <v>115498.51802609504</v>
      </c>
      <c r="AX373" s="279">
        <v>115673.85341831892</v>
      </c>
      <c r="AY373" s="279">
        <v>115818.70892075388</v>
      </c>
      <c r="AZ373" s="279">
        <v>115965.07742993481</v>
      </c>
    </row>
    <row r="374" spans="1:52">
      <c r="A374" s="252" t="s">
        <v>95</v>
      </c>
      <c r="B374" s="263">
        <v>1544.284965584292</v>
      </c>
      <c r="C374" s="263">
        <v>1493.0535823460316</v>
      </c>
      <c r="D374" s="263">
        <v>1453.9811955933826</v>
      </c>
      <c r="E374" s="263">
        <v>1422.1946598657796</v>
      </c>
      <c r="F374" s="263">
        <v>1427.5186405976604</v>
      </c>
      <c r="G374" s="263">
        <v>1428.3946435051737</v>
      </c>
      <c r="H374" s="263">
        <v>1409.2618670910788</v>
      </c>
      <c r="I374" s="263">
        <v>1397.6084077416679</v>
      </c>
      <c r="J374" s="263">
        <v>1349.1350821133917</v>
      </c>
      <c r="K374" s="263">
        <v>1382.7849491220779</v>
      </c>
      <c r="L374" s="263">
        <v>1343.9491550328476</v>
      </c>
      <c r="M374" s="263">
        <v>1352.66317510562</v>
      </c>
      <c r="N374" s="263">
        <v>1339.6366873939633</v>
      </c>
      <c r="O374" s="263">
        <v>1338.7215608556626</v>
      </c>
      <c r="P374" s="263">
        <v>1345.1845766222166</v>
      </c>
      <c r="Q374" s="263">
        <v>1330.5701241425693</v>
      </c>
      <c r="R374" s="263">
        <v>1310.5385784169919</v>
      </c>
      <c r="S374" s="263">
        <v>1312.2241841823288</v>
      </c>
      <c r="T374" s="263">
        <v>1318.3602437908362</v>
      </c>
      <c r="U374" s="263">
        <v>1326.3400068909082</v>
      </c>
      <c r="V374" s="263">
        <v>1335.0159923584683</v>
      </c>
      <c r="W374" s="263">
        <v>1340.7632371182235</v>
      </c>
      <c r="X374" s="263">
        <v>1347.4653707612954</v>
      </c>
      <c r="Y374" s="263">
        <v>1353.3857887385639</v>
      </c>
      <c r="Z374" s="263">
        <v>1352.3781389184878</v>
      </c>
      <c r="AA374" s="263">
        <v>1353.4023291476346</v>
      </c>
      <c r="AB374" s="263">
        <v>1354.3632570315376</v>
      </c>
      <c r="AC374" s="263">
        <v>1355.3785319010581</v>
      </c>
      <c r="AD374" s="263">
        <v>1355.9349933723397</v>
      </c>
      <c r="AE374" s="263">
        <v>1356.3278676126067</v>
      </c>
      <c r="AF374" s="263">
        <v>1357.5184135074433</v>
      </c>
      <c r="AG374" s="263">
        <v>1358.8632518314018</v>
      </c>
      <c r="AH374" s="263">
        <v>1360.5038558027641</v>
      </c>
      <c r="AI374" s="263">
        <v>1362.3066245401699</v>
      </c>
      <c r="AJ374" s="263">
        <v>1364.579607103416</v>
      </c>
      <c r="AK374" s="263">
        <v>1367.1065834991221</v>
      </c>
      <c r="AL374" s="263">
        <v>1369.1030253002643</v>
      </c>
      <c r="AM374" s="263">
        <v>1371.2355953752124</v>
      </c>
      <c r="AN374" s="263">
        <v>1373.5932182439662</v>
      </c>
      <c r="AO374" s="263">
        <v>1375.0232873678456</v>
      </c>
      <c r="AP374" s="263">
        <v>1375.7291781000354</v>
      </c>
      <c r="AQ374" s="263">
        <v>1376.2357804810142</v>
      </c>
      <c r="AR374" s="263">
        <v>1377.2780999966126</v>
      </c>
      <c r="AS374" s="263">
        <v>1377.1828852625088</v>
      </c>
      <c r="AT374" s="263">
        <v>1376.1547049949204</v>
      </c>
      <c r="AU374" s="263">
        <v>1374.5923628724108</v>
      </c>
      <c r="AV374" s="263">
        <v>1372.5259206940659</v>
      </c>
      <c r="AW374" s="263">
        <v>1370.326489738721</v>
      </c>
      <c r="AX374" s="263">
        <v>1368.5377240790556</v>
      </c>
      <c r="AY374" s="263">
        <v>1366.1098372717913</v>
      </c>
      <c r="AZ374" s="263">
        <v>1363.6524700440257</v>
      </c>
    </row>
    <row r="375" spans="1:52">
      <c r="A375" s="259" t="s">
        <v>16</v>
      </c>
      <c r="B375" s="278">
        <v>473.73312560908755</v>
      </c>
      <c r="C375" s="278">
        <v>474.37938554097764</v>
      </c>
      <c r="D375" s="278">
        <v>475.03664992062926</v>
      </c>
      <c r="E375" s="278">
        <v>475.70372243311533</v>
      </c>
      <c r="F375" s="278">
        <v>476.41653118869493</v>
      </c>
      <c r="G375" s="278">
        <v>477.10494639504446</v>
      </c>
      <c r="H375" s="278">
        <v>477.67681269634249</v>
      </c>
      <c r="I375" s="278">
        <v>478.28819728452038</v>
      </c>
      <c r="J375" s="278">
        <v>478.81829096922155</v>
      </c>
      <c r="K375" s="278">
        <v>479.38971310566552</v>
      </c>
      <c r="L375" s="278">
        <v>480.00000541949203</v>
      </c>
      <c r="M375" s="278">
        <v>479.38971198861606</v>
      </c>
      <c r="N375" s="278">
        <v>478.76390596558269</v>
      </c>
      <c r="O375" s="278">
        <v>478.14571213077363</v>
      </c>
      <c r="P375" s="278">
        <v>477.51171477741724</v>
      </c>
      <c r="Q375" s="278">
        <v>476.88013050973154</v>
      </c>
      <c r="R375" s="278">
        <v>476.88013050973149</v>
      </c>
      <c r="S375" s="278">
        <v>476.8801305097316</v>
      </c>
      <c r="T375" s="278">
        <v>476.88013050973154</v>
      </c>
      <c r="U375" s="278">
        <v>476.8801305097316</v>
      </c>
      <c r="V375" s="278">
        <v>476.88013050973149</v>
      </c>
      <c r="W375" s="278">
        <v>476.88013050973154</v>
      </c>
      <c r="X375" s="278">
        <v>476.88013050973149</v>
      </c>
      <c r="Y375" s="278">
        <v>476.88013050973149</v>
      </c>
      <c r="Z375" s="278">
        <v>476.8801305097316</v>
      </c>
      <c r="AA375" s="278">
        <v>476.88013050973154</v>
      </c>
      <c r="AB375" s="278">
        <v>476.88013050973143</v>
      </c>
      <c r="AC375" s="278">
        <v>476.88013050973149</v>
      </c>
      <c r="AD375" s="278">
        <v>476.88013050973143</v>
      </c>
      <c r="AE375" s="278">
        <v>476.88013050973143</v>
      </c>
      <c r="AF375" s="278">
        <v>476.8801305097316</v>
      </c>
      <c r="AG375" s="278">
        <v>476.88013050973154</v>
      </c>
      <c r="AH375" s="278">
        <v>476.88013050973166</v>
      </c>
      <c r="AI375" s="278">
        <v>476.88013050973149</v>
      </c>
      <c r="AJ375" s="278">
        <v>476.88013050973137</v>
      </c>
      <c r="AK375" s="278">
        <v>476.88013050973149</v>
      </c>
      <c r="AL375" s="278">
        <v>476.88013050973143</v>
      </c>
      <c r="AM375" s="278">
        <v>476.88013050973149</v>
      </c>
      <c r="AN375" s="278">
        <v>476.88013050973154</v>
      </c>
      <c r="AO375" s="278">
        <v>476.88013050973154</v>
      </c>
      <c r="AP375" s="278">
        <v>476.88013050973154</v>
      </c>
      <c r="AQ375" s="278">
        <v>476.88013050973154</v>
      </c>
      <c r="AR375" s="278">
        <v>476.88013050973154</v>
      </c>
      <c r="AS375" s="278">
        <v>476.88013050973149</v>
      </c>
      <c r="AT375" s="278">
        <v>476.88013050973154</v>
      </c>
      <c r="AU375" s="278">
        <v>476.88013050973143</v>
      </c>
      <c r="AV375" s="278">
        <v>476.8801305097316</v>
      </c>
      <c r="AW375" s="278">
        <v>476.88013050973149</v>
      </c>
      <c r="AX375" s="278">
        <v>476.88013050973149</v>
      </c>
      <c r="AY375" s="278">
        <v>476.88013050973154</v>
      </c>
      <c r="AZ375" s="278">
        <v>476.88013050973149</v>
      </c>
    </row>
    <row r="376" spans="1:52">
      <c r="A376" s="239" t="s">
        <v>17</v>
      </c>
      <c r="B376" s="279">
        <v>741.69059900659659</v>
      </c>
      <c r="C376" s="279">
        <v>749.209793324212</v>
      </c>
      <c r="D376" s="279">
        <v>725.64893501836127</v>
      </c>
      <c r="E376" s="279">
        <v>721.55612365179445</v>
      </c>
      <c r="F376" s="279">
        <v>717.85215744990319</v>
      </c>
      <c r="G376" s="279">
        <v>710.28699858542848</v>
      </c>
      <c r="H376" s="279">
        <v>666.51526447609194</v>
      </c>
      <c r="I376" s="279">
        <v>679.71784740392229</v>
      </c>
      <c r="J376" s="279">
        <v>649.96401628810918</v>
      </c>
      <c r="K376" s="279">
        <v>666.0136557758176</v>
      </c>
      <c r="L376" s="279">
        <v>680.65586658432539</v>
      </c>
      <c r="M376" s="279">
        <v>680.99319031391144</v>
      </c>
      <c r="N376" s="279">
        <v>676.28121189476281</v>
      </c>
      <c r="O376" s="279">
        <v>681.2576281175543</v>
      </c>
      <c r="P376" s="279">
        <v>676.39490554891711</v>
      </c>
      <c r="Q376" s="279">
        <v>671.15374877060117</v>
      </c>
      <c r="R376" s="279">
        <v>671.15374877060106</v>
      </c>
      <c r="S376" s="279">
        <v>671.15374877060117</v>
      </c>
      <c r="T376" s="279">
        <v>671.15374877060117</v>
      </c>
      <c r="U376" s="279">
        <v>671.15374877060117</v>
      </c>
      <c r="V376" s="279">
        <v>671.15374877060117</v>
      </c>
      <c r="W376" s="279">
        <v>671.15374877060117</v>
      </c>
      <c r="X376" s="279">
        <v>671.15374877060106</v>
      </c>
      <c r="Y376" s="279">
        <v>671.15374877060117</v>
      </c>
      <c r="Z376" s="279">
        <v>671.15374877060117</v>
      </c>
      <c r="AA376" s="279">
        <v>671.15374877060117</v>
      </c>
      <c r="AB376" s="279">
        <v>671.15374877060117</v>
      </c>
      <c r="AC376" s="279">
        <v>671.15374877060106</v>
      </c>
      <c r="AD376" s="279">
        <v>671.15374877060117</v>
      </c>
      <c r="AE376" s="279">
        <v>671.15374877060106</v>
      </c>
      <c r="AF376" s="279">
        <v>671.15374877060117</v>
      </c>
      <c r="AG376" s="279">
        <v>671.15374877060106</v>
      </c>
      <c r="AH376" s="279">
        <v>671.15374877060117</v>
      </c>
      <c r="AI376" s="279">
        <v>671.15374877060117</v>
      </c>
      <c r="AJ376" s="279">
        <v>671.15374877060117</v>
      </c>
      <c r="AK376" s="279">
        <v>671.15374877060106</v>
      </c>
      <c r="AL376" s="279">
        <v>671.15374877060128</v>
      </c>
      <c r="AM376" s="279">
        <v>671.15374877060117</v>
      </c>
      <c r="AN376" s="279">
        <v>671.15374877060117</v>
      </c>
      <c r="AO376" s="279">
        <v>671.15374877060106</v>
      </c>
      <c r="AP376" s="279">
        <v>671.15374877060106</v>
      </c>
      <c r="AQ376" s="279">
        <v>671.15374877060117</v>
      </c>
      <c r="AR376" s="279">
        <v>671.15374877060117</v>
      </c>
      <c r="AS376" s="279">
        <v>671.15374877060117</v>
      </c>
      <c r="AT376" s="279">
        <v>671.15374877060117</v>
      </c>
      <c r="AU376" s="279">
        <v>671.15374877060106</v>
      </c>
      <c r="AV376" s="279">
        <v>671.15374877060106</v>
      </c>
      <c r="AW376" s="279">
        <v>671.15374877060094</v>
      </c>
      <c r="AX376" s="279">
        <v>671.15374877060106</v>
      </c>
      <c r="AY376" s="279">
        <v>671.15374877060106</v>
      </c>
      <c r="AZ376" s="279">
        <v>671.15374877060106</v>
      </c>
    </row>
    <row r="377" spans="1:52">
      <c r="A377" s="239" t="s">
        <v>18</v>
      </c>
      <c r="B377" s="279">
        <v>3912.4154739472124</v>
      </c>
      <c r="C377" s="279">
        <v>3913.7712328598714</v>
      </c>
      <c r="D377" s="279">
        <v>3913.7712328598714</v>
      </c>
      <c r="E377" s="279">
        <v>3913.7712328598709</v>
      </c>
      <c r="F377" s="279">
        <v>3913.7712328598709</v>
      </c>
      <c r="G377" s="279">
        <v>3913.7712328598714</v>
      </c>
      <c r="H377" s="279">
        <v>3913.7712328598718</v>
      </c>
      <c r="I377" s="279">
        <v>3763.8884182327251</v>
      </c>
      <c r="J377" s="279">
        <v>3614.5485955698609</v>
      </c>
      <c r="K377" s="279">
        <v>3607.2023293153638</v>
      </c>
      <c r="L377" s="279">
        <v>3403.2793329216274</v>
      </c>
      <c r="M377" s="279">
        <v>3398.5379407570044</v>
      </c>
      <c r="N377" s="279">
        <v>3393.744081448825</v>
      </c>
      <c r="O377" s="279">
        <v>3388.9091473352014</v>
      </c>
      <c r="P377" s="279">
        <v>3384.0328556547897</v>
      </c>
      <c r="Q377" s="279">
        <v>3379.1149231036115</v>
      </c>
      <c r="R377" s="279">
        <v>3379.1149231036115</v>
      </c>
      <c r="S377" s="279">
        <v>3379.1149231036111</v>
      </c>
      <c r="T377" s="279">
        <v>3379.1149231036115</v>
      </c>
      <c r="U377" s="279">
        <v>3379.1149231036111</v>
      </c>
      <c r="V377" s="279">
        <v>3379.1149231036111</v>
      </c>
      <c r="W377" s="279">
        <v>3379.1149231036115</v>
      </c>
      <c r="X377" s="279">
        <v>3379.1149231036115</v>
      </c>
      <c r="Y377" s="279">
        <v>3379.1149231036115</v>
      </c>
      <c r="Z377" s="279">
        <v>3379.1149231036115</v>
      </c>
      <c r="AA377" s="279">
        <v>3379.1149231036111</v>
      </c>
      <c r="AB377" s="279">
        <v>3379.1149231036115</v>
      </c>
      <c r="AC377" s="279">
        <v>3379.1149231036111</v>
      </c>
      <c r="AD377" s="279">
        <v>3379.1149231036111</v>
      </c>
      <c r="AE377" s="279">
        <v>3379.1149231036115</v>
      </c>
      <c r="AF377" s="279">
        <v>3379.1149231036115</v>
      </c>
      <c r="AG377" s="279">
        <v>3379.1149231036115</v>
      </c>
      <c r="AH377" s="279">
        <v>3379.1149231036115</v>
      </c>
      <c r="AI377" s="279">
        <v>3379.1149231036115</v>
      </c>
      <c r="AJ377" s="279">
        <v>3379.1149231036106</v>
      </c>
      <c r="AK377" s="279">
        <v>3379.1149231036115</v>
      </c>
      <c r="AL377" s="279">
        <v>3379.1149231036115</v>
      </c>
      <c r="AM377" s="279">
        <v>3379.1149231036115</v>
      </c>
      <c r="AN377" s="279">
        <v>3379.1149231036106</v>
      </c>
      <c r="AO377" s="279">
        <v>3379.1149231036115</v>
      </c>
      <c r="AP377" s="279">
        <v>3379.1149231036106</v>
      </c>
      <c r="AQ377" s="279">
        <v>3379.1149231036111</v>
      </c>
      <c r="AR377" s="279">
        <v>3379.1149231036115</v>
      </c>
      <c r="AS377" s="279">
        <v>3379.114923103612</v>
      </c>
      <c r="AT377" s="279">
        <v>3379.1149231036115</v>
      </c>
      <c r="AU377" s="279">
        <v>3379.114923103612</v>
      </c>
      <c r="AV377" s="279">
        <v>3379.1149231036111</v>
      </c>
      <c r="AW377" s="279">
        <v>3379.1149231036115</v>
      </c>
      <c r="AX377" s="279">
        <v>3379.114923103612</v>
      </c>
      <c r="AY377" s="279">
        <v>3379.114923103612</v>
      </c>
      <c r="AZ377" s="279">
        <v>3379.114923103612</v>
      </c>
    </row>
    <row r="378" spans="1:52">
      <c r="A378" s="245" t="s">
        <v>22</v>
      </c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  <c r="AA378" s="264"/>
      <c r="AB378" s="264"/>
      <c r="AC378" s="264"/>
      <c r="AD378" s="264"/>
      <c r="AE378" s="264"/>
      <c r="AF378" s="264"/>
      <c r="AG378" s="264"/>
      <c r="AH378" s="264"/>
      <c r="AI378" s="264"/>
      <c r="AJ378" s="264"/>
      <c r="AK378" s="264"/>
      <c r="AL378" s="264"/>
      <c r="AM378" s="264"/>
      <c r="AN378" s="264"/>
      <c r="AO378" s="264"/>
      <c r="AP378" s="264"/>
      <c r="AQ378" s="264"/>
      <c r="AR378" s="264"/>
      <c r="AS378" s="264"/>
      <c r="AT378" s="264"/>
      <c r="AU378" s="264"/>
      <c r="AV378" s="264"/>
      <c r="AW378" s="264"/>
      <c r="AX378" s="264"/>
      <c r="AY378" s="264"/>
      <c r="AZ378" s="264"/>
    </row>
    <row r="379" spans="1:52">
      <c r="A379" s="252" t="s">
        <v>93</v>
      </c>
      <c r="B379" s="263">
        <v>22703.427423871024</v>
      </c>
      <c r="C379" s="263">
        <v>22533.856607181016</v>
      </c>
      <c r="D379" s="263">
        <v>22426.499853908415</v>
      </c>
      <c r="E379" s="263">
        <v>22540.913366416436</v>
      </c>
      <c r="F379" s="263">
        <v>22039.676299634841</v>
      </c>
      <c r="G379" s="263">
        <v>22026.860173657125</v>
      </c>
      <c r="H379" s="263">
        <v>22087.180139238655</v>
      </c>
      <c r="I379" s="263">
        <v>22190.870779454413</v>
      </c>
      <c r="J379" s="263">
        <v>21005.005708568206</v>
      </c>
      <c r="K379" s="263">
        <v>20633.754312513345</v>
      </c>
      <c r="L379" s="263">
        <v>20930.882044109156</v>
      </c>
      <c r="M379" s="263">
        <v>21146.241967273239</v>
      </c>
      <c r="N379" s="263">
        <v>21145.267057124638</v>
      </c>
      <c r="O379" s="263">
        <v>20961.790915780959</v>
      </c>
      <c r="P379" s="263">
        <v>21269.276675697394</v>
      </c>
      <c r="Q379" s="263">
        <v>21514.909410203767</v>
      </c>
      <c r="R379" s="263">
        <v>21593.977553783756</v>
      </c>
      <c r="S379" s="263">
        <v>21536.017957298336</v>
      </c>
      <c r="T379" s="263">
        <v>21446.904744496023</v>
      </c>
      <c r="U379" s="263">
        <v>21331.571363224306</v>
      </c>
      <c r="V379" s="263">
        <v>21162.04845050917</v>
      </c>
      <c r="W379" s="263">
        <v>20995.117228096446</v>
      </c>
      <c r="X379" s="263">
        <v>20840.372764130312</v>
      </c>
      <c r="Y379" s="263">
        <v>20690.361305445495</v>
      </c>
      <c r="Z379" s="263">
        <v>20564.571091817626</v>
      </c>
      <c r="AA379" s="263">
        <v>20468.237429651967</v>
      </c>
      <c r="AB379" s="263">
        <v>20431.973117771464</v>
      </c>
      <c r="AC379" s="263">
        <v>20433.523144961444</v>
      </c>
      <c r="AD379" s="263">
        <v>20452.471770621836</v>
      </c>
      <c r="AE379" s="263">
        <v>20468.234187493537</v>
      </c>
      <c r="AF379" s="263">
        <v>20473.062648384082</v>
      </c>
      <c r="AG379" s="263">
        <v>20461.624201458351</v>
      </c>
      <c r="AH379" s="263">
        <v>20442.968409103309</v>
      </c>
      <c r="AI379" s="263">
        <v>20413.722578619996</v>
      </c>
      <c r="AJ379" s="263">
        <v>20378.915528351481</v>
      </c>
      <c r="AK379" s="263">
        <v>20342.863700388618</v>
      </c>
      <c r="AL379" s="263">
        <v>20308.170557032983</v>
      </c>
      <c r="AM379" s="263">
        <v>20277.137358539934</v>
      </c>
      <c r="AN379" s="263">
        <v>20247.734378749938</v>
      </c>
      <c r="AO379" s="263">
        <v>20220.335743405147</v>
      </c>
      <c r="AP379" s="263">
        <v>20194.337979824559</v>
      </c>
      <c r="AQ379" s="263">
        <v>20170.593728576154</v>
      </c>
      <c r="AR379" s="263">
        <v>20144.691728974569</v>
      </c>
      <c r="AS379" s="263">
        <v>20118.182031345717</v>
      </c>
      <c r="AT379" s="263">
        <v>20091.054400964582</v>
      </c>
      <c r="AU379" s="263">
        <v>20067.101153006966</v>
      </c>
      <c r="AV379" s="263">
        <v>20041.805066528352</v>
      </c>
      <c r="AW379" s="263">
        <v>20019.760667916569</v>
      </c>
      <c r="AX379" s="263">
        <v>19999.337433193497</v>
      </c>
      <c r="AY379" s="263">
        <v>19977.926890174425</v>
      </c>
      <c r="AZ379" s="263">
        <v>19956.739627926901</v>
      </c>
    </row>
    <row r="380" spans="1:52">
      <c r="A380" s="239" t="s">
        <v>48</v>
      </c>
      <c r="B380" s="279">
        <v>20822.095953667555</v>
      </c>
      <c r="C380" s="279">
        <v>20362.555563854607</v>
      </c>
      <c r="D380" s="279">
        <v>20207.959679414293</v>
      </c>
      <c r="E380" s="279">
        <v>20106.181915301688</v>
      </c>
      <c r="F380" s="279">
        <v>19590.53147156319</v>
      </c>
      <c r="G380" s="279">
        <v>19444.576303176334</v>
      </c>
      <c r="H380" s="279">
        <v>19516.213857667586</v>
      </c>
      <c r="I380" s="279">
        <v>19521.524644267916</v>
      </c>
      <c r="J380" s="279">
        <v>18478.05073006979</v>
      </c>
      <c r="K380" s="279">
        <v>18581.064375771781</v>
      </c>
      <c r="L380" s="279">
        <v>18952.360830095004</v>
      </c>
      <c r="M380" s="279">
        <v>19037.298373102403</v>
      </c>
      <c r="N380" s="279">
        <v>19211.840369337657</v>
      </c>
      <c r="O380" s="279">
        <v>19244.973483675672</v>
      </c>
      <c r="P380" s="279">
        <v>19696.283324242464</v>
      </c>
      <c r="Q380" s="279">
        <v>20292.53684369781</v>
      </c>
      <c r="R380" s="279">
        <v>20275.389166429384</v>
      </c>
      <c r="S380" s="279">
        <v>20210.435579138626</v>
      </c>
      <c r="T380" s="279">
        <v>20123.46099413788</v>
      </c>
      <c r="U380" s="279">
        <v>20014.146998225828</v>
      </c>
      <c r="V380" s="279">
        <v>19852.066390415202</v>
      </c>
      <c r="W380" s="279">
        <v>19686.772226555528</v>
      </c>
      <c r="X380" s="279">
        <v>19535.864446779902</v>
      </c>
      <c r="Y380" s="279">
        <v>19409.487647546524</v>
      </c>
      <c r="Z380" s="279">
        <v>19311.414843713625</v>
      </c>
      <c r="AA380" s="279">
        <v>19244.240043589489</v>
      </c>
      <c r="AB380" s="279">
        <v>19233.858001461082</v>
      </c>
      <c r="AC380" s="279">
        <v>19256.832600157049</v>
      </c>
      <c r="AD380" s="279">
        <v>19291.62602868503</v>
      </c>
      <c r="AE380" s="279">
        <v>19317.00941160426</v>
      </c>
      <c r="AF380" s="279">
        <v>19327.00525268367</v>
      </c>
      <c r="AG380" s="279">
        <v>19319.095086305646</v>
      </c>
      <c r="AH380" s="279">
        <v>19298.777741465052</v>
      </c>
      <c r="AI380" s="279">
        <v>19269.447448180679</v>
      </c>
      <c r="AJ380" s="279">
        <v>19235.863745251805</v>
      </c>
      <c r="AK380" s="279">
        <v>19201.935537849738</v>
      </c>
      <c r="AL380" s="279">
        <v>19169.468319745898</v>
      </c>
      <c r="AM380" s="279">
        <v>19140.560796339752</v>
      </c>
      <c r="AN380" s="279">
        <v>19112.662298980602</v>
      </c>
      <c r="AO380" s="279">
        <v>19086.34177064518</v>
      </c>
      <c r="AP380" s="279">
        <v>19061.258554972836</v>
      </c>
      <c r="AQ380" s="279">
        <v>19037.991712221567</v>
      </c>
      <c r="AR380" s="279">
        <v>19012.79448424873</v>
      </c>
      <c r="AS380" s="279">
        <v>18987.088969309167</v>
      </c>
      <c r="AT380" s="279">
        <v>18961.173397848361</v>
      </c>
      <c r="AU380" s="279">
        <v>18938.265323988493</v>
      </c>
      <c r="AV380" s="279">
        <v>18913.857539279892</v>
      </c>
      <c r="AW380" s="279">
        <v>18892.65758228823</v>
      </c>
      <c r="AX380" s="279">
        <v>18873.060657754475</v>
      </c>
      <c r="AY380" s="279">
        <v>18854.826003892693</v>
      </c>
      <c r="AZ380" s="279">
        <v>18837.490433188024</v>
      </c>
    </row>
    <row r="381" spans="1:52">
      <c r="A381" s="260" t="s">
        <v>49</v>
      </c>
      <c r="B381" s="265">
        <v>30724.977185495231</v>
      </c>
      <c r="C381" s="265">
        <v>32193.923543949742</v>
      </c>
      <c r="D381" s="265">
        <v>32632.865222925491</v>
      </c>
      <c r="E381" s="265">
        <v>34268.119528973199</v>
      </c>
      <c r="F381" s="265">
        <v>34783.29806148952</v>
      </c>
      <c r="G381" s="265">
        <v>36475.512774525261</v>
      </c>
      <c r="H381" s="265">
        <v>36982.985396523734</v>
      </c>
      <c r="I381" s="265">
        <v>38313.360995686693</v>
      </c>
      <c r="J381" s="265">
        <v>36844.886277128731</v>
      </c>
      <c r="K381" s="265">
        <v>33553.068917276229</v>
      </c>
      <c r="L381" s="265">
        <v>33565.114570371676</v>
      </c>
      <c r="M381" s="265">
        <v>34518.938580419723</v>
      </c>
      <c r="N381" s="265">
        <v>33434.948879229822</v>
      </c>
      <c r="O381" s="265">
        <v>31802.762411636308</v>
      </c>
      <c r="P381" s="265">
        <v>31162.959814188307</v>
      </c>
      <c r="Q381" s="265">
        <v>28262.052377269134</v>
      </c>
      <c r="R381" s="265">
        <v>28247.725952791188</v>
      </c>
      <c r="S381" s="265">
        <v>28163.912223409643</v>
      </c>
      <c r="T381" s="265">
        <v>28061.561355010104</v>
      </c>
      <c r="U381" s="265">
        <v>27943.773394354888</v>
      </c>
      <c r="V381" s="265">
        <v>27809.379816849159</v>
      </c>
      <c r="W381" s="265">
        <v>27657.86842883367</v>
      </c>
      <c r="X381" s="265">
        <v>27486.002238589746</v>
      </c>
      <c r="Y381" s="265">
        <v>27282.480708138944</v>
      </c>
      <c r="Z381" s="265">
        <v>27077.049417546201</v>
      </c>
      <c r="AA381" s="265">
        <v>26887.620105489255</v>
      </c>
      <c r="AB381" s="265">
        <v>26771.253596431012</v>
      </c>
      <c r="AC381" s="265">
        <v>26716.340301238233</v>
      </c>
      <c r="AD381" s="265">
        <v>26717.232194990876</v>
      </c>
      <c r="AE381" s="265">
        <v>26757.682272114038</v>
      </c>
      <c r="AF381" s="265">
        <v>26819.515572543227</v>
      </c>
      <c r="AG381" s="265">
        <v>26877.569442526281</v>
      </c>
      <c r="AH381" s="265">
        <v>26931.877755837009</v>
      </c>
      <c r="AI381" s="265">
        <v>26963.253757801351</v>
      </c>
      <c r="AJ381" s="265">
        <v>26977.316013028445</v>
      </c>
      <c r="AK381" s="265">
        <v>26983.584087870768</v>
      </c>
      <c r="AL381" s="265">
        <v>26990.467707832409</v>
      </c>
      <c r="AM381" s="265">
        <v>27002.193228807337</v>
      </c>
      <c r="AN381" s="265">
        <v>27019.59071629282</v>
      </c>
      <c r="AO381" s="265">
        <v>27041.710770527639</v>
      </c>
      <c r="AP381" s="265">
        <v>27066.50216318799</v>
      </c>
      <c r="AQ381" s="265">
        <v>27095.247429432893</v>
      </c>
      <c r="AR381" s="265">
        <v>27120.841989193628</v>
      </c>
      <c r="AS381" s="265">
        <v>27144.056621220981</v>
      </c>
      <c r="AT381" s="265">
        <v>27164.085683879155</v>
      </c>
      <c r="AU381" s="265">
        <v>27187.105252696627</v>
      </c>
      <c r="AV381" s="265">
        <v>27210.507525886369</v>
      </c>
      <c r="AW381" s="265">
        <v>27235.750635256558</v>
      </c>
      <c r="AX381" s="265">
        <v>27262.556842306651</v>
      </c>
      <c r="AY381" s="265">
        <v>27289.707164702962</v>
      </c>
      <c r="AZ381" s="265">
        <v>27316.078655806359</v>
      </c>
    </row>
    <row r="382" spans="1:52">
      <c r="A382" s="252" t="s">
        <v>96</v>
      </c>
      <c r="B382" s="265">
        <v>128646.25586335413</v>
      </c>
      <c r="C382" s="265">
        <v>129803.06730872476</v>
      </c>
      <c r="D382" s="265">
        <v>123781.27552636122</v>
      </c>
      <c r="E382" s="265">
        <v>131705.11957621365</v>
      </c>
      <c r="F382" s="265">
        <v>114986.86131386862</v>
      </c>
      <c r="G382" s="265">
        <v>122549.33333333331</v>
      </c>
      <c r="H382" s="265">
        <v>112785.80574355218</v>
      </c>
      <c r="I382" s="265">
        <v>108202.33463035019</v>
      </c>
      <c r="J382" s="265">
        <v>105159.53307392997</v>
      </c>
      <c r="K382" s="265">
        <v>95569.390402075223</v>
      </c>
      <c r="L382" s="265">
        <v>89032.425421530483</v>
      </c>
      <c r="M382" s="265">
        <v>97291.828793774315</v>
      </c>
      <c r="N382" s="265">
        <v>101040.21447721179</v>
      </c>
      <c r="O382" s="265">
        <v>104509.38337801609</v>
      </c>
      <c r="P382" s="265">
        <v>103991.84782608697</v>
      </c>
      <c r="Q382" s="265">
        <v>103806.62983425414</v>
      </c>
      <c r="R382" s="265">
        <v>103831.92616642336</v>
      </c>
      <c r="S382" s="265">
        <v>103786.61267362472</v>
      </c>
      <c r="T382" s="265">
        <v>103811.55498167864</v>
      </c>
      <c r="U382" s="265">
        <v>103840.97365812285</v>
      </c>
      <c r="V382" s="265">
        <v>103953.00173105084</v>
      </c>
      <c r="W382" s="265">
        <v>104180.56481544379</v>
      </c>
      <c r="X382" s="265">
        <v>104419.57037990038</v>
      </c>
      <c r="Y382" s="265">
        <v>104593.05420768872</v>
      </c>
      <c r="Z382" s="265">
        <v>104761.97226610064</v>
      </c>
      <c r="AA382" s="265">
        <v>104896.28453533375</v>
      </c>
      <c r="AB382" s="265">
        <v>105424.21440735788</v>
      </c>
      <c r="AC382" s="265">
        <v>105850.18330124111</v>
      </c>
      <c r="AD382" s="265">
        <v>106211.6908464002</v>
      </c>
      <c r="AE382" s="265">
        <v>106633.77070008272</v>
      </c>
      <c r="AF382" s="265">
        <v>107178.03267779395</v>
      </c>
      <c r="AG382" s="265">
        <v>107522.14890545826</v>
      </c>
      <c r="AH382" s="265">
        <v>107952.68259773485</v>
      </c>
      <c r="AI382" s="265">
        <v>108244.46757845928</v>
      </c>
      <c r="AJ382" s="265">
        <v>108643.2400432626</v>
      </c>
      <c r="AK382" s="265">
        <v>109089.1073680508</v>
      </c>
      <c r="AL382" s="265">
        <v>109349.19699343796</v>
      </c>
      <c r="AM382" s="265">
        <v>109714.71539766468</v>
      </c>
      <c r="AN382" s="265">
        <v>110400.08101433674</v>
      </c>
      <c r="AO382" s="265">
        <v>110895.96801906491</v>
      </c>
      <c r="AP382" s="265">
        <v>111413.74588522327</v>
      </c>
      <c r="AQ382" s="265">
        <v>112067.72864618877</v>
      </c>
      <c r="AR382" s="265">
        <v>112474.25288365396</v>
      </c>
      <c r="AS382" s="265">
        <v>113008.3217135111</v>
      </c>
      <c r="AT382" s="265">
        <v>113488.82312163271</v>
      </c>
      <c r="AU382" s="265">
        <v>114255.48014499793</v>
      </c>
      <c r="AV382" s="265">
        <v>114582.17815475467</v>
      </c>
      <c r="AW382" s="265">
        <v>114843.99096306182</v>
      </c>
      <c r="AX382" s="265">
        <v>115435.05339718556</v>
      </c>
      <c r="AY382" s="265">
        <v>116235.56910897388</v>
      </c>
      <c r="AZ382" s="265">
        <v>116514.88179547536</v>
      </c>
    </row>
    <row r="383" spans="1:52">
      <c r="A383" s="252" t="s">
        <v>95</v>
      </c>
      <c r="B383" s="263">
        <v>1997.3521464961873</v>
      </c>
      <c r="C383" s="263">
        <v>2127.5874754386996</v>
      </c>
      <c r="D383" s="263">
        <v>2142.2238197737743</v>
      </c>
      <c r="E383" s="263">
        <v>2072.7722697420295</v>
      </c>
      <c r="F383" s="263">
        <v>2086.179271307743</v>
      </c>
      <c r="G383" s="263">
        <v>2027.623230736787</v>
      </c>
      <c r="H383" s="263">
        <v>2043.105302893262</v>
      </c>
      <c r="I383" s="263">
        <v>2066.1330971843131</v>
      </c>
      <c r="J383" s="263">
        <v>2082.258097020474</v>
      </c>
      <c r="K383" s="263">
        <v>2076.5786297058753</v>
      </c>
      <c r="L383" s="263">
        <v>2334.9752570055002</v>
      </c>
      <c r="M383" s="263">
        <v>2392.4626609427351</v>
      </c>
      <c r="N383" s="263">
        <v>2398.5296718902591</v>
      </c>
      <c r="O383" s="263">
        <v>2500.6840690148902</v>
      </c>
      <c r="P383" s="263">
        <v>2488.6826913911182</v>
      </c>
      <c r="Q383" s="263">
        <v>2505.4886398588046</v>
      </c>
      <c r="R383" s="263">
        <v>2491.7230883891139</v>
      </c>
      <c r="S383" s="263">
        <v>2475.9706508395661</v>
      </c>
      <c r="T383" s="263">
        <v>2464.948952326652</v>
      </c>
      <c r="U383" s="263">
        <v>2458.6071878804319</v>
      </c>
      <c r="V383" s="263">
        <v>2452.1700071096748</v>
      </c>
      <c r="W383" s="263">
        <v>2442.5219553200741</v>
      </c>
      <c r="X383" s="263">
        <v>2436.6075629988236</v>
      </c>
      <c r="Y383" s="263">
        <v>2427.1752384860233</v>
      </c>
      <c r="Z383" s="263">
        <v>2398.9724076152484</v>
      </c>
      <c r="AA383" s="263">
        <v>2372.6310346027949</v>
      </c>
      <c r="AB383" s="263">
        <v>2339.3154617572768</v>
      </c>
      <c r="AC383" s="263">
        <v>2299.1488407465895</v>
      </c>
      <c r="AD383" s="263">
        <v>2264.5561489707579</v>
      </c>
      <c r="AE383" s="263">
        <v>2231.2987444117189</v>
      </c>
      <c r="AF383" s="263">
        <v>2198.7801043199993</v>
      </c>
      <c r="AG383" s="263">
        <v>2162.480852147592</v>
      </c>
      <c r="AH383" s="263">
        <v>2132.4301918160818</v>
      </c>
      <c r="AI383" s="263">
        <v>2102.2939789853626</v>
      </c>
      <c r="AJ383" s="263">
        <v>2071.8095208233276</v>
      </c>
      <c r="AK383" s="263">
        <v>2043.8789904687535</v>
      </c>
      <c r="AL383" s="263">
        <v>2018.8150887767654</v>
      </c>
      <c r="AM383" s="263">
        <v>1990.8502346011242</v>
      </c>
      <c r="AN383" s="263">
        <v>1965.9039939359945</v>
      </c>
      <c r="AO383" s="263">
        <v>1950.8974630220064</v>
      </c>
      <c r="AP383" s="263">
        <v>1937.2835944274657</v>
      </c>
      <c r="AQ383" s="263">
        <v>1928.0164436075197</v>
      </c>
      <c r="AR383" s="263">
        <v>1919.4050876946917</v>
      </c>
      <c r="AS383" s="263">
        <v>1911.7385278786958</v>
      </c>
      <c r="AT383" s="263">
        <v>1906.6840469365989</v>
      </c>
      <c r="AU383" s="263">
        <v>1900.930398775673</v>
      </c>
      <c r="AV383" s="263">
        <v>1894.5782788057456</v>
      </c>
      <c r="AW383" s="263">
        <v>1890.9179938054033</v>
      </c>
      <c r="AX383" s="263">
        <v>1890.458584791942</v>
      </c>
      <c r="AY383" s="263">
        <v>1891.0108845267951</v>
      </c>
      <c r="AZ383" s="263">
        <v>1891.6148128576851</v>
      </c>
    </row>
    <row r="384" spans="1:52">
      <c r="A384" s="259" t="s">
        <v>20</v>
      </c>
      <c r="B384" s="278">
        <v>448.89464524848216</v>
      </c>
      <c r="C384" s="278">
        <v>437.80936819874074</v>
      </c>
      <c r="D384" s="278">
        <v>437.80537179198939</v>
      </c>
      <c r="E384" s="278">
        <v>437.81943116961168</v>
      </c>
      <c r="F384" s="278">
        <v>437.81827446221547</v>
      </c>
      <c r="G384" s="278">
        <v>437.80926330345363</v>
      </c>
      <c r="H384" s="278">
        <v>442.95815707754133</v>
      </c>
      <c r="I384" s="278">
        <v>473.68416241441395</v>
      </c>
      <c r="J384" s="278">
        <v>459.78190024330354</v>
      </c>
      <c r="K384" s="278">
        <v>455.90614750794902</v>
      </c>
      <c r="L384" s="278">
        <v>547.26638121876454</v>
      </c>
      <c r="M384" s="278">
        <v>528.04357532308893</v>
      </c>
      <c r="N384" s="278">
        <v>527.55146824840688</v>
      </c>
      <c r="O384" s="278">
        <v>525.50491057871727</v>
      </c>
      <c r="P384" s="278">
        <v>521.40600627569233</v>
      </c>
      <c r="Q384" s="278">
        <v>513.24996022930441</v>
      </c>
      <c r="R384" s="278">
        <v>513.24996022930441</v>
      </c>
      <c r="S384" s="278">
        <v>513.24996022930429</v>
      </c>
      <c r="T384" s="278">
        <v>513.24996022930441</v>
      </c>
      <c r="U384" s="278">
        <v>513.24996022930441</v>
      </c>
      <c r="V384" s="278">
        <v>513.24996022930429</v>
      </c>
      <c r="W384" s="278">
        <v>513.24996022930452</v>
      </c>
      <c r="X384" s="278">
        <v>513.24996022930429</v>
      </c>
      <c r="Y384" s="278">
        <v>513.24996022930441</v>
      </c>
      <c r="Z384" s="278">
        <v>513.24996022930452</v>
      </c>
      <c r="AA384" s="278">
        <v>513.24996022930441</v>
      </c>
      <c r="AB384" s="278">
        <v>513.24996022930441</v>
      </c>
      <c r="AC384" s="278">
        <v>513.24996022930452</v>
      </c>
      <c r="AD384" s="278">
        <v>513.24996022930429</v>
      </c>
      <c r="AE384" s="278">
        <v>513.24996022930429</v>
      </c>
      <c r="AF384" s="278">
        <v>513.24996022930441</v>
      </c>
      <c r="AG384" s="278">
        <v>513.24996022930441</v>
      </c>
      <c r="AH384" s="278">
        <v>513.24996022930441</v>
      </c>
      <c r="AI384" s="278">
        <v>513.24996022930441</v>
      </c>
      <c r="AJ384" s="278">
        <v>513.24996022930429</v>
      </c>
      <c r="AK384" s="278">
        <v>513.24996022930441</v>
      </c>
      <c r="AL384" s="278">
        <v>513.24996022930429</v>
      </c>
      <c r="AM384" s="278">
        <v>513.24996022930441</v>
      </c>
      <c r="AN384" s="278">
        <v>513.24996022930441</v>
      </c>
      <c r="AO384" s="278">
        <v>513.24996022930429</v>
      </c>
      <c r="AP384" s="278">
        <v>513.24996022930452</v>
      </c>
      <c r="AQ384" s="278">
        <v>513.24996022930429</v>
      </c>
      <c r="AR384" s="278">
        <v>513.24996022930418</v>
      </c>
      <c r="AS384" s="278">
        <v>513.24996022930441</v>
      </c>
      <c r="AT384" s="278">
        <v>513.24996022930429</v>
      </c>
      <c r="AU384" s="278">
        <v>513.24996022930441</v>
      </c>
      <c r="AV384" s="278">
        <v>513.24996022930441</v>
      </c>
      <c r="AW384" s="278">
        <v>513.24996022930429</v>
      </c>
      <c r="AX384" s="278">
        <v>513.24996022930441</v>
      </c>
      <c r="AY384" s="278">
        <v>513.24996022930441</v>
      </c>
      <c r="AZ384" s="278">
        <v>513.24996022930429</v>
      </c>
    </row>
    <row r="385" spans="1:52">
      <c r="A385" s="260" t="s">
        <v>18</v>
      </c>
      <c r="B385" s="265">
        <v>3417.9133059792648</v>
      </c>
      <c r="C385" s="265">
        <v>3416.2626565306941</v>
      </c>
      <c r="D385" s="265">
        <v>3416.2715012998656</v>
      </c>
      <c r="E385" s="265">
        <v>3416.242515005873</v>
      </c>
      <c r="F385" s="265">
        <v>3416.2377802633814</v>
      </c>
      <c r="G385" s="265">
        <v>3416.2047777605153</v>
      </c>
      <c r="H385" s="265">
        <v>3424.3719653989519</v>
      </c>
      <c r="I385" s="265">
        <v>3438.0090516235414</v>
      </c>
      <c r="J385" s="265">
        <v>3473.4891348131805</v>
      </c>
      <c r="K385" s="265">
        <v>3462.9324866057477</v>
      </c>
      <c r="L385" s="265">
        <v>3438.9155679212736</v>
      </c>
      <c r="M385" s="265">
        <v>3459.4376927603607</v>
      </c>
      <c r="N385" s="265">
        <v>3441.9588051385513</v>
      </c>
      <c r="O385" s="265">
        <v>3503.1968382041268</v>
      </c>
      <c r="P385" s="265">
        <v>3448.1393784919583</v>
      </c>
      <c r="Q385" s="265">
        <v>3486.2400796203115</v>
      </c>
      <c r="R385" s="265">
        <v>3486.2400796203119</v>
      </c>
      <c r="S385" s="265">
        <v>3486.240079620311</v>
      </c>
      <c r="T385" s="265">
        <v>3486.2400796203119</v>
      </c>
      <c r="U385" s="265">
        <v>3486.2400796203119</v>
      </c>
      <c r="V385" s="265">
        <v>3486.2400796203119</v>
      </c>
      <c r="W385" s="265">
        <v>3486.240079620311</v>
      </c>
      <c r="X385" s="265">
        <v>3486.240079620311</v>
      </c>
      <c r="Y385" s="265">
        <v>3486.2400796203119</v>
      </c>
      <c r="Z385" s="265">
        <v>3486.240079620311</v>
      </c>
      <c r="AA385" s="265">
        <v>3486.2400796203115</v>
      </c>
      <c r="AB385" s="265">
        <v>3486.2400796203115</v>
      </c>
      <c r="AC385" s="265">
        <v>3486.2400796203119</v>
      </c>
      <c r="AD385" s="265">
        <v>3486.2400796203119</v>
      </c>
      <c r="AE385" s="265">
        <v>3486.2400796203119</v>
      </c>
      <c r="AF385" s="265">
        <v>3486.2400796203115</v>
      </c>
      <c r="AG385" s="265">
        <v>3486.2400796203115</v>
      </c>
      <c r="AH385" s="265">
        <v>3486.2400796203119</v>
      </c>
      <c r="AI385" s="265">
        <v>3486.2400796203119</v>
      </c>
      <c r="AJ385" s="265">
        <v>3486.2400796203115</v>
      </c>
      <c r="AK385" s="265">
        <v>3486.2400796203119</v>
      </c>
      <c r="AL385" s="265">
        <v>3486.2400796203119</v>
      </c>
      <c r="AM385" s="265">
        <v>3486.2400796203119</v>
      </c>
      <c r="AN385" s="265">
        <v>3486.2400796203128</v>
      </c>
      <c r="AO385" s="265">
        <v>3486.2400796203124</v>
      </c>
      <c r="AP385" s="265">
        <v>3486.2400796203119</v>
      </c>
      <c r="AQ385" s="265">
        <v>3486.2400796203119</v>
      </c>
      <c r="AR385" s="265">
        <v>3486.2400796203119</v>
      </c>
      <c r="AS385" s="265">
        <v>3486.2400796203115</v>
      </c>
      <c r="AT385" s="265">
        <v>3486.2400796203115</v>
      </c>
      <c r="AU385" s="265">
        <v>3486.2400796203119</v>
      </c>
      <c r="AV385" s="265">
        <v>3486.2400796203115</v>
      </c>
      <c r="AW385" s="265">
        <v>3486.2400796203119</v>
      </c>
      <c r="AX385" s="265">
        <v>3486.2400796203119</v>
      </c>
      <c r="AY385" s="265">
        <v>3486.2400796203115</v>
      </c>
      <c r="AZ385" s="265">
        <v>3486.2400796203124</v>
      </c>
    </row>
    <row r="386" spans="1:52">
      <c r="A386" s="252" t="s">
        <v>51</v>
      </c>
      <c r="B386" s="263">
        <v>138258.53475887552</v>
      </c>
      <c r="C386" s="263">
        <v>98483.452173792422</v>
      </c>
      <c r="D386" s="263">
        <v>99711.286687088446</v>
      </c>
      <c r="E386" s="263">
        <v>166392.68277158018</v>
      </c>
      <c r="F386" s="263">
        <v>162072.1912836949</v>
      </c>
      <c r="G386" s="263">
        <v>166356.84594658733</v>
      </c>
      <c r="H386" s="263">
        <v>166282.43860628858</v>
      </c>
      <c r="I386" s="263">
        <v>166245.69710897672</v>
      </c>
      <c r="J386" s="263">
        <v>166114.2757219708</v>
      </c>
      <c r="K386" s="263">
        <v>165849.91259899162</v>
      </c>
      <c r="L386" s="263">
        <v>166113.95057692693</v>
      </c>
      <c r="M386" s="263">
        <v>166021.54857427374</v>
      </c>
      <c r="N386" s="263">
        <v>166081.43510333978</v>
      </c>
      <c r="O386" s="263">
        <v>166159.0497765847</v>
      </c>
      <c r="P386" s="263">
        <v>166111.5301742953</v>
      </c>
      <c r="Q386" s="263">
        <v>166107.70030669434</v>
      </c>
      <c r="R386" s="263">
        <v>166107.94484434408</v>
      </c>
      <c r="S386" s="263">
        <v>165785.77337686191</v>
      </c>
      <c r="T386" s="263">
        <v>165502.5743106032</v>
      </c>
      <c r="U386" s="263">
        <v>165246.46319722579</v>
      </c>
      <c r="V386" s="263">
        <v>165009.79400905411</v>
      </c>
      <c r="W386" s="263">
        <v>164879.68341017471</v>
      </c>
      <c r="X386" s="263">
        <v>164817.77460061983</v>
      </c>
      <c r="Y386" s="263">
        <v>164735.89196025257</v>
      </c>
      <c r="Z386" s="263">
        <v>164686.47905257976</v>
      </c>
      <c r="AA386" s="263">
        <v>164666.6228276444</v>
      </c>
      <c r="AB386" s="263">
        <v>164694.56379853276</v>
      </c>
      <c r="AC386" s="263">
        <v>164722.21930284548</v>
      </c>
      <c r="AD386" s="263">
        <v>164781.03713956522</v>
      </c>
      <c r="AE386" s="263">
        <v>164806.72585105262</v>
      </c>
      <c r="AF386" s="263">
        <v>164870.29460585208</v>
      </c>
      <c r="AG386" s="263">
        <v>164914.63755964552</v>
      </c>
      <c r="AH386" s="263">
        <v>164967.67800098937</v>
      </c>
      <c r="AI386" s="263">
        <v>165027.60446307412</v>
      </c>
      <c r="AJ386" s="263">
        <v>165080.49134594688</v>
      </c>
      <c r="AK386" s="263">
        <v>165121.07968623372</v>
      </c>
      <c r="AL386" s="263">
        <v>165182.67673121675</v>
      </c>
      <c r="AM386" s="263">
        <v>165237.09844592982</v>
      </c>
      <c r="AN386" s="263">
        <v>165300.54599992099</v>
      </c>
      <c r="AO386" s="263">
        <v>165354.23581826317</v>
      </c>
      <c r="AP386" s="263">
        <v>165390.74964000718</v>
      </c>
      <c r="AQ386" s="263">
        <v>165491.78211983046</v>
      </c>
      <c r="AR386" s="263">
        <v>165533.46338207592</v>
      </c>
      <c r="AS386" s="263">
        <v>165602.47347449875</v>
      </c>
      <c r="AT386" s="263">
        <v>165625.72105510585</v>
      </c>
      <c r="AU386" s="263">
        <v>165697.44259415221</v>
      </c>
      <c r="AV386" s="263">
        <v>165708.76476749853</v>
      </c>
      <c r="AW386" s="263">
        <v>165719.29924576002</v>
      </c>
      <c r="AX386" s="263">
        <v>165741.829360957</v>
      </c>
      <c r="AY386" s="263">
        <v>165748.85113617466</v>
      </c>
      <c r="AZ386" s="263">
        <v>165755.75271107725</v>
      </c>
    </row>
    <row r="387" spans="1:52">
      <c r="A387" s="239" t="s">
        <v>33</v>
      </c>
      <c r="B387" s="279">
        <v>138075.34783823992</v>
      </c>
      <c r="C387" s="279">
        <v>98400.989545018849</v>
      </c>
      <c r="D387" s="279">
        <v>99697.088421461056</v>
      </c>
      <c r="E387" s="279">
        <v>166291.08000000002</v>
      </c>
      <c r="F387" s="279">
        <v>162090.52973875133</v>
      </c>
      <c r="G387" s="279">
        <v>166291.08000000002</v>
      </c>
      <c r="H387" s="279">
        <v>166291.08000000002</v>
      </c>
      <c r="I387" s="279">
        <v>166238.98365647023</v>
      </c>
      <c r="J387" s="279">
        <v>166127.56324024816</v>
      </c>
      <c r="K387" s="279">
        <v>166032.3874877523</v>
      </c>
      <c r="L387" s="279">
        <v>166118.61832516821</v>
      </c>
      <c r="M387" s="279">
        <v>166111.05422204192</v>
      </c>
      <c r="N387" s="279">
        <v>166101.10638993102</v>
      </c>
      <c r="O387" s="279">
        <v>166077.80745259026</v>
      </c>
      <c r="P387" s="279">
        <v>166062.80314987089</v>
      </c>
      <c r="Q387" s="279">
        <v>166060.37128976086</v>
      </c>
      <c r="R387" s="279">
        <v>166060.37128976095</v>
      </c>
      <c r="S387" s="279">
        <v>165737.64621359893</v>
      </c>
      <c r="T387" s="279">
        <v>165454.06835485686</v>
      </c>
      <c r="U387" s="279">
        <v>165197.71155397454</v>
      </c>
      <c r="V387" s="279">
        <v>164960.84355920542</v>
      </c>
      <c r="W387" s="279">
        <v>164830.38990875272</v>
      </c>
      <c r="X387" s="279">
        <v>164768.26373877129</v>
      </c>
      <c r="Y387" s="279">
        <v>164686.12998960604</v>
      </c>
      <c r="Z387" s="279">
        <v>164636.42900760248</v>
      </c>
      <c r="AA387" s="279">
        <v>164616.21950970247</v>
      </c>
      <c r="AB387" s="279">
        <v>164643.69336200997</v>
      </c>
      <c r="AC387" s="279">
        <v>164670.76059674262</v>
      </c>
      <c r="AD387" s="279">
        <v>164728.97350181738</v>
      </c>
      <c r="AE387" s="279">
        <v>164753.94117274514</v>
      </c>
      <c r="AF387" s="279">
        <v>164816.82518473433</v>
      </c>
      <c r="AG387" s="279">
        <v>164860.35093613953</v>
      </c>
      <c r="AH387" s="279">
        <v>164912.48804615319</v>
      </c>
      <c r="AI387" s="279">
        <v>164971.5073909332</v>
      </c>
      <c r="AJ387" s="279">
        <v>165023.41957664848</v>
      </c>
      <c r="AK387" s="279">
        <v>165062.94903459598</v>
      </c>
      <c r="AL387" s="279">
        <v>165123.57009092302</v>
      </c>
      <c r="AM387" s="279">
        <v>165176.95628281316</v>
      </c>
      <c r="AN387" s="279">
        <v>165233.65716115932</v>
      </c>
      <c r="AO387" s="279">
        <v>165286.33616783886</v>
      </c>
      <c r="AP387" s="279">
        <v>165321.6938882166</v>
      </c>
      <c r="AQ387" s="279">
        <v>165421.7177537425</v>
      </c>
      <c r="AR387" s="279">
        <v>165462.05869587912</v>
      </c>
      <c r="AS387" s="279">
        <v>165529.85713143687</v>
      </c>
      <c r="AT387" s="279">
        <v>165551.67094772594</v>
      </c>
      <c r="AU387" s="279">
        <v>165621.39573814583</v>
      </c>
      <c r="AV387" s="279">
        <v>165631.07986910548</v>
      </c>
      <c r="AW387" s="279">
        <v>165639.93049415492</v>
      </c>
      <c r="AX387" s="279">
        <v>165660.83033371801</v>
      </c>
      <c r="AY387" s="279">
        <v>165666.10004674143</v>
      </c>
      <c r="AZ387" s="279">
        <v>165671.27385942338</v>
      </c>
    </row>
    <row r="388" spans="1:52">
      <c r="A388" s="260" t="s">
        <v>34</v>
      </c>
      <c r="B388" s="265">
        <v>198415.87199999997</v>
      </c>
      <c r="C388" s="265">
        <v>125563.61789582951</v>
      </c>
      <c r="D388" s="265">
        <v>104373.90042950088</v>
      </c>
      <c r="E388" s="265">
        <v>198415.87200000006</v>
      </c>
      <c r="F388" s="265">
        <v>156292.2720226805</v>
      </c>
      <c r="G388" s="265">
        <v>189734.41762541971</v>
      </c>
      <c r="H388" s="265">
        <v>162177.53394563223</v>
      </c>
      <c r="I388" s="265">
        <v>169112.26073170928</v>
      </c>
      <c r="J388" s="265">
        <v>162499.05760193581</v>
      </c>
      <c r="K388" s="265">
        <v>118777.8302368547</v>
      </c>
      <c r="L388" s="265">
        <v>164909.83624014983</v>
      </c>
      <c r="M388" s="265">
        <v>143902.38774747867</v>
      </c>
      <c r="N388" s="265">
        <v>161474.70898930178</v>
      </c>
      <c r="O388" s="265">
        <v>183106.34069217258</v>
      </c>
      <c r="P388" s="265">
        <v>178478.56394847875</v>
      </c>
      <c r="Q388" s="265">
        <v>178174.54078528963</v>
      </c>
      <c r="R388" s="265">
        <v>178174.54078528966</v>
      </c>
      <c r="S388" s="265">
        <v>177931.04156622413</v>
      </c>
      <c r="T388" s="265">
        <v>177680.15639007362</v>
      </c>
      <c r="U388" s="265">
        <v>177417.73169163609</v>
      </c>
      <c r="V388" s="265">
        <v>177156.69222712849</v>
      </c>
      <c r="W388" s="265">
        <v>177020.44403946391</v>
      </c>
      <c r="X388" s="265">
        <v>176929.76989175566</v>
      </c>
      <c r="Y388" s="265">
        <v>176820.23300781113</v>
      </c>
      <c r="Z388" s="265">
        <v>176734.56360506956</v>
      </c>
      <c r="AA388" s="265">
        <v>176672.54266099088</v>
      </c>
      <c r="AB388" s="265">
        <v>176650.97794881629</v>
      </c>
      <c r="AC388" s="265">
        <v>176639.4480006196</v>
      </c>
      <c r="AD388" s="265">
        <v>176646.67247057959</v>
      </c>
      <c r="AE388" s="265">
        <v>176635.92345675273</v>
      </c>
      <c r="AF388" s="265">
        <v>176646.87140142696</v>
      </c>
      <c r="AG388" s="265">
        <v>176659.67243487271</v>
      </c>
      <c r="AH388" s="265">
        <v>176688.48458400992</v>
      </c>
      <c r="AI388" s="265">
        <v>176715.15379524734</v>
      </c>
      <c r="AJ388" s="265">
        <v>176739.49896581532</v>
      </c>
      <c r="AK388" s="265">
        <v>176761.05863854551</v>
      </c>
      <c r="AL388" s="265">
        <v>176779.56144357348</v>
      </c>
      <c r="AM388" s="265">
        <v>176794.75196516485</v>
      </c>
      <c r="AN388" s="265">
        <v>177882.44759275945</v>
      </c>
      <c r="AO388" s="265">
        <v>177858.85231719809</v>
      </c>
      <c r="AP388" s="265">
        <v>177835.63994017348</v>
      </c>
      <c r="AQ388" s="265">
        <v>177842.88964235512</v>
      </c>
      <c r="AR388" s="265">
        <v>177842.11987377738</v>
      </c>
      <c r="AS388" s="265">
        <v>177840.75426687213</v>
      </c>
      <c r="AT388" s="265">
        <v>177825.93388746024</v>
      </c>
      <c r="AU388" s="265">
        <v>177946.24328946532</v>
      </c>
      <c r="AV388" s="265">
        <v>177940.40941120207</v>
      </c>
      <c r="AW388" s="265">
        <v>177934.97542665197</v>
      </c>
      <c r="AX388" s="265">
        <v>177930.06771333513</v>
      </c>
      <c r="AY388" s="265">
        <v>177925.74969453862</v>
      </c>
      <c r="AZ388" s="265">
        <v>177917.55922435457</v>
      </c>
    </row>
    <row r="389" spans="1:52">
      <c r="A389" s="271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  <c r="AA389" s="273"/>
      <c r="AB389" s="273"/>
      <c r="AC389" s="273"/>
      <c r="AD389" s="273"/>
      <c r="AE389" s="273"/>
      <c r="AF389" s="273"/>
      <c r="AG389" s="273"/>
      <c r="AH389" s="273"/>
      <c r="AI389" s="273"/>
      <c r="AJ389" s="273"/>
      <c r="AK389" s="273"/>
      <c r="AL389" s="273"/>
      <c r="AM389" s="273"/>
      <c r="AN389" s="273"/>
      <c r="AO389" s="273"/>
      <c r="AP389" s="273"/>
      <c r="AQ389" s="273"/>
      <c r="AR389" s="273"/>
      <c r="AS389" s="273"/>
      <c r="AT389" s="273"/>
      <c r="AU389" s="273"/>
      <c r="AV389" s="273"/>
      <c r="AW389" s="273"/>
      <c r="AX389" s="273"/>
      <c r="AY389" s="273"/>
      <c r="AZ389" s="2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B12-7E4B-46A3-B942-766FC4E2AA57}">
  <sheetPr>
    <tabColor theme="6" tint="0.59999389629810485"/>
  </sheetPr>
  <dimension ref="A1:AZ389"/>
  <sheetViews>
    <sheetView topLeftCell="A59" zoomScale="115" zoomScaleNormal="115" workbookViewId="0">
      <pane xSplit="1" topLeftCell="U1" activePane="topRight" state="frozen"/>
      <selection pane="topRight" activeCell="U83" sqref="U83"/>
    </sheetView>
  </sheetViews>
  <sheetFormatPr defaultColWidth="9.08984375" defaultRowHeight="10.5"/>
  <cols>
    <col min="1" max="1" width="24.26953125" style="167" customWidth="1"/>
    <col min="2" max="11" width="9.6328125" style="166" hidden="1" customWidth="1"/>
    <col min="12" max="20" width="9.6328125" style="167" hidden="1" customWidth="1"/>
    <col min="21" max="37" width="9.6328125" style="167" customWidth="1"/>
    <col min="38" max="52" width="9.7265625" style="167" customWidth="1"/>
    <col min="53" max="16384" width="9.08984375" style="167"/>
  </cols>
  <sheetData>
    <row r="1" spans="1:52" ht="13.5" thickBot="1">
      <c r="A1" s="169" t="s">
        <v>177</v>
      </c>
      <c r="B1" s="168">
        <v>2000</v>
      </c>
      <c r="C1" s="168">
        <v>2001</v>
      </c>
      <c r="D1" s="168">
        <v>2002</v>
      </c>
      <c r="E1" s="168">
        <v>2003</v>
      </c>
      <c r="F1" s="168">
        <v>2004</v>
      </c>
      <c r="G1" s="168">
        <v>2005</v>
      </c>
      <c r="H1" s="168">
        <v>2006</v>
      </c>
      <c r="I1" s="168">
        <v>2007</v>
      </c>
      <c r="J1" s="168">
        <v>2008</v>
      </c>
      <c r="K1" s="168">
        <v>2009</v>
      </c>
      <c r="L1" s="168">
        <v>2010</v>
      </c>
      <c r="M1" s="168">
        <v>2011</v>
      </c>
      <c r="N1" s="168">
        <v>2012</v>
      </c>
      <c r="O1" s="168">
        <v>2013</v>
      </c>
      <c r="P1" s="168">
        <v>2014</v>
      </c>
      <c r="Q1" s="168">
        <v>2015</v>
      </c>
      <c r="R1" s="168">
        <v>2016</v>
      </c>
      <c r="S1" s="168">
        <v>2017</v>
      </c>
      <c r="T1" s="168">
        <v>2018</v>
      </c>
      <c r="U1" s="168">
        <v>2019</v>
      </c>
      <c r="V1" s="168">
        <v>2020</v>
      </c>
      <c r="W1" s="168">
        <v>2021</v>
      </c>
      <c r="X1" s="168">
        <v>2022</v>
      </c>
      <c r="Y1" s="168">
        <v>2023</v>
      </c>
      <c r="Z1" s="168">
        <v>2024</v>
      </c>
      <c r="AA1" s="168">
        <v>2025</v>
      </c>
      <c r="AB1" s="168">
        <v>2026</v>
      </c>
      <c r="AC1" s="168">
        <v>2027</v>
      </c>
      <c r="AD1" s="168">
        <v>2028</v>
      </c>
      <c r="AE1" s="168">
        <v>2029</v>
      </c>
      <c r="AF1" s="168">
        <v>2030</v>
      </c>
      <c r="AG1" s="168">
        <v>2031</v>
      </c>
      <c r="AH1" s="168">
        <v>2032</v>
      </c>
      <c r="AI1" s="168">
        <v>2033</v>
      </c>
      <c r="AJ1" s="168">
        <v>2034</v>
      </c>
      <c r="AK1" s="168">
        <v>2035</v>
      </c>
      <c r="AL1" s="168">
        <v>2036</v>
      </c>
      <c r="AM1" s="168">
        <v>2037</v>
      </c>
      <c r="AN1" s="168">
        <v>2038</v>
      </c>
      <c r="AO1" s="168">
        <v>2039</v>
      </c>
      <c r="AP1" s="168">
        <v>2040</v>
      </c>
      <c r="AQ1" s="168">
        <v>2041</v>
      </c>
      <c r="AR1" s="168">
        <v>2042</v>
      </c>
      <c r="AS1" s="168">
        <v>2043</v>
      </c>
      <c r="AT1" s="168">
        <v>2044</v>
      </c>
      <c r="AU1" s="168">
        <v>2045</v>
      </c>
      <c r="AV1" s="168">
        <v>2046</v>
      </c>
      <c r="AW1" s="168">
        <v>2047</v>
      </c>
      <c r="AX1" s="168">
        <v>2048</v>
      </c>
      <c r="AY1" s="168">
        <v>2049</v>
      </c>
      <c r="AZ1" s="168">
        <v>2050</v>
      </c>
    </row>
    <row r="2" spans="1:52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52">
      <c r="A3" s="215" t="s">
        <v>37</v>
      </c>
      <c r="B3" s="216">
        <f>'EU28 TRA Summary'!B3-'UK TRA Summary'!B3</f>
        <v>428473834</v>
      </c>
      <c r="C3" s="282">
        <f>'EU28 TRA Summary'!C3-'UK TRA Summary'!C3</f>
        <v>429240746</v>
      </c>
      <c r="D3" s="282">
        <f>'EU28 TRA Summary'!D3-'UK TRA Summary'!D3</f>
        <v>429723142</v>
      </c>
      <c r="E3" s="282">
        <f>'EU28 TRA Summary'!E3-'UK TRA Summary'!E3</f>
        <v>431190184</v>
      </c>
      <c r="F3" s="282">
        <f>'EU28 TRA Summary'!F3-'UK TRA Summary'!F3</f>
        <v>432762039</v>
      </c>
      <c r="G3" s="282">
        <f>'EU28 TRA Summary'!G3-'UK TRA Summary'!G3</f>
        <v>434416272</v>
      </c>
      <c r="H3" s="282">
        <f>'EU28 TRA Summary'!H3-'UK TRA Summary'!H3</f>
        <v>435816236</v>
      </c>
      <c r="I3" s="282">
        <f>'EU28 TRA Summary'!I3-'UK TRA Summary'!I3</f>
        <v>437227496</v>
      </c>
      <c r="J3" s="282">
        <f>'EU28 TRA Summary'!J3-'UK TRA Summary'!J3</f>
        <v>438725386</v>
      </c>
      <c r="K3" s="282">
        <f>'EU28 TRA Summary'!K3-'UK TRA Summary'!K3</f>
        <v>440047892</v>
      </c>
      <c r="L3" s="282">
        <f>'EU28 TRA Summary'!L3-'UK TRA Summary'!L3</f>
        <v>440660421</v>
      </c>
      <c r="M3" s="282">
        <f>'EU28 TRA Summary'!M3-'UK TRA Summary'!M3</f>
        <v>439942305</v>
      </c>
      <c r="N3" s="282">
        <f>'EU28 TRA Summary'!N3-'UK TRA Summary'!N3</f>
        <v>440546081</v>
      </c>
      <c r="O3" s="282">
        <f>'EU28 TRA Summary'!O3-'UK TRA Summary'!O3</f>
        <v>441237874</v>
      </c>
      <c r="P3" s="282">
        <f>'EU28 TRA Summary'!P3-'UK TRA Summary'!P3</f>
        <v>442622713</v>
      </c>
      <c r="Q3" s="282">
        <f>'EU28 TRA Summary'!Q3-'UK TRA Summary'!Q3</f>
        <v>443629155</v>
      </c>
      <c r="R3" s="282">
        <f>'EU28 TRA Summary'!R3-'UK TRA Summary'!R3</f>
        <v>444896145</v>
      </c>
      <c r="S3" s="282">
        <f>'EU28 TRA Summary'!S3-'UK TRA Summary'!S3</f>
        <v>445867415</v>
      </c>
      <c r="T3" s="282">
        <f>'EU28 TRA Summary'!T3-'UK TRA Summary'!T3</f>
        <v>446852645</v>
      </c>
      <c r="U3" s="282">
        <f>'EU28 TRA Summary'!U3-'UK TRA Summary'!U3</f>
        <v>447664890</v>
      </c>
      <c r="V3" s="282">
        <f>'EU28 TRA Summary'!V3-'UK TRA Summary'!V3</f>
        <v>448354781</v>
      </c>
      <c r="W3" s="282">
        <f>'EU28 TRA Summary'!W3-'UK TRA Summary'!W3</f>
        <v>448960355</v>
      </c>
      <c r="X3" s="282">
        <f>'EU28 TRA Summary'!X3-'UK TRA Summary'!X3</f>
        <v>449505748</v>
      </c>
      <c r="Y3" s="282">
        <f>'EU28 TRA Summary'!Y3-'UK TRA Summary'!Y3</f>
        <v>449986966</v>
      </c>
      <c r="Z3" s="282">
        <f>'EU28 TRA Summary'!Z3-'UK TRA Summary'!Z3</f>
        <v>450397250</v>
      </c>
      <c r="AA3" s="282">
        <f>'EU28 TRA Summary'!AA3-'UK TRA Summary'!AA3</f>
        <v>450775358</v>
      </c>
      <c r="AB3" s="282">
        <f>'EU28 TRA Summary'!AB3-'UK TRA Summary'!AB3</f>
        <v>451126909</v>
      </c>
      <c r="AC3" s="282">
        <f>'EU28 TRA Summary'!AC3-'UK TRA Summary'!AC3</f>
        <v>451452316</v>
      </c>
      <c r="AD3" s="282">
        <f>'EU28 TRA Summary'!AD3-'UK TRA Summary'!AD3</f>
        <v>451737369</v>
      </c>
      <c r="AE3" s="282">
        <f>'EU28 TRA Summary'!AE3-'UK TRA Summary'!AE3</f>
        <v>452007931</v>
      </c>
      <c r="AF3" s="282">
        <f>'EU28 TRA Summary'!AF3-'UK TRA Summary'!AF3</f>
        <v>452263311</v>
      </c>
      <c r="AG3" s="282">
        <f>'EU28 TRA Summary'!AG3-'UK TRA Summary'!AG3</f>
        <v>452485019</v>
      </c>
      <c r="AH3" s="282">
        <f>'EU28 TRA Summary'!AH3-'UK TRA Summary'!AH3</f>
        <v>452676436</v>
      </c>
      <c r="AI3" s="282">
        <f>'EU28 TRA Summary'!AI3-'UK TRA Summary'!AI3</f>
        <v>452849727</v>
      </c>
      <c r="AJ3" s="282">
        <f>'EU28 TRA Summary'!AJ3-'UK TRA Summary'!AJ3</f>
        <v>453004110</v>
      </c>
      <c r="AK3" s="282">
        <f>'EU28 TRA Summary'!AK3-'UK TRA Summary'!AK3</f>
        <v>453137745</v>
      </c>
      <c r="AL3" s="282">
        <f>'EU28 TRA Summary'!AL3-'UK TRA Summary'!AL3</f>
        <v>453241170</v>
      </c>
      <c r="AM3" s="282">
        <f>'EU28 TRA Summary'!AM3-'UK TRA Summary'!AM3</f>
        <v>453315220</v>
      </c>
      <c r="AN3" s="282">
        <f>'EU28 TRA Summary'!AN3-'UK TRA Summary'!AN3</f>
        <v>453356493</v>
      </c>
      <c r="AO3" s="282">
        <f>'EU28 TRA Summary'!AO3-'UK TRA Summary'!AO3</f>
        <v>453365296</v>
      </c>
      <c r="AP3" s="282">
        <f>'EU28 TRA Summary'!AP3-'UK TRA Summary'!AP3</f>
        <v>453352918</v>
      </c>
      <c r="AQ3" s="282">
        <f>'EU28 TRA Summary'!AQ3-'UK TRA Summary'!AQ3</f>
        <v>453303317</v>
      </c>
      <c r="AR3" s="282">
        <f>'EU28 TRA Summary'!AR3-'UK TRA Summary'!AR3</f>
        <v>453219040</v>
      </c>
      <c r="AS3" s="282">
        <f>'EU28 TRA Summary'!AS3-'UK TRA Summary'!AS3</f>
        <v>453094218</v>
      </c>
      <c r="AT3" s="282">
        <f>'EU28 TRA Summary'!AT3-'UK TRA Summary'!AT3</f>
        <v>452926401</v>
      </c>
      <c r="AU3" s="282">
        <f>'EU28 TRA Summary'!AU3-'UK TRA Summary'!AU3</f>
        <v>452712597</v>
      </c>
      <c r="AV3" s="282">
        <f>'EU28 TRA Summary'!AV3-'UK TRA Summary'!AV3</f>
        <v>452455864</v>
      </c>
      <c r="AW3" s="282">
        <f>'EU28 TRA Summary'!AW3-'UK TRA Summary'!AW3</f>
        <v>452151316</v>
      </c>
      <c r="AX3" s="282">
        <f>'EU28 TRA Summary'!AX3-'UK TRA Summary'!AX3</f>
        <v>451806521</v>
      </c>
      <c r="AY3" s="282">
        <f>'EU28 TRA Summary'!AY3-'UK TRA Summary'!AY3</f>
        <v>451419832</v>
      </c>
      <c r="AZ3" s="282">
        <f>'EU28 TRA Summary'!AZ3-'UK TRA Summary'!AZ3</f>
        <v>450999220</v>
      </c>
    </row>
    <row r="4" spans="1:52">
      <c r="A4" s="217" t="s">
        <v>38</v>
      </c>
      <c r="B4" s="282">
        <f>'EU28 TRA Summary'!B4-'UK TRA Summary'!B4</f>
        <v>172266369</v>
      </c>
      <c r="C4" s="282">
        <f>'EU28 TRA Summary'!C4-'UK TRA Summary'!C4</f>
        <v>173465573</v>
      </c>
      <c r="D4" s="282">
        <f>'EU28 TRA Summary'!D4-'UK TRA Summary'!D4</f>
        <v>174600095</v>
      </c>
      <c r="E4" s="282">
        <f>'EU28 TRA Summary'!E4-'UK TRA Summary'!E4</f>
        <v>176088739</v>
      </c>
      <c r="F4" s="282">
        <f>'EU28 TRA Summary'!F4-'UK TRA Summary'!F4</f>
        <v>177643456</v>
      </c>
      <c r="G4" s="282">
        <f>'EU28 TRA Summary'!G4-'UK TRA Summary'!G4</f>
        <v>178846548</v>
      </c>
      <c r="H4" s="282">
        <f>'EU28 TRA Summary'!H4-'UK TRA Summary'!H4</f>
        <v>180171209</v>
      </c>
      <c r="I4" s="282">
        <f>'EU28 TRA Summary'!I4-'UK TRA Summary'!I4</f>
        <v>181708208</v>
      </c>
      <c r="J4" s="282">
        <f>'EU28 TRA Summary'!J4-'UK TRA Summary'!J4</f>
        <v>183758039</v>
      </c>
      <c r="K4" s="282">
        <f>'EU28 TRA Summary'!K4-'UK TRA Summary'!K4</f>
        <v>185186079</v>
      </c>
      <c r="L4" s="282">
        <f>'EU28 TRA Summary'!L4-'UK TRA Summary'!L4</f>
        <v>186597955</v>
      </c>
      <c r="M4" s="282">
        <f>'EU28 TRA Summary'!M4-'UK TRA Summary'!M4</f>
        <v>187202015</v>
      </c>
      <c r="N4" s="282">
        <f>'EU28 TRA Summary'!N4-'UK TRA Summary'!N4</f>
        <v>188754873</v>
      </c>
      <c r="O4" s="282">
        <f>'EU28 TRA Summary'!O4-'UK TRA Summary'!O4</f>
        <v>189718664</v>
      </c>
      <c r="P4" s="282">
        <f>'EU28 TRA Summary'!P4-'UK TRA Summary'!P4</f>
        <v>191331513</v>
      </c>
      <c r="Q4" s="282">
        <f>'EU28 TRA Summary'!Q4-'UK TRA Summary'!Q4</f>
        <v>192610561</v>
      </c>
      <c r="R4" s="282">
        <f>'EU28 TRA Summary'!R4-'UK TRA Summary'!R4</f>
        <v>193100328</v>
      </c>
      <c r="S4" s="282">
        <f>'EU28 TRA Summary'!S4-'UK TRA Summary'!S4</f>
        <v>193979092</v>
      </c>
      <c r="T4" s="282">
        <f>'EU28 TRA Summary'!T4-'UK TRA Summary'!T4</f>
        <v>194978453</v>
      </c>
      <c r="U4" s="282">
        <f>'EU28 TRA Summary'!U4-'UK TRA Summary'!U4</f>
        <v>195938244</v>
      </c>
      <c r="V4" s="282">
        <f>'EU28 TRA Summary'!V4-'UK TRA Summary'!V4</f>
        <v>196794615</v>
      </c>
      <c r="W4" s="282">
        <f>'EU28 TRA Summary'!W4-'UK TRA Summary'!W4</f>
        <v>197577579</v>
      </c>
      <c r="X4" s="282">
        <f>'EU28 TRA Summary'!X4-'UK TRA Summary'!X4</f>
        <v>198304100</v>
      </c>
      <c r="Y4" s="282">
        <f>'EU28 TRA Summary'!Y4-'UK TRA Summary'!Y4</f>
        <v>198981030</v>
      </c>
      <c r="Z4" s="282">
        <f>'EU28 TRA Summary'!Z4-'UK TRA Summary'!Z4</f>
        <v>199606077</v>
      </c>
      <c r="AA4" s="282">
        <f>'EU28 TRA Summary'!AA4-'UK TRA Summary'!AA4</f>
        <v>200199820</v>
      </c>
      <c r="AB4" s="282">
        <f>'EU28 TRA Summary'!AB4-'UK TRA Summary'!AB4</f>
        <v>200772029.00000003</v>
      </c>
      <c r="AC4" s="282">
        <f>'EU28 TRA Summary'!AC4-'UK TRA Summary'!AC4</f>
        <v>201330872</v>
      </c>
      <c r="AD4" s="282">
        <f>'EU28 TRA Summary'!AD4-'UK TRA Summary'!AD4</f>
        <v>201870600</v>
      </c>
      <c r="AE4" s="282">
        <f>'EU28 TRA Summary'!AE4-'UK TRA Summary'!AE4</f>
        <v>202402556</v>
      </c>
      <c r="AF4" s="282">
        <f>'EU28 TRA Summary'!AF4-'UK TRA Summary'!AF4</f>
        <v>202922353</v>
      </c>
      <c r="AG4" s="282">
        <f>'EU28 TRA Summary'!AG4-'UK TRA Summary'!AG4</f>
        <v>203423782.00000003</v>
      </c>
      <c r="AH4" s="282">
        <f>'EU28 TRA Summary'!AH4-'UK TRA Summary'!AH4</f>
        <v>203908167</v>
      </c>
      <c r="AI4" s="282">
        <f>'EU28 TRA Summary'!AI4-'UK TRA Summary'!AI4</f>
        <v>204387910</v>
      </c>
      <c r="AJ4" s="282">
        <f>'EU28 TRA Summary'!AJ4-'UK TRA Summary'!AJ4</f>
        <v>204865164</v>
      </c>
      <c r="AK4" s="282">
        <f>'EU28 TRA Summary'!AK4-'UK TRA Summary'!AK4</f>
        <v>205339818</v>
      </c>
      <c r="AL4" s="282">
        <f>'EU28 TRA Summary'!AL4-'UK TRA Summary'!AL4</f>
        <v>205813488.00000003</v>
      </c>
      <c r="AM4" s="282">
        <f>'EU28 TRA Summary'!AM4-'UK TRA Summary'!AM4</f>
        <v>206286453.99999997</v>
      </c>
      <c r="AN4" s="282">
        <f>'EU28 TRA Summary'!AN4-'UK TRA Summary'!AN4</f>
        <v>206756210.99999997</v>
      </c>
      <c r="AO4" s="282">
        <f>'EU28 TRA Summary'!AO4-'UK TRA Summary'!AO4</f>
        <v>207223106.99999997</v>
      </c>
      <c r="AP4" s="282">
        <f>'EU28 TRA Summary'!AP4-'UK TRA Summary'!AP4</f>
        <v>207695054.99999997</v>
      </c>
      <c r="AQ4" s="282">
        <f>'EU28 TRA Summary'!AQ4-'UK TRA Summary'!AQ4</f>
        <v>208167032.00000003</v>
      </c>
      <c r="AR4" s="282">
        <f>'EU28 TRA Summary'!AR4-'UK TRA Summary'!AR4</f>
        <v>208639485</v>
      </c>
      <c r="AS4" s="282">
        <f>'EU28 TRA Summary'!AS4-'UK TRA Summary'!AS4</f>
        <v>209107683</v>
      </c>
      <c r="AT4" s="282">
        <f>'EU28 TRA Summary'!AT4-'UK TRA Summary'!AT4</f>
        <v>209567522</v>
      </c>
      <c r="AU4" s="282">
        <f>'EU28 TRA Summary'!AU4-'UK TRA Summary'!AU4</f>
        <v>210018051</v>
      </c>
      <c r="AV4" s="282">
        <f>'EU28 TRA Summary'!AV4-'UK TRA Summary'!AV4</f>
        <v>210456003</v>
      </c>
      <c r="AW4" s="282">
        <f>'EU28 TRA Summary'!AW4-'UK TRA Summary'!AW4</f>
        <v>210877998.99999997</v>
      </c>
      <c r="AX4" s="282">
        <f>'EU28 TRA Summary'!AX4-'UK TRA Summary'!AX4</f>
        <v>211286098.99999997</v>
      </c>
      <c r="AY4" s="282">
        <f>'EU28 TRA Summary'!AY4-'UK TRA Summary'!AY4</f>
        <v>211679966.99999997</v>
      </c>
      <c r="AZ4" s="282">
        <f>'EU28 TRA Summary'!AZ4-'UK TRA Summary'!AZ4</f>
        <v>212064091.99999997</v>
      </c>
    </row>
    <row r="5" spans="1:52">
      <c r="A5" s="217" t="s">
        <v>39</v>
      </c>
      <c r="B5" s="282">
        <f>'EU28 TRA Summary'!B5-'UK TRA Summary'!B5</f>
        <v>5357836.282970326</v>
      </c>
      <c r="C5" s="282">
        <f>'EU28 TRA Summary'!C5-'UK TRA Summary'!C5</f>
        <v>5465836.2085264958</v>
      </c>
      <c r="D5" s="282">
        <f>'EU28 TRA Summary'!D5-'UK TRA Summary'!D5</f>
        <v>5535021.4731456302</v>
      </c>
      <c r="E5" s="282">
        <f>'EU28 TRA Summary'!E5-'UK TRA Summary'!E5</f>
        <v>5611215.0770318238</v>
      </c>
      <c r="F5" s="282">
        <f>'EU28 TRA Summary'!F5-'UK TRA Summary'!F5</f>
        <v>5730432.7032117164</v>
      </c>
      <c r="G5" s="282">
        <f>'EU28 TRA Summary'!G5-'UK TRA Summary'!G5</f>
        <v>5849037.4436540827</v>
      </c>
      <c r="H5" s="282">
        <f>'EU28 TRA Summary'!H5-'UK TRA Summary'!H5</f>
        <v>5987551.5879608998</v>
      </c>
      <c r="I5" s="282">
        <f>'EU28 TRA Summary'!I5-'UK TRA Summary'!I5</f>
        <v>6120868.2442694511</v>
      </c>
      <c r="J5" s="282">
        <f>'EU28 TRA Summary'!J5-'UK TRA Summary'!J5</f>
        <v>6162241.8655527243</v>
      </c>
      <c r="K5" s="282">
        <f>'EU28 TRA Summary'!K5-'UK TRA Summary'!K5</f>
        <v>6091746.1790784057</v>
      </c>
      <c r="L5" s="282">
        <f>'EU28 TRA Summary'!L5-'UK TRA Summary'!L5</f>
        <v>6146509.8999999994</v>
      </c>
      <c r="M5" s="282">
        <f>'EU28 TRA Summary'!M5-'UK TRA Summary'!M5</f>
        <v>6155755.4206185602</v>
      </c>
      <c r="N5" s="282">
        <f>'EU28 TRA Summary'!N5-'UK TRA Summary'!N5</f>
        <v>6096935.9619730823</v>
      </c>
      <c r="O5" s="282">
        <f>'EU28 TRA Summary'!O5-'UK TRA Summary'!O5</f>
        <v>6068186.5513195535</v>
      </c>
      <c r="P5" s="282">
        <f>'EU28 TRA Summary'!P5-'UK TRA Summary'!P5</f>
        <v>6130349.3611707827</v>
      </c>
      <c r="Q5" s="282">
        <f>'EU28 TRA Summary'!Q5-'UK TRA Summary'!Q5</f>
        <v>6253241.7606510185</v>
      </c>
      <c r="R5" s="282">
        <f>'EU28 TRA Summary'!R5-'UK TRA Summary'!R5</f>
        <v>6393924.3007817613</v>
      </c>
      <c r="S5" s="282">
        <f>'EU28 TRA Summary'!S5-'UK TRA Summary'!S5</f>
        <v>6521956.8269355353</v>
      </c>
      <c r="T5" s="282">
        <f>'EU28 TRA Summary'!T5-'UK TRA Summary'!T5</f>
        <v>6649522.7554543987</v>
      </c>
      <c r="U5" s="282">
        <f>'EU28 TRA Summary'!U5-'UK TRA Summary'!U5</f>
        <v>6776592.8006145693</v>
      </c>
      <c r="V5" s="282">
        <f>'EU28 TRA Summary'!V5-'UK TRA Summary'!V5</f>
        <v>6889191.6035417998</v>
      </c>
      <c r="W5" s="282">
        <f>'EU28 TRA Summary'!W5-'UK TRA Summary'!W5</f>
        <v>6996143.4715731842</v>
      </c>
      <c r="X5" s="282">
        <f>'EU28 TRA Summary'!X5-'UK TRA Summary'!X5</f>
        <v>7097471.575015394</v>
      </c>
      <c r="Y5" s="282">
        <f>'EU28 TRA Summary'!Y5-'UK TRA Summary'!Y5</f>
        <v>7194500.8348917747</v>
      </c>
      <c r="Z5" s="282">
        <f>'EU28 TRA Summary'!Z5-'UK TRA Summary'!Z5</f>
        <v>7286765.2149411701</v>
      </c>
      <c r="AA5" s="282">
        <f>'EU28 TRA Summary'!AA5-'UK TRA Summary'!AA5</f>
        <v>7375433.8920419617</v>
      </c>
      <c r="AB5" s="282">
        <f>'EU28 TRA Summary'!AB5-'UK TRA Summary'!AB5</f>
        <v>7462585.6152140051</v>
      </c>
      <c r="AC5" s="282">
        <f>'EU28 TRA Summary'!AC5-'UK TRA Summary'!AC5</f>
        <v>7549014.4862521291</v>
      </c>
      <c r="AD5" s="282">
        <f>'EU28 TRA Summary'!AD5-'UK TRA Summary'!AD5</f>
        <v>7635657.3528262954</v>
      </c>
      <c r="AE5" s="282">
        <f>'EU28 TRA Summary'!AE5-'UK TRA Summary'!AE5</f>
        <v>7722691.2291494636</v>
      </c>
      <c r="AF5" s="282">
        <f>'EU28 TRA Summary'!AF5-'UK TRA Summary'!AF5</f>
        <v>7810270.5740319984</v>
      </c>
      <c r="AG5" s="282">
        <f>'EU28 TRA Summary'!AG5-'UK TRA Summary'!AG5</f>
        <v>7897875.6437564418</v>
      </c>
      <c r="AH5" s="282">
        <f>'EU28 TRA Summary'!AH5-'UK TRA Summary'!AH5</f>
        <v>7985852.6374288769</v>
      </c>
      <c r="AI5" s="282">
        <f>'EU28 TRA Summary'!AI5-'UK TRA Summary'!AI5</f>
        <v>8075347.6593402261</v>
      </c>
      <c r="AJ5" s="282">
        <f>'EU28 TRA Summary'!AJ5-'UK TRA Summary'!AJ5</f>
        <v>8166713.9466300691</v>
      </c>
      <c r="AK5" s="282">
        <f>'EU28 TRA Summary'!AK5-'UK TRA Summary'!AK5</f>
        <v>8260138.7220968669</v>
      </c>
      <c r="AL5" s="282">
        <f>'EU28 TRA Summary'!AL5-'UK TRA Summary'!AL5</f>
        <v>8356684.2806318039</v>
      </c>
      <c r="AM5" s="282">
        <f>'EU28 TRA Summary'!AM5-'UK TRA Summary'!AM5</f>
        <v>8456563.1427182034</v>
      </c>
      <c r="AN5" s="282">
        <f>'EU28 TRA Summary'!AN5-'UK TRA Summary'!AN5</f>
        <v>8559740.2211411297</v>
      </c>
      <c r="AO5" s="282">
        <f>'EU28 TRA Summary'!AO5-'UK TRA Summary'!AO5</f>
        <v>8666441.7506305929</v>
      </c>
      <c r="AP5" s="282">
        <f>'EU28 TRA Summary'!AP5-'UK TRA Summary'!AP5</f>
        <v>8777704.143230252</v>
      </c>
      <c r="AQ5" s="282">
        <f>'EU28 TRA Summary'!AQ5-'UK TRA Summary'!AQ5</f>
        <v>8893835.2222378142</v>
      </c>
      <c r="AR5" s="282">
        <f>'EU28 TRA Summary'!AR5-'UK TRA Summary'!AR5</f>
        <v>9014674.3603143916</v>
      </c>
      <c r="AS5" s="282">
        <f>'EU28 TRA Summary'!AS5-'UK TRA Summary'!AS5</f>
        <v>9139646.0428834818</v>
      </c>
      <c r="AT5" s="282">
        <f>'EU28 TRA Summary'!AT5-'UK TRA Summary'!AT5</f>
        <v>9268047.6514357738</v>
      </c>
      <c r="AU5" s="282">
        <f>'EU28 TRA Summary'!AU5-'UK TRA Summary'!AU5</f>
        <v>9400278.4975248203</v>
      </c>
      <c r="AV5" s="282">
        <f>'EU28 TRA Summary'!AV5-'UK TRA Summary'!AV5</f>
        <v>9534847.9738902934</v>
      </c>
      <c r="AW5" s="282">
        <f>'EU28 TRA Summary'!AW5-'UK TRA Summary'!AW5</f>
        <v>9671794.9971899576</v>
      </c>
      <c r="AX5" s="282">
        <f>'EU28 TRA Summary'!AX5-'UK TRA Summary'!AX5</f>
        <v>9810933.6860681884</v>
      </c>
      <c r="AY5" s="282">
        <f>'EU28 TRA Summary'!AY5-'UK TRA Summary'!AY5</f>
        <v>9952539.0918932967</v>
      </c>
      <c r="AZ5" s="282">
        <f>'EU28 TRA Summary'!AZ5-'UK TRA Summary'!AZ5</f>
        <v>10097015.920787461</v>
      </c>
    </row>
    <row r="6" spans="1:52">
      <c r="A6" s="218" t="s">
        <v>40</v>
      </c>
      <c r="B6" s="282">
        <f>'EU28 TRA Summary'!B6-'UK TRA Summary'!B6</f>
        <v>9582983.8117916137</v>
      </c>
      <c r="C6" s="282">
        <f>'EU28 TRA Summary'!C6-'UK TRA Summary'!C6</f>
        <v>9788787.3465492427</v>
      </c>
      <c r="D6" s="282">
        <f>'EU28 TRA Summary'!D6-'UK TRA Summary'!D6</f>
        <v>9903429.1713910177</v>
      </c>
      <c r="E6" s="282">
        <f>'EU28 TRA Summary'!E6-'UK TRA Summary'!E6</f>
        <v>10000094.922759691</v>
      </c>
      <c r="F6" s="282">
        <f>'EU28 TRA Summary'!F6-'UK TRA Summary'!F6</f>
        <v>10260514.209447928</v>
      </c>
      <c r="G6" s="282">
        <f>'EU28 TRA Summary'!G6-'UK TRA Summary'!G6</f>
        <v>10459511.875254668</v>
      </c>
      <c r="H6" s="282">
        <f>'EU28 TRA Summary'!H6-'UK TRA Summary'!H6</f>
        <v>10825783.481055148</v>
      </c>
      <c r="I6" s="282">
        <f>'EU28 TRA Summary'!I6-'UK TRA Summary'!I6</f>
        <v>11172549.647210287</v>
      </c>
      <c r="J6" s="282">
        <f>'EU28 TRA Summary'!J6-'UK TRA Summary'!J6</f>
        <v>11245027.445656555</v>
      </c>
      <c r="K6" s="282">
        <f>'EU28 TRA Summary'!K6-'UK TRA Summary'!K6</f>
        <v>10751379.729242235</v>
      </c>
      <c r="L6" s="282">
        <f>'EU28 TRA Summary'!L6-'UK TRA Summary'!L6</f>
        <v>10987278.300000003</v>
      </c>
      <c r="M6" s="282">
        <f>'EU28 TRA Summary'!M6-'UK TRA Summary'!M6</f>
        <v>11178186.299427636</v>
      </c>
      <c r="N6" s="282">
        <f>'EU28 TRA Summary'!N6-'UK TRA Summary'!N6</f>
        <v>11094289.032725032</v>
      </c>
      <c r="O6" s="282">
        <f>'EU28 TRA Summary'!O6-'UK TRA Summary'!O6</f>
        <v>11088868.210933276</v>
      </c>
      <c r="P6" s="282">
        <f>'EU28 TRA Summary'!P6-'UK TRA Summary'!P6</f>
        <v>11256974.810993522</v>
      </c>
      <c r="Q6" s="282">
        <f>'EU28 TRA Summary'!Q6-'UK TRA Summary'!Q6</f>
        <v>11517177.513798444</v>
      </c>
      <c r="R6" s="282">
        <f>'EU28 TRA Summary'!R6-'UK TRA Summary'!R6</f>
        <v>11743712.796621095</v>
      </c>
      <c r="S6" s="282">
        <f>'EU28 TRA Summary'!S6-'UK TRA Summary'!S6</f>
        <v>12043652.130348684</v>
      </c>
      <c r="T6" s="282">
        <f>'EU28 TRA Summary'!T6-'UK TRA Summary'!T6</f>
        <v>12342064.572591012</v>
      </c>
      <c r="U6" s="282">
        <f>'EU28 TRA Summary'!U6-'UK TRA Summary'!U6</f>
        <v>12608907.437121039</v>
      </c>
      <c r="V6" s="282">
        <f>'EU28 TRA Summary'!V6-'UK TRA Summary'!V6</f>
        <v>12845088.474390373</v>
      </c>
      <c r="W6" s="282">
        <f>'EU28 TRA Summary'!W6-'UK TRA Summary'!W6</f>
        <v>13063261.513900105</v>
      </c>
      <c r="X6" s="282">
        <f>'EU28 TRA Summary'!X6-'UK TRA Summary'!X6</f>
        <v>13266945.63227094</v>
      </c>
      <c r="Y6" s="282">
        <f>'EU28 TRA Summary'!Y6-'UK TRA Summary'!Y6</f>
        <v>13459013.792301297</v>
      </c>
      <c r="Z6" s="282">
        <f>'EU28 TRA Summary'!Z6-'UK TRA Summary'!Z6</f>
        <v>13639973.048494831</v>
      </c>
      <c r="AA6" s="282">
        <f>'EU28 TRA Summary'!AA6-'UK TRA Summary'!AA6</f>
        <v>13812801.537880432</v>
      </c>
      <c r="AB6" s="282">
        <f>'EU28 TRA Summary'!AB6-'UK TRA Summary'!AB6</f>
        <v>13982226.392548112</v>
      </c>
      <c r="AC6" s="282">
        <f>'EU28 TRA Summary'!AC6-'UK TRA Summary'!AC6</f>
        <v>14150188.290949952</v>
      </c>
      <c r="AD6" s="282">
        <f>'EU28 TRA Summary'!AD6-'UK TRA Summary'!AD6</f>
        <v>14318717.376838855</v>
      </c>
      <c r="AE6" s="282">
        <f>'EU28 TRA Summary'!AE6-'UK TRA Summary'!AE6</f>
        <v>14488133.979104232</v>
      </c>
      <c r="AF6" s="282">
        <f>'EU28 TRA Summary'!AF6-'UK TRA Summary'!AF6</f>
        <v>14658772.321025088</v>
      </c>
      <c r="AG6" s="282">
        <f>'EU28 TRA Summary'!AG6-'UK TRA Summary'!AG6</f>
        <v>14829630.689201036</v>
      </c>
      <c r="AH6" s="282">
        <f>'EU28 TRA Summary'!AH6-'UK TRA Summary'!AH6</f>
        <v>15001373.368474493</v>
      </c>
      <c r="AI6" s="282">
        <f>'EU28 TRA Summary'!AI6-'UK TRA Summary'!AI6</f>
        <v>15176109.981843252</v>
      </c>
      <c r="AJ6" s="282">
        <f>'EU28 TRA Summary'!AJ6-'UK TRA Summary'!AJ6</f>
        <v>15354423.753322029</v>
      </c>
      <c r="AK6" s="282">
        <f>'EU28 TRA Summary'!AK6-'UK TRA Summary'!AK6</f>
        <v>15536617.494314754</v>
      </c>
      <c r="AL6" s="282">
        <f>'EU28 TRA Summary'!AL6-'UK TRA Summary'!AL6</f>
        <v>15724661.921401616</v>
      </c>
      <c r="AM6" s="282">
        <f>'EU28 TRA Summary'!AM6-'UK TRA Summary'!AM6</f>
        <v>15918876.119391982</v>
      </c>
      <c r="AN6" s="282">
        <f>'EU28 TRA Summary'!AN6-'UK TRA Summary'!AN6</f>
        <v>16119199.112743177</v>
      </c>
      <c r="AO6" s="282">
        <f>'EU28 TRA Summary'!AO6-'UK TRA Summary'!AO6</f>
        <v>16326080.491642121</v>
      </c>
      <c r="AP6" s="282">
        <f>'EU28 TRA Summary'!AP6-'UK TRA Summary'!AP6</f>
        <v>16541389.022036849</v>
      </c>
      <c r="AQ6" s="282">
        <f>'EU28 TRA Summary'!AQ6-'UK TRA Summary'!AQ6</f>
        <v>16765691.360839307</v>
      </c>
      <c r="AR6" s="282">
        <f>'EU28 TRA Summary'!AR6-'UK TRA Summary'!AR6</f>
        <v>16998680.944144093</v>
      </c>
      <c r="AS6" s="282">
        <f>'EU28 TRA Summary'!AS6-'UK TRA Summary'!AS6</f>
        <v>17239241.703211732</v>
      </c>
      <c r="AT6" s="282">
        <f>'EU28 TRA Summary'!AT6-'UK TRA Summary'!AT6</f>
        <v>17486137.013786711</v>
      </c>
      <c r="AU6" s="282">
        <f>'EU28 TRA Summary'!AU6-'UK TRA Summary'!AU6</f>
        <v>17740187.408099346</v>
      </c>
      <c r="AV6" s="282">
        <f>'EU28 TRA Summary'!AV6-'UK TRA Summary'!AV6</f>
        <v>17998604.760575801</v>
      </c>
      <c r="AW6" s="282">
        <f>'EU28 TRA Summary'!AW6-'UK TRA Summary'!AW6</f>
        <v>18261443.404940415</v>
      </c>
      <c r="AX6" s="282">
        <f>'EU28 TRA Summary'!AX6-'UK TRA Summary'!AX6</f>
        <v>18528418.929906342</v>
      </c>
      <c r="AY6" s="282">
        <f>'EU28 TRA Summary'!AY6-'UK TRA Summary'!AY6</f>
        <v>18800026.495273445</v>
      </c>
      <c r="AZ6" s="282">
        <f>'EU28 TRA Summary'!AZ6-'UK TRA Summary'!AZ6</f>
        <v>19077005.865028836</v>
      </c>
    </row>
    <row r="7" spans="1:52" hidden="1">
      <c r="A7" s="205"/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</row>
    <row r="8" spans="1:52" ht="13" hidden="1">
      <c r="A8" s="170" t="s">
        <v>41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</row>
    <row r="9" spans="1:52" ht="11.5" hidden="1" customHeight="1">
      <c r="A9" s="220" t="s">
        <v>42</v>
      </c>
      <c r="B9" s="230">
        <v>0</v>
      </c>
      <c r="C9" s="230">
        <v>0</v>
      </c>
      <c r="D9" s="230">
        <v>0</v>
      </c>
      <c r="E9" s="230">
        <v>0</v>
      </c>
      <c r="F9" s="230">
        <v>0</v>
      </c>
      <c r="G9" s="230">
        <v>0</v>
      </c>
      <c r="H9" s="230">
        <v>0</v>
      </c>
      <c r="I9" s="230">
        <v>0</v>
      </c>
      <c r="J9" s="230">
        <v>0</v>
      </c>
      <c r="K9" s="230">
        <v>0</v>
      </c>
      <c r="L9" s="230">
        <v>0</v>
      </c>
      <c r="M9" s="230">
        <v>0</v>
      </c>
      <c r="N9" s="230">
        <v>0</v>
      </c>
      <c r="O9" s="230">
        <v>0</v>
      </c>
      <c r="P9" s="230">
        <v>0</v>
      </c>
      <c r="Q9" s="230">
        <v>0</v>
      </c>
      <c r="R9" s="230">
        <v>0</v>
      </c>
      <c r="S9" s="230">
        <v>0</v>
      </c>
      <c r="T9" s="230">
        <v>0</v>
      </c>
      <c r="U9" s="230">
        <v>0</v>
      </c>
      <c r="V9" s="230">
        <v>0</v>
      </c>
      <c r="W9" s="230">
        <v>0</v>
      </c>
      <c r="X9" s="230">
        <v>0</v>
      </c>
      <c r="Y9" s="230">
        <v>0</v>
      </c>
      <c r="Z9" s="230">
        <v>0</v>
      </c>
      <c r="AA9" s="230">
        <v>0</v>
      </c>
      <c r="AB9" s="230">
        <v>0</v>
      </c>
      <c r="AC9" s="230">
        <v>0</v>
      </c>
      <c r="AD9" s="230">
        <v>0</v>
      </c>
      <c r="AE9" s="230">
        <v>0</v>
      </c>
      <c r="AF9" s="230">
        <v>0</v>
      </c>
      <c r="AG9" s="230">
        <v>0</v>
      </c>
      <c r="AH9" s="230">
        <v>0</v>
      </c>
      <c r="AI9" s="230">
        <v>0</v>
      </c>
      <c r="AJ9" s="230">
        <v>0</v>
      </c>
      <c r="AK9" s="230">
        <v>0</v>
      </c>
      <c r="AL9" s="230">
        <v>0</v>
      </c>
      <c r="AM9" s="230">
        <v>0</v>
      </c>
      <c r="AN9" s="230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0">
        <v>0</v>
      </c>
      <c r="AZ9" s="230">
        <v>0</v>
      </c>
    </row>
    <row r="10" spans="1:52" hidden="1">
      <c r="A10" s="221" t="s">
        <v>43</v>
      </c>
      <c r="B10" s="231">
        <v>0</v>
      </c>
      <c r="C10" s="231">
        <v>0</v>
      </c>
      <c r="D10" s="231">
        <v>0</v>
      </c>
      <c r="E10" s="231">
        <v>0</v>
      </c>
      <c r="F10" s="231">
        <v>0</v>
      </c>
      <c r="G10" s="231">
        <v>0</v>
      </c>
      <c r="H10" s="231">
        <v>0</v>
      </c>
      <c r="I10" s="231">
        <v>0</v>
      </c>
      <c r="J10" s="231">
        <v>0</v>
      </c>
      <c r="K10" s="231">
        <v>0</v>
      </c>
      <c r="L10" s="231">
        <v>0</v>
      </c>
      <c r="M10" s="231">
        <v>0</v>
      </c>
      <c r="N10" s="231">
        <v>0</v>
      </c>
      <c r="O10" s="231">
        <v>0</v>
      </c>
      <c r="P10" s="231">
        <v>0</v>
      </c>
      <c r="Q10" s="231">
        <v>0</v>
      </c>
      <c r="R10" s="231">
        <v>0</v>
      </c>
      <c r="S10" s="231">
        <v>5.1486246334057456E-5</v>
      </c>
      <c r="T10" s="231">
        <v>2.3077333450838438E-2</v>
      </c>
      <c r="U10" s="231">
        <v>4.6012292895998022E-2</v>
      </c>
      <c r="V10" s="231">
        <v>5.1075588773057568E-2</v>
      </c>
      <c r="W10" s="231">
        <v>0</v>
      </c>
      <c r="X10" s="231">
        <v>0</v>
      </c>
      <c r="Y10" s="231">
        <v>0</v>
      </c>
      <c r="Z10" s="231">
        <v>0</v>
      </c>
      <c r="AA10" s="231">
        <v>0</v>
      </c>
      <c r="AB10" s="231">
        <v>0</v>
      </c>
      <c r="AC10" s="231">
        <v>0</v>
      </c>
      <c r="AD10" s="231">
        <v>0</v>
      </c>
      <c r="AE10" s="231">
        <v>0</v>
      </c>
      <c r="AF10" s="231">
        <v>0</v>
      </c>
      <c r="AG10" s="231">
        <v>0</v>
      </c>
      <c r="AH10" s="231">
        <v>0</v>
      </c>
      <c r="AI10" s="231">
        <v>0</v>
      </c>
      <c r="AJ10" s="231">
        <v>0</v>
      </c>
      <c r="AK10" s="231">
        <v>0</v>
      </c>
      <c r="AL10" s="231">
        <v>0</v>
      </c>
      <c r="AM10" s="231">
        <v>0</v>
      </c>
      <c r="AN10" s="231">
        <v>0</v>
      </c>
      <c r="AO10" s="231">
        <v>0</v>
      </c>
      <c r="AP10" s="231">
        <v>0</v>
      </c>
      <c r="AQ10" s="231">
        <v>0</v>
      </c>
      <c r="AR10" s="231">
        <v>0</v>
      </c>
      <c r="AS10" s="231">
        <v>0</v>
      </c>
      <c r="AT10" s="231">
        <v>0</v>
      </c>
      <c r="AU10" s="231">
        <v>0</v>
      </c>
      <c r="AV10" s="231">
        <v>0</v>
      </c>
      <c r="AW10" s="231">
        <v>0</v>
      </c>
      <c r="AX10" s="231">
        <v>0</v>
      </c>
      <c r="AY10" s="231">
        <v>0</v>
      </c>
      <c r="AZ10" s="231">
        <v>0</v>
      </c>
    </row>
    <row r="11" spans="1:52" hidden="1">
      <c r="A11" s="222" t="s">
        <v>44</v>
      </c>
      <c r="B11" s="232">
        <v>0</v>
      </c>
      <c r="C11" s="232">
        <v>0</v>
      </c>
      <c r="D11" s="232">
        <v>0</v>
      </c>
      <c r="E11" s="232">
        <v>0</v>
      </c>
      <c r="F11" s="232">
        <v>0</v>
      </c>
      <c r="G11" s="232">
        <v>0</v>
      </c>
      <c r="H11" s="232">
        <v>0</v>
      </c>
      <c r="I11" s="232">
        <v>0</v>
      </c>
      <c r="J11" s="232">
        <v>0</v>
      </c>
      <c r="K11" s="232">
        <v>0</v>
      </c>
      <c r="L11" s="232">
        <v>0</v>
      </c>
      <c r="M11" s="232">
        <v>0</v>
      </c>
      <c r="N11" s="232">
        <v>0</v>
      </c>
      <c r="O11" s="232">
        <v>0</v>
      </c>
      <c r="P11" s="232">
        <v>0</v>
      </c>
      <c r="Q11" s="232">
        <v>0</v>
      </c>
      <c r="R11" s="232">
        <v>0</v>
      </c>
      <c r="S11" s="232">
        <v>0</v>
      </c>
      <c r="T11" s="232">
        <v>0</v>
      </c>
      <c r="U11" s="232">
        <v>0</v>
      </c>
      <c r="V11" s="232">
        <v>0</v>
      </c>
      <c r="W11" s="232">
        <v>0</v>
      </c>
      <c r="X11" s="232">
        <v>0</v>
      </c>
      <c r="Y11" s="232">
        <v>0</v>
      </c>
      <c r="Z11" s="232">
        <v>0</v>
      </c>
      <c r="AA11" s="232">
        <v>0</v>
      </c>
      <c r="AB11" s="232">
        <v>0</v>
      </c>
      <c r="AC11" s="232">
        <v>0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232">
        <v>0</v>
      </c>
      <c r="AV11" s="232">
        <v>0</v>
      </c>
      <c r="AW11" s="232">
        <v>0</v>
      </c>
      <c r="AX11" s="232">
        <v>0</v>
      </c>
      <c r="AY11" s="232">
        <v>0</v>
      </c>
      <c r="AZ11" s="232">
        <v>0</v>
      </c>
    </row>
    <row r="12" spans="1:52">
      <c r="A12" s="205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</row>
    <row r="13" spans="1:52">
      <c r="A13" s="170" t="s">
        <v>14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</row>
    <row r="14" spans="1:52">
      <c r="A14" s="179" t="s">
        <v>15</v>
      </c>
      <c r="B14" s="181">
        <f>'EU28 TRA Summary'!B14-'UK TRA Summary'!B14</f>
        <v>5518970.0559930839</v>
      </c>
      <c r="C14" s="247">
        <f>'EU28 TRA Summary'!C14-'UK TRA Summary'!C14</f>
        <v>5578268.1861253353</v>
      </c>
      <c r="D14" s="247">
        <f>'EU28 TRA Summary'!D14-'UK TRA Summary'!D14</f>
        <v>5606388.7630418073</v>
      </c>
      <c r="E14" s="247">
        <f>'EU28 TRA Summary'!E14-'UK TRA Summary'!E14</f>
        <v>5659027.9394813143</v>
      </c>
      <c r="F14" s="247">
        <f>'EU28 TRA Summary'!F14-'UK TRA Summary'!F14</f>
        <v>5835111.2630967721</v>
      </c>
      <c r="G14" s="247">
        <f>'EU28 TRA Summary'!G14-'UK TRA Summary'!G14</f>
        <v>5880714.9671794213</v>
      </c>
      <c r="H14" s="247">
        <f>'EU28 TRA Summary'!H14-'UK TRA Summary'!H14</f>
        <v>5968449.9693917232</v>
      </c>
      <c r="I14" s="247">
        <f>'EU28 TRA Summary'!I14-'UK TRA Summary'!I14</f>
        <v>6123050.4363685604</v>
      </c>
      <c r="J14" s="247">
        <f>'EU28 TRA Summary'!J14-'UK TRA Summary'!J14</f>
        <v>6182636.4539314676</v>
      </c>
      <c r="K14" s="247">
        <f>'EU28 TRA Summary'!K14-'UK TRA Summary'!K14</f>
        <v>6165552.5562711963</v>
      </c>
      <c r="L14" s="247">
        <f>'EU28 TRA Summary'!L14-'UK TRA Summary'!L14</f>
        <v>6145286.137977561</v>
      </c>
      <c r="M14" s="247">
        <f>'EU28 TRA Summary'!M14-'UK TRA Summary'!M14</f>
        <v>6182794.4213612713</v>
      </c>
      <c r="N14" s="247">
        <f>'EU28 TRA Summary'!N14-'UK TRA Summary'!N14</f>
        <v>6101465.1209170436</v>
      </c>
      <c r="O14" s="247">
        <f>'EU28 TRA Summary'!O14-'UK TRA Summary'!O14</f>
        <v>6189535.1841012714</v>
      </c>
      <c r="P14" s="247">
        <f>'EU28 TRA Summary'!P14-'UK TRA Summary'!P14</f>
        <v>6294205.2898363881</v>
      </c>
      <c r="Q14" s="247">
        <f>'EU28 TRA Summary'!Q14-'UK TRA Summary'!Q14</f>
        <v>6467463.4888567384</v>
      </c>
      <c r="R14" s="247">
        <f>'EU28 TRA Summary'!R14-'UK TRA Summary'!R14</f>
        <v>6687653.5382332848</v>
      </c>
      <c r="S14" s="247">
        <f>'EU28 TRA Summary'!S14-'UK TRA Summary'!S14</f>
        <v>6889180.813528874</v>
      </c>
      <c r="T14" s="247">
        <f>'EU28 TRA Summary'!T14-'UK TRA Summary'!T14</f>
        <v>7065404.2833181927</v>
      </c>
      <c r="U14" s="247">
        <f>'EU28 TRA Summary'!U14-'UK TRA Summary'!U14</f>
        <v>7220184.6767991837</v>
      </c>
      <c r="V14" s="247">
        <f>'EU28 TRA Summary'!V14-'UK TRA Summary'!V14</f>
        <v>7347072.7567721866</v>
      </c>
      <c r="W14" s="247">
        <f>'EU28 TRA Summary'!W14-'UK TRA Summary'!W14</f>
        <v>7460930.9950894853</v>
      </c>
      <c r="X14" s="247">
        <f>'EU28 TRA Summary'!X14-'UK TRA Summary'!X14</f>
        <v>7564087.9452620605</v>
      </c>
      <c r="Y14" s="247">
        <f>'EU28 TRA Summary'!Y14-'UK TRA Summary'!Y14</f>
        <v>7658875.0697389469</v>
      </c>
      <c r="Z14" s="247">
        <f>'EU28 TRA Summary'!Z14-'UK TRA Summary'!Z14</f>
        <v>7748308.7354417723</v>
      </c>
      <c r="AA14" s="247">
        <f>'EU28 TRA Summary'!AA14-'UK TRA Summary'!AA14</f>
        <v>7839259.7043994628</v>
      </c>
      <c r="AB14" s="247">
        <f>'EU28 TRA Summary'!AB14-'UK TRA Summary'!AB14</f>
        <v>7923253.183168944</v>
      </c>
      <c r="AC14" s="247">
        <f>'EU28 TRA Summary'!AC14-'UK TRA Summary'!AC14</f>
        <v>8009318.6142364154</v>
      </c>
      <c r="AD14" s="247">
        <f>'EU28 TRA Summary'!AD14-'UK TRA Summary'!AD14</f>
        <v>8098068.7201720094</v>
      </c>
      <c r="AE14" s="247">
        <f>'EU28 TRA Summary'!AE14-'UK TRA Summary'!AE14</f>
        <v>8189386.9921288509</v>
      </c>
      <c r="AF14" s="247">
        <f>'EU28 TRA Summary'!AF14-'UK TRA Summary'!AF14</f>
        <v>8278219.7319791019</v>
      </c>
      <c r="AG14" s="247">
        <f>'EU28 TRA Summary'!AG14-'UK TRA Summary'!AG14</f>
        <v>8367495.5330535974</v>
      </c>
      <c r="AH14" s="247">
        <f>'EU28 TRA Summary'!AH14-'UK TRA Summary'!AH14</f>
        <v>8457140.195377063</v>
      </c>
      <c r="AI14" s="247">
        <f>'EU28 TRA Summary'!AI14-'UK TRA Summary'!AI14</f>
        <v>8537796.3793896977</v>
      </c>
      <c r="AJ14" s="247">
        <f>'EU28 TRA Summary'!AJ14-'UK TRA Summary'!AJ14</f>
        <v>8619479.6172445621</v>
      </c>
      <c r="AK14" s="247">
        <f>'EU28 TRA Summary'!AK14-'UK TRA Summary'!AK14</f>
        <v>8696982.8799881395</v>
      </c>
      <c r="AL14" s="247">
        <f>'EU28 TRA Summary'!AL14-'UK TRA Summary'!AL14</f>
        <v>8775086.4827677049</v>
      </c>
      <c r="AM14" s="247">
        <f>'EU28 TRA Summary'!AM14-'UK TRA Summary'!AM14</f>
        <v>8855503.4587053154</v>
      </c>
      <c r="AN14" s="247">
        <f>'EU28 TRA Summary'!AN14-'UK TRA Summary'!AN14</f>
        <v>8930743.0955657437</v>
      </c>
      <c r="AO14" s="247">
        <f>'EU28 TRA Summary'!AO14-'UK TRA Summary'!AO14</f>
        <v>9010959.6151906066</v>
      </c>
      <c r="AP14" s="247">
        <f>'EU28 TRA Summary'!AP14-'UK TRA Summary'!AP14</f>
        <v>9095853.5713290069</v>
      </c>
      <c r="AQ14" s="247">
        <f>'EU28 TRA Summary'!AQ14-'UK TRA Summary'!AQ14</f>
        <v>9181015.1478617564</v>
      </c>
      <c r="AR14" s="247">
        <f>'EU28 TRA Summary'!AR14-'UK TRA Summary'!AR14</f>
        <v>9269818.5702370033</v>
      </c>
      <c r="AS14" s="247">
        <f>'EU28 TRA Summary'!AS14-'UK TRA Summary'!AS14</f>
        <v>9357823.0936990846</v>
      </c>
      <c r="AT14" s="247">
        <f>'EU28 TRA Summary'!AT14-'UK TRA Summary'!AT14</f>
        <v>9446271.322837485</v>
      </c>
      <c r="AU14" s="247">
        <f>'EU28 TRA Summary'!AU14-'UK TRA Summary'!AU14</f>
        <v>9533340.5610276423</v>
      </c>
      <c r="AV14" s="247">
        <f>'EU28 TRA Summary'!AV14-'UK TRA Summary'!AV14</f>
        <v>9624907.4119786378</v>
      </c>
      <c r="AW14" s="247">
        <f>'EU28 TRA Summary'!AW14-'UK TRA Summary'!AW14</f>
        <v>9715622.6947629284</v>
      </c>
      <c r="AX14" s="247">
        <f>'EU28 TRA Summary'!AX14-'UK TRA Summary'!AX14</f>
        <v>9801477.3289781306</v>
      </c>
      <c r="AY14" s="247">
        <f>'EU28 TRA Summary'!AY14-'UK TRA Summary'!AY14</f>
        <v>9898342.5527678151</v>
      </c>
      <c r="AZ14" s="247">
        <f>'EU28 TRA Summary'!AZ14-'UK TRA Summary'!AZ14</f>
        <v>9988859.2160893828</v>
      </c>
    </row>
    <row r="15" spans="1:52">
      <c r="A15" s="186" t="s">
        <v>45</v>
      </c>
      <c r="B15" s="188">
        <f>'EU28 TRA Summary'!B15-'UK TRA Summary'!B15</f>
        <v>4264387.9952218561</v>
      </c>
      <c r="C15" s="254">
        <f>'EU28 TRA Summary'!C15-'UK TRA Summary'!C15</f>
        <v>4341194.7136525912</v>
      </c>
      <c r="D15" s="254">
        <f>'EU28 TRA Summary'!D15-'UK TRA Summary'!D15</f>
        <v>4394687.8285080362</v>
      </c>
      <c r="E15" s="254">
        <f>'EU28 TRA Summary'!E15-'UK TRA Summary'!E15</f>
        <v>4436369.7587948274</v>
      </c>
      <c r="F15" s="254">
        <f>'EU28 TRA Summary'!F15-'UK TRA Summary'!F15</f>
        <v>4497452.6367244087</v>
      </c>
      <c r="G15" s="254">
        <f>'EU28 TRA Summary'!G15-'UK TRA Summary'!G15</f>
        <v>4459600.7259255089</v>
      </c>
      <c r="H15" s="254">
        <f>'EU28 TRA Summary'!H15-'UK TRA Summary'!H15</f>
        <v>4494697.8235273166</v>
      </c>
      <c r="I15" s="254">
        <f>'EU28 TRA Summary'!I15-'UK TRA Summary'!I15</f>
        <v>4548524.1540105548</v>
      </c>
      <c r="J15" s="254">
        <f>'EU28 TRA Summary'!J15-'UK TRA Summary'!J15</f>
        <v>4575820.8144816607</v>
      </c>
      <c r="K15" s="254">
        <f>'EU28 TRA Summary'!K15-'UK TRA Summary'!K15</f>
        <v>4627414.1398818893</v>
      </c>
      <c r="L15" s="254">
        <f>'EU28 TRA Summary'!L15-'UK TRA Summary'!L15</f>
        <v>4591225.7136769425</v>
      </c>
      <c r="M15" s="254">
        <f>'EU28 TRA Summary'!M15-'UK TRA Summary'!M15</f>
        <v>4566078.7658526162</v>
      </c>
      <c r="N15" s="254">
        <f>'EU28 TRA Summary'!N15-'UK TRA Summary'!N15</f>
        <v>4464709.349148741</v>
      </c>
      <c r="O15" s="254">
        <f>'EU28 TRA Summary'!O15-'UK TRA Summary'!O15</f>
        <v>4520207.0073443949</v>
      </c>
      <c r="P15" s="254">
        <f>'EU28 TRA Summary'!P15-'UK TRA Summary'!P15</f>
        <v>4571832.8247467615</v>
      </c>
      <c r="Q15" s="254">
        <f>'EU28 TRA Summary'!Q15-'UK TRA Summary'!Q15</f>
        <v>4684293.5572236879</v>
      </c>
      <c r="R15" s="254">
        <f>'EU28 TRA Summary'!R15-'UK TRA Summary'!R15</f>
        <v>4808836.9277511742</v>
      </c>
      <c r="S15" s="254">
        <f>'EU28 TRA Summary'!S15-'UK TRA Summary'!S15</f>
        <v>4928726.7261408623</v>
      </c>
      <c r="T15" s="254">
        <f>'EU28 TRA Summary'!T15-'UK TRA Summary'!T15</f>
        <v>5017090.4450242724</v>
      </c>
      <c r="U15" s="254">
        <f>'EU28 TRA Summary'!U15-'UK TRA Summary'!U15</f>
        <v>5088204.7238769401</v>
      </c>
      <c r="V15" s="254">
        <f>'EU28 TRA Summary'!V15-'UK TRA Summary'!V15</f>
        <v>5139927.6913391119</v>
      </c>
      <c r="W15" s="254">
        <f>'EU28 TRA Summary'!W15-'UK TRA Summary'!W15</f>
        <v>5182132.7983603282</v>
      </c>
      <c r="X15" s="254">
        <f>'EU28 TRA Summary'!X15-'UK TRA Summary'!X15</f>
        <v>5214964.2863886375</v>
      </c>
      <c r="Y15" s="254">
        <f>'EU28 TRA Summary'!Y15-'UK TRA Summary'!Y15</f>
        <v>5244093.3138166443</v>
      </c>
      <c r="Z15" s="254">
        <f>'EU28 TRA Summary'!Z15-'UK TRA Summary'!Z15</f>
        <v>5272119.6631825911</v>
      </c>
      <c r="AA15" s="254">
        <f>'EU28 TRA Summary'!AA15-'UK TRA Summary'!AA15</f>
        <v>5302393.5371586028</v>
      </c>
      <c r="AB15" s="254">
        <f>'EU28 TRA Summary'!AB15-'UK TRA Summary'!AB15</f>
        <v>5329546.1954395389</v>
      </c>
      <c r="AC15" s="254">
        <f>'EU28 TRA Summary'!AC15-'UK TRA Summary'!AC15</f>
        <v>5358339.7110999329</v>
      </c>
      <c r="AD15" s="254">
        <f>'EU28 TRA Summary'!AD15-'UK TRA Summary'!AD15</f>
        <v>5387399.8176152604</v>
      </c>
      <c r="AE15" s="254">
        <f>'EU28 TRA Summary'!AE15-'UK TRA Summary'!AE15</f>
        <v>5416049.8911125287</v>
      </c>
      <c r="AF15" s="254">
        <f>'EU28 TRA Summary'!AF15-'UK TRA Summary'!AF15</f>
        <v>5445364.8204178447</v>
      </c>
      <c r="AG15" s="254">
        <f>'EU28 TRA Summary'!AG15-'UK TRA Summary'!AG15</f>
        <v>5474263.0839136271</v>
      </c>
      <c r="AH15" s="254">
        <f>'EU28 TRA Summary'!AH15-'UK TRA Summary'!AH15</f>
        <v>5500651.9495201325</v>
      </c>
      <c r="AI15" s="254">
        <f>'EU28 TRA Summary'!AI15-'UK TRA Summary'!AI15</f>
        <v>5525115.1239975514</v>
      </c>
      <c r="AJ15" s="254">
        <f>'EU28 TRA Summary'!AJ15-'UK TRA Summary'!AJ15</f>
        <v>5548824.3463095194</v>
      </c>
      <c r="AK15" s="254">
        <f>'EU28 TRA Summary'!AK15-'UK TRA Summary'!AK15</f>
        <v>5570582.6878730711</v>
      </c>
      <c r="AL15" s="254">
        <f>'EU28 TRA Summary'!AL15-'UK TRA Summary'!AL15</f>
        <v>5591047.2552448036</v>
      </c>
      <c r="AM15" s="254">
        <f>'EU28 TRA Summary'!AM15-'UK TRA Summary'!AM15</f>
        <v>5610313.2898697499</v>
      </c>
      <c r="AN15" s="254">
        <f>'EU28 TRA Summary'!AN15-'UK TRA Summary'!AN15</f>
        <v>5629294.5683075897</v>
      </c>
      <c r="AO15" s="254">
        <f>'EU28 TRA Summary'!AO15-'UK TRA Summary'!AO15</f>
        <v>5652498.6632004026</v>
      </c>
      <c r="AP15" s="254">
        <f>'EU28 TRA Summary'!AP15-'UK TRA Summary'!AP15</f>
        <v>5677828.9125194326</v>
      </c>
      <c r="AQ15" s="254">
        <f>'EU28 TRA Summary'!AQ15-'UK TRA Summary'!AQ15</f>
        <v>5702917.8278747927</v>
      </c>
      <c r="AR15" s="254">
        <f>'EU28 TRA Summary'!AR15-'UK TRA Summary'!AR15</f>
        <v>5727638.7536395397</v>
      </c>
      <c r="AS15" s="254">
        <f>'EU28 TRA Summary'!AS15-'UK TRA Summary'!AS15</f>
        <v>5753185.3506505694</v>
      </c>
      <c r="AT15" s="254">
        <f>'EU28 TRA Summary'!AT15-'UK TRA Summary'!AT15</f>
        <v>5778903.7212553164</v>
      </c>
      <c r="AU15" s="254">
        <f>'EU28 TRA Summary'!AU15-'UK TRA Summary'!AU15</f>
        <v>5805077.9806034807</v>
      </c>
      <c r="AV15" s="254">
        <f>'EU28 TRA Summary'!AV15-'UK TRA Summary'!AV15</f>
        <v>5830580.8375469744</v>
      </c>
      <c r="AW15" s="254">
        <f>'EU28 TRA Summary'!AW15-'UK TRA Summary'!AW15</f>
        <v>5858235.439402394</v>
      </c>
      <c r="AX15" s="254">
        <f>'EU28 TRA Summary'!AX15-'UK TRA Summary'!AX15</f>
        <v>5887915.0054163868</v>
      </c>
      <c r="AY15" s="254">
        <f>'EU28 TRA Summary'!AY15-'UK TRA Summary'!AY15</f>
        <v>5917941.5480622435</v>
      </c>
      <c r="AZ15" s="254">
        <f>'EU28 TRA Summary'!AZ15-'UK TRA Summary'!AZ15</f>
        <v>5949392.2249012906</v>
      </c>
    </row>
    <row r="16" spans="1:52">
      <c r="A16" s="193" t="s">
        <v>29</v>
      </c>
      <c r="B16" s="177">
        <f>'EU28 TRA Summary'!B16-'UK TRA Summary'!B16</f>
        <v>98868.951500627707</v>
      </c>
      <c r="C16" s="243">
        <f>'EU28 TRA Summary'!C16-'UK TRA Summary'!C16</f>
        <v>102845.60129304745</v>
      </c>
      <c r="D16" s="243">
        <f>'EU28 TRA Summary'!D16-'UK TRA Summary'!D16</f>
        <v>104173.80350916857</v>
      </c>
      <c r="E16" s="243">
        <f>'EU28 TRA Summary'!E16-'UK TRA Summary'!E16</f>
        <v>106630.45546390621</v>
      </c>
      <c r="F16" s="243">
        <f>'EU28 TRA Summary'!F16-'UK TRA Summary'!F16</f>
        <v>111163.82297665565</v>
      </c>
      <c r="G16" s="243">
        <f>'EU28 TRA Summary'!G16-'UK TRA Summary'!G16</f>
        <v>113834.54459824735</v>
      </c>
      <c r="H16" s="243">
        <f>'EU28 TRA Summary'!H16-'UK TRA Summary'!H16</f>
        <v>113588.21803775446</v>
      </c>
      <c r="I16" s="243">
        <f>'EU28 TRA Summary'!I16-'UK TRA Summary'!I16</f>
        <v>108906.64599904015</v>
      </c>
      <c r="J16" s="243">
        <f>'EU28 TRA Summary'!J16-'UK TRA Summary'!J16</f>
        <v>114601.74541042201</v>
      </c>
      <c r="K16" s="243">
        <f>'EU28 TRA Summary'!K16-'UK TRA Summary'!K16</f>
        <v>111803.01661914708</v>
      </c>
      <c r="L16" s="243">
        <f>'EU28 TRA Summary'!L16-'UK TRA Summary'!L16</f>
        <v>114123.89844497043</v>
      </c>
      <c r="M16" s="243">
        <f>'EU28 TRA Summary'!M16-'UK TRA Summary'!M16</f>
        <v>116891.05423980352</v>
      </c>
      <c r="N16" s="243">
        <f>'EU28 TRA Summary'!N16-'UK TRA Summary'!N16</f>
        <v>117258.86505514238</v>
      </c>
      <c r="O16" s="243">
        <f>'EU28 TRA Summary'!O16-'UK TRA Summary'!O16</f>
        <v>117097.71644575668</v>
      </c>
      <c r="P16" s="243">
        <f>'EU28 TRA Summary'!P16-'UK TRA Summary'!P16</f>
        <v>119474.13243618001</v>
      </c>
      <c r="Q16" s="243">
        <f>'EU28 TRA Summary'!Q16-'UK TRA Summary'!Q16</f>
        <v>119377.48160168499</v>
      </c>
      <c r="R16" s="243">
        <f>'EU28 TRA Summary'!R16-'UK TRA Summary'!R16</f>
        <v>123273.19276789775</v>
      </c>
      <c r="S16" s="243">
        <f>'EU28 TRA Summary'!S16-'UK TRA Summary'!S16</f>
        <v>127079.82430035682</v>
      </c>
      <c r="T16" s="243">
        <f>'EU28 TRA Summary'!T16-'UK TRA Summary'!T16</f>
        <v>130465.79988202556</v>
      </c>
      <c r="U16" s="243">
        <f>'EU28 TRA Summary'!U16-'UK TRA Summary'!U16</f>
        <v>133706.15365891482</v>
      </c>
      <c r="V16" s="243">
        <f>'EU28 TRA Summary'!V16-'UK TRA Summary'!V16</f>
        <v>136499.22646115723</v>
      </c>
      <c r="W16" s="243">
        <f>'EU28 TRA Summary'!W16-'UK TRA Summary'!W16</f>
        <v>138802.43441228499</v>
      </c>
      <c r="X16" s="243">
        <f>'EU28 TRA Summary'!X16-'UK TRA Summary'!X16</f>
        <v>140831.48126491296</v>
      </c>
      <c r="Y16" s="243">
        <f>'EU28 TRA Summary'!Y16-'UK TRA Summary'!Y16</f>
        <v>142629.44094971457</v>
      </c>
      <c r="Z16" s="243">
        <f>'EU28 TRA Summary'!Z16-'UK TRA Summary'!Z16</f>
        <v>144237.17223202839</v>
      </c>
      <c r="AA16" s="243">
        <f>'EU28 TRA Summary'!AA16-'UK TRA Summary'!AA16</f>
        <v>145969.22512441879</v>
      </c>
      <c r="AB16" s="243">
        <f>'EU28 TRA Summary'!AB16-'UK TRA Summary'!AB16</f>
        <v>147544.75588126649</v>
      </c>
      <c r="AC16" s="243">
        <f>'EU28 TRA Summary'!AC16-'UK TRA Summary'!AC16</f>
        <v>149077.60313350111</v>
      </c>
      <c r="AD16" s="243">
        <f>'EU28 TRA Summary'!AD16-'UK TRA Summary'!AD16</f>
        <v>150600.81962981139</v>
      </c>
      <c r="AE16" s="243">
        <f>'EU28 TRA Summary'!AE16-'UK TRA Summary'!AE16</f>
        <v>152108.76182799169</v>
      </c>
      <c r="AF16" s="243">
        <f>'EU28 TRA Summary'!AF16-'UK TRA Summary'!AF16</f>
        <v>153600.65172922023</v>
      </c>
      <c r="AG16" s="243">
        <f>'EU28 TRA Summary'!AG16-'UK TRA Summary'!AG16</f>
        <v>155044.22621557381</v>
      </c>
      <c r="AH16" s="243">
        <f>'EU28 TRA Summary'!AH16-'UK TRA Summary'!AH16</f>
        <v>156410.18394086379</v>
      </c>
      <c r="AI16" s="243">
        <f>'EU28 TRA Summary'!AI16-'UK TRA Summary'!AI16</f>
        <v>157693.68425143545</v>
      </c>
      <c r="AJ16" s="243">
        <f>'EU28 TRA Summary'!AJ16-'UK TRA Summary'!AJ16</f>
        <v>158918.42659859639</v>
      </c>
      <c r="AK16" s="243">
        <f>'EU28 TRA Summary'!AK16-'UK TRA Summary'!AK16</f>
        <v>160103.78886091892</v>
      </c>
      <c r="AL16" s="243">
        <f>'EU28 TRA Summary'!AL16-'UK TRA Summary'!AL16</f>
        <v>161310.24473867184</v>
      </c>
      <c r="AM16" s="243">
        <f>'EU28 TRA Summary'!AM16-'UK TRA Summary'!AM16</f>
        <v>162548.66066500824</v>
      </c>
      <c r="AN16" s="243">
        <f>'EU28 TRA Summary'!AN16-'UK TRA Summary'!AN16</f>
        <v>163788.81167869928</v>
      </c>
      <c r="AO16" s="243">
        <f>'EU28 TRA Summary'!AO16-'UK TRA Summary'!AO16</f>
        <v>164977.07665073019</v>
      </c>
      <c r="AP16" s="243">
        <f>'EU28 TRA Summary'!AP16-'UK TRA Summary'!AP16</f>
        <v>166078.90786089934</v>
      </c>
      <c r="AQ16" s="243">
        <f>'EU28 TRA Summary'!AQ16-'UK TRA Summary'!AQ16</f>
        <v>167093.8509509888</v>
      </c>
      <c r="AR16" s="243">
        <f>'EU28 TRA Summary'!AR16-'UK TRA Summary'!AR16</f>
        <v>168060.0466900251</v>
      </c>
      <c r="AS16" s="243">
        <f>'EU28 TRA Summary'!AS16-'UK TRA Summary'!AS16</f>
        <v>169057.77126169173</v>
      </c>
      <c r="AT16" s="243">
        <f>'EU28 TRA Summary'!AT16-'UK TRA Summary'!AT16</f>
        <v>170049.4140666457</v>
      </c>
      <c r="AU16" s="243">
        <f>'EU28 TRA Summary'!AU16-'UK TRA Summary'!AU16</f>
        <v>171081.02063382458</v>
      </c>
      <c r="AV16" s="243">
        <f>'EU28 TRA Summary'!AV16-'UK TRA Summary'!AV16</f>
        <v>172074.9207489698</v>
      </c>
      <c r="AW16" s="243">
        <f>'EU28 TRA Summary'!AW16-'UK TRA Summary'!AW16</f>
        <v>173061.39500847005</v>
      </c>
      <c r="AX16" s="243">
        <f>'EU28 TRA Summary'!AX16-'UK TRA Summary'!AX16</f>
        <v>174048.32957783129</v>
      </c>
      <c r="AY16" s="243">
        <f>'EU28 TRA Summary'!AY16-'UK TRA Summary'!AY16</f>
        <v>175030.74841167557</v>
      </c>
      <c r="AZ16" s="243">
        <f>'EU28 TRA Summary'!AZ16-'UK TRA Summary'!AZ16</f>
        <v>176069.55181239406</v>
      </c>
    </row>
    <row r="17" spans="1:52">
      <c r="A17" s="173" t="s">
        <v>30</v>
      </c>
      <c r="B17" s="180">
        <f>'EU28 TRA Summary'!B17-'UK TRA Summary'!B17</f>
        <v>3662290.6136652646</v>
      </c>
      <c r="C17" s="246">
        <f>'EU28 TRA Summary'!C17-'UK TRA Summary'!C17</f>
        <v>3735982.6537323939</v>
      </c>
      <c r="D17" s="246">
        <f>'EU28 TRA Summary'!D17-'UK TRA Summary'!D17</f>
        <v>3790782.0077691986</v>
      </c>
      <c r="E17" s="246">
        <f>'EU28 TRA Summary'!E17-'UK TRA Summary'!E17</f>
        <v>3827256.8204963952</v>
      </c>
      <c r="F17" s="246">
        <f>'EU28 TRA Summary'!F17-'UK TRA Summary'!F17</f>
        <v>3879103.3693297161</v>
      </c>
      <c r="G17" s="246">
        <f>'EU28 TRA Summary'!G17-'UK TRA Summary'!G17</f>
        <v>3841202.4340803623</v>
      </c>
      <c r="H17" s="246">
        <f>'EU28 TRA Summary'!H17-'UK TRA Summary'!H17</f>
        <v>3876797.4145248942</v>
      </c>
      <c r="I17" s="246">
        <f>'EU28 TRA Summary'!I17-'UK TRA Summary'!I17</f>
        <v>3923075.412434238</v>
      </c>
      <c r="J17" s="246">
        <f>'EU28 TRA Summary'!J17-'UK TRA Summary'!J17</f>
        <v>3936727.1376950173</v>
      </c>
      <c r="K17" s="246">
        <f>'EU28 TRA Summary'!K17-'UK TRA Summary'!K17</f>
        <v>4014279.9577737907</v>
      </c>
      <c r="L17" s="246">
        <f>'EU28 TRA Summary'!L17-'UK TRA Summary'!L17</f>
        <v>3980968.7258554786</v>
      </c>
      <c r="M17" s="246">
        <f>'EU28 TRA Summary'!M17-'UK TRA Summary'!M17</f>
        <v>3948989.768991597</v>
      </c>
      <c r="N17" s="246">
        <f>'EU28 TRA Summary'!N17-'UK TRA Summary'!N17</f>
        <v>3851227.2197029451</v>
      </c>
      <c r="O17" s="246">
        <f>'EU28 TRA Summary'!O17-'UK TRA Summary'!O17</f>
        <v>3907948.8291199044</v>
      </c>
      <c r="P17" s="246">
        <f>'EU28 TRA Summary'!P17-'UK TRA Summary'!P17</f>
        <v>3961105.9806400388</v>
      </c>
      <c r="Q17" s="246">
        <f>'EU28 TRA Summary'!Q17-'UK TRA Summary'!Q17</f>
        <v>4062227.6681212466</v>
      </c>
      <c r="R17" s="246">
        <f>'EU28 TRA Summary'!R17-'UK TRA Summary'!R17</f>
        <v>4176139.5432007532</v>
      </c>
      <c r="S17" s="246">
        <f>'EU28 TRA Summary'!S17-'UK TRA Summary'!S17</f>
        <v>4281148.1102425652</v>
      </c>
      <c r="T17" s="246">
        <f>'EU28 TRA Summary'!T17-'UK TRA Summary'!T17</f>
        <v>4357104.2485024035</v>
      </c>
      <c r="U17" s="246">
        <f>'EU28 TRA Summary'!U17-'UK TRA Summary'!U17</f>
        <v>4417517.428430317</v>
      </c>
      <c r="V17" s="246">
        <f>'EU28 TRA Summary'!V17-'UK TRA Summary'!V17</f>
        <v>4460402.1578013971</v>
      </c>
      <c r="W17" s="246">
        <f>'EU28 TRA Summary'!W17-'UK TRA Summary'!W17</f>
        <v>4495344.6770713497</v>
      </c>
      <c r="X17" s="246">
        <f>'EU28 TRA Summary'!X17-'UK TRA Summary'!X17</f>
        <v>4522539.3122032322</v>
      </c>
      <c r="Y17" s="246">
        <f>'EU28 TRA Summary'!Y17-'UK TRA Summary'!Y17</f>
        <v>4546268.5446806327</v>
      </c>
      <c r="Z17" s="246">
        <f>'EU28 TRA Summary'!Z17-'UK TRA Summary'!Z17</f>
        <v>4569275.8507625861</v>
      </c>
      <c r="AA17" s="246">
        <f>'EU28 TRA Summary'!AA17-'UK TRA Summary'!AA17</f>
        <v>4594285.2082894007</v>
      </c>
      <c r="AB17" s="246">
        <f>'EU28 TRA Summary'!AB17-'UK TRA Summary'!AB17</f>
        <v>4616953.4098605867</v>
      </c>
      <c r="AC17" s="246">
        <f>'EU28 TRA Summary'!AC17-'UK TRA Summary'!AC17</f>
        <v>4641300.9882756835</v>
      </c>
      <c r="AD17" s="246">
        <f>'EU28 TRA Summary'!AD17-'UK TRA Summary'!AD17</f>
        <v>4665458.4389713285</v>
      </c>
      <c r="AE17" s="246">
        <f>'EU28 TRA Summary'!AE17-'UK TRA Summary'!AE17</f>
        <v>4689018.3381253025</v>
      </c>
      <c r="AF17" s="246">
        <f>'EU28 TRA Summary'!AF17-'UK TRA Summary'!AF17</f>
        <v>4713088.394070887</v>
      </c>
      <c r="AG17" s="246">
        <f>'EU28 TRA Summary'!AG17-'UK TRA Summary'!AG17</f>
        <v>4736907.4044653885</v>
      </c>
      <c r="AH17" s="246">
        <f>'EU28 TRA Summary'!AH17-'UK TRA Summary'!AH17</f>
        <v>4758472.509923582</v>
      </c>
      <c r="AI17" s="246">
        <f>'EU28 TRA Summary'!AI17-'UK TRA Summary'!AI17</f>
        <v>4777619.0153604196</v>
      </c>
      <c r="AJ17" s="246">
        <f>'EU28 TRA Summary'!AJ17-'UK TRA Summary'!AJ17</f>
        <v>4795332.149893065</v>
      </c>
      <c r="AK17" s="246">
        <f>'EU28 TRA Summary'!AK17-'UK TRA Summary'!AK17</f>
        <v>4811083.4326779684</v>
      </c>
      <c r="AL17" s="246">
        <f>'EU28 TRA Summary'!AL17-'UK TRA Summary'!AL17</f>
        <v>4825784.0288531771</v>
      </c>
      <c r="AM17" s="246">
        <f>'EU28 TRA Summary'!AM17-'UK TRA Summary'!AM17</f>
        <v>4839357.0689372281</v>
      </c>
      <c r="AN17" s="246">
        <f>'EU28 TRA Summary'!AN17-'UK TRA Summary'!AN17</f>
        <v>4852928.1735088117</v>
      </c>
      <c r="AO17" s="246">
        <f>'EU28 TRA Summary'!AO17-'UK TRA Summary'!AO17</f>
        <v>4870784.1083604461</v>
      </c>
      <c r="AP17" s="246">
        <f>'EU28 TRA Summary'!AP17-'UK TRA Summary'!AP17</f>
        <v>4889952.4416606817</v>
      </c>
      <c r="AQ17" s="246">
        <f>'EU28 TRA Summary'!AQ17-'UK TRA Summary'!AQ17</f>
        <v>4908822.9038837263</v>
      </c>
      <c r="AR17" s="246">
        <f>'EU28 TRA Summary'!AR17-'UK TRA Summary'!AR17</f>
        <v>4927288.0298960414</v>
      </c>
      <c r="AS17" s="246">
        <f>'EU28 TRA Summary'!AS17-'UK TRA Summary'!AS17</f>
        <v>4946375.8625431862</v>
      </c>
      <c r="AT17" s="246">
        <f>'EU28 TRA Summary'!AT17-'UK TRA Summary'!AT17</f>
        <v>4965391.8235048046</v>
      </c>
      <c r="AU17" s="246">
        <f>'EU28 TRA Summary'!AU17-'UK TRA Summary'!AU17</f>
        <v>4984585.9026329592</v>
      </c>
      <c r="AV17" s="246">
        <f>'EU28 TRA Summary'!AV17-'UK TRA Summary'!AV17</f>
        <v>5003096.1530882446</v>
      </c>
      <c r="AW17" s="246">
        <f>'EU28 TRA Summary'!AW17-'UK TRA Summary'!AW17</f>
        <v>5023427.5151707055</v>
      </c>
      <c r="AX17" s="246">
        <f>'EU28 TRA Summary'!AX17-'UK TRA Summary'!AX17</f>
        <v>5045285.9752842905</v>
      </c>
      <c r="AY17" s="246">
        <f>'EU28 TRA Summary'!AY17-'UK TRA Summary'!AY17</f>
        <v>5067397.8455273127</v>
      </c>
      <c r="AZ17" s="246">
        <f>'EU28 TRA Summary'!AZ17-'UK TRA Summary'!AZ17</f>
        <v>5090591.4533320712</v>
      </c>
    </row>
    <row r="18" spans="1:52">
      <c r="A18" s="173" t="s">
        <v>31</v>
      </c>
      <c r="B18" s="180">
        <f>'EU28 TRA Summary'!B18-'UK TRA Summary'!B18</f>
        <v>503228.43005596381</v>
      </c>
      <c r="C18" s="246">
        <f>'EU28 TRA Summary'!C18-'UK TRA Summary'!C18</f>
        <v>502366.45862715039</v>
      </c>
      <c r="D18" s="246">
        <f>'EU28 TRA Summary'!D18-'UK TRA Summary'!D18</f>
        <v>499732.01722966915</v>
      </c>
      <c r="E18" s="246">
        <f>'EU28 TRA Summary'!E18-'UK TRA Summary'!E18</f>
        <v>502482.48283452599</v>
      </c>
      <c r="F18" s="246">
        <f>'EU28 TRA Summary'!F18-'UK TRA Summary'!F18</f>
        <v>507185.44441803708</v>
      </c>
      <c r="G18" s="246">
        <f>'EU28 TRA Summary'!G18-'UK TRA Summary'!G18</f>
        <v>504563.74724689964</v>
      </c>
      <c r="H18" s="246">
        <f>'EU28 TRA Summary'!H18-'UK TRA Summary'!H18</f>
        <v>504312.19096466829</v>
      </c>
      <c r="I18" s="246">
        <f>'EU28 TRA Summary'!I18-'UK TRA Summary'!I18</f>
        <v>516542.09557727713</v>
      </c>
      <c r="J18" s="246">
        <f>'EU28 TRA Summary'!J18-'UK TRA Summary'!J18</f>
        <v>524491.93137622019</v>
      </c>
      <c r="K18" s="246">
        <f>'EU28 TRA Summary'!K18-'UK TRA Summary'!K18</f>
        <v>501331.16548895219</v>
      </c>
      <c r="L18" s="246">
        <f>'EU28 TRA Summary'!L18-'UK TRA Summary'!L18</f>
        <v>496133.08937649301</v>
      </c>
      <c r="M18" s="246">
        <f>'EU28 TRA Summary'!M18-'UK TRA Summary'!M18</f>
        <v>500197.94262121571</v>
      </c>
      <c r="N18" s="246">
        <f>'EU28 TRA Summary'!N18-'UK TRA Summary'!N18</f>
        <v>496223.2643906544</v>
      </c>
      <c r="O18" s="246">
        <f>'EU28 TRA Summary'!O18-'UK TRA Summary'!O18</f>
        <v>495160.46177873341</v>
      </c>
      <c r="P18" s="246">
        <f>'EU28 TRA Summary'!P18-'UK TRA Summary'!P18</f>
        <v>491252.71167054272</v>
      </c>
      <c r="Q18" s="246">
        <f>'EU28 TRA Summary'!Q18-'UK TRA Summary'!Q18</f>
        <v>502688.40750075632</v>
      </c>
      <c r="R18" s="246">
        <f>'EU28 TRA Summary'!R18-'UK TRA Summary'!R18</f>
        <v>509424.19178252266</v>
      </c>
      <c r="S18" s="246">
        <f>'EU28 TRA Summary'!S18-'UK TRA Summary'!S18</f>
        <v>520498.79159794108</v>
      </c>
      <c r="T18" s="246">
        <f>'EU28 TRA Summary'!T18-'UK TRA Summary'!T18</f>
        <v>529520.39663984254</v>
      </c>
      <c r="U18" s="246">
        <f>'EU28 TRA Summary'!U18-'UK TRA Summary'!U18</f>
        <v>536981.14178770827</v>
      </c>
      <c r="V18" s="246">
        <f>'EU28 TRA Summary'!V18-'UK TRA Summary'!V18</f>
        <v>543026.30707655754</v>
      </c>
      <c r="W18" s="246">
        <f>'EU28 TRA Summary'!W18-'UK TRA Summary'!W18</f>
        <v>547985.68687669327</v>
      </c>
      <c r="X18" s="246">
        <f>'EU28 TRA Summary'!X18-'UK TRA Summary'!X18</f>
        <v>551593.49292049289</v>
      </c>
      <c r="Y18" s="246">
        <f>'EU28 TRA Summary'!Y18-'UK TRA Summary'!Y18</f>
        <v>555195.32818629639</v>
      </c>
      <c r="Z18" s="246">
        <f>'EU28 TRA Summary'!Z18-'UK TRA Summary'!Z18</f>
        <v>558606.6401879763</v>
      </c>
      <c r="AA18" s="246">
        <f>'EU28 TRA Summary'!AA18-'UK TRA Summary'!AA18</f>
        <v>562139.10374478356</v>
      </c>
      <c r="AB18" s="246">
        <f>'EU28 TRA Summary'!AB18-'UK TRA Summary'!AB18</f>
        <v>565048.02969768539</v>
      </c>
      <c r="AC18" s="246">
        <f>'EU28 TRA Summary'!AC18-'UK TRA Summary'!AC18</f>
        <v>567961.11969074782</v>
      </c>
      <c r="AD18" s="246">
        <f>'EU28 TRA Summary'!AD18-'UK TRA Summary'!AD18</f>
        <v>571340.55901412072</v>
      </c>
      <c r="AE18" s="246">
        <f>'EU28 TRA Summary'!AE18-'UK TRA Summary'!AE18</f>
        <v>574922.79115923517</v>
      </c>
      <c r="AF18" s="246">
        <f>'EU28 TRA Summary'!AF18-'UK TRA Summary'!AF18</f>
        <v>578675.77461773716</v>
      </c>
      <c r="AG18" s="246">
        <f>'EU28 TRA Summary'!AG18-'UK TRA Summary'!AG18</f>
        <v>582311.4532326645</v>
      </c>
      <c r="AH18" s="246">
        <f>'EU28 TRA Summary'!AH18-'UK TRA Summary'!AH18</f>
        <v>585769.25565568625</v>
      </c>
      <c r="AI18" s="246">
        <f>'EU28 TRA Summary'!AI18-'UK TRA Summary'!AI18</f>
        <v>589802.4243856949</v>
      </c>
      <c r="AJ18" s="246">
        <f>'EU28 TRA Summary'!AJ18-'UK TRA Summary'!AJ18</f>
        <v>594573.76981785917</v>
      </c>
      <c r="AK18" s="246">
        <f>'EU28 TRA Summary'!AK18-'UK TRA Summary'!AK18</f>
        <v>599395.4663341844</v>
      </c>
      <c r="AL18" s="246">
        <f>'EU28 TRA Summary'!AL18-'UK TRA Summary'!AL18</f>
        <v>603952.98165295436</v>
      </c>
      <c r="AM18" s="246">
        <f>'EU28 TRA Summary'!AM18-'UK TRA Summary'!AM18</f>
        <v>608407.56026751455</v>
      </c>
      <c r="AN18" s="246">
        <f>'EU28 TRA Summary'!AN18-'UK TRA Summary'!AN18</f>
        <v>612577.5831200789</v>
      </c>
      <c r="AO18" s="246">
        <f>'EU28 TRA Summary'!AO18-'UK TRA Summary'!AO18</f>
        <v>616737.47818922682</v>
      </c>
      <c r="AP18" s="246">
        <f>'EU28 TRA Summary'!AP18-'UK TRA Summary'!AP18</f>
        <v>621797.56299785117</v>
      </c>
      <c r="AQ18" s="246">
        <f>'EU28 TRA Summary'!AQ18-'UK TRA Summary'!AQ18</f>
        <v>627001.07304007711</v>
      </c>
      <c r="AR18" s="246">
        <f>'EU28 TRA Summary'!AR18-'UK TRA Summary'!AR18</f>
        <v>632290.67705347307</v>
      </c>
      <c r="AS18" s="246">
        <f>'EU28 TRA Summary'!AS18-'UK TRA Summary'!AS18</f>
        <v>637751.71684569155</v>
      </c>
      <c r="AT18" s="246">
        <f>'EU28 TRA Summary'!AT18-'UK TRA Summary'!AT18</f>
        <v>643462.4836838661</v>
      </c>
      <c r="AU18" s="246">
        <f>'EU28 TRA Summary'!AU18-'UK TRA Summary'!AU18</f>
        <v>649411.05733669712</v>
      </c>
      <c r="AV18" s="246">
        <f>'EU28 TRA Summary'!AV18-'UK TRA Summary'!AV18</f>
        <v>655409.76370976039</v>
      </c>
      <c r="AW18" s="246">
        <f>'EU28 TRA Summary'!AW18-'UK TRA Summary'!AW18</f>
        <v>661746.52922321879</v>
      </c>
      <c r="AX18" s="246">
        <f>'EU28 TRA Summary'!AX18-'UK TRA Summary'!AX18</f>
        <v>668580.70055426529</v>
      </c>
      <c r="AY18" s="246">
        <f>'EU28 TRA Summary'!AY18-'UK TRA Summary'!AY18</f>
        <v>675512.95412325428</v>
      </c>
      <c r="AZ18" s="246">
        <f>'EU28 TRA Summary'!AZ18-'UK TRA Summary'!AZ18</f>
        <v>682731.21975682559</v>
      </c>
    </row>
    <row r="19" spans="1:52">
      <c r="A19" s="186" t="s">
        <v>46</v>
      </c>
      <c r="B19" s="188">
        <f>'EU28 TRA Summary'!B19-'UK TRA Summary'!B19</f>
        <v>404857.17583365238</v>
      </c>
      <c r="C19" s="254">
        <f>'EU28 TRA Summary'!C19-'UK TRA Summary'!C19</f>
        <v>406763.34106434177</v>
      </c>
      <c r="D19" s="254">
        <f>'EU28 TRA Summary'!D19-'UK TRA Summary'!D19</f>
        <v>399548.57801795466</v>
      </c>
      <c r="E19" s="254">
        <f>'EU28 TRA Summary'!E19-'UK TRA Summary'!E19</f>
        <v>395065.38414705161</v>
      </c>
      <c r="F19" s="254">
        <f>'EU28 TRA Summary'!F19-'UK TRA Summary'!F19</f>
        <v>401998.67721524404</v>
      </c>
      <c r="G19" s="254">
        <f>'EU28 TRA Summary'!G19-'UK TRA Summary'!G19</f>
        <v>410156.70238087868</v>
      </c>
      <c r="H19" s="254">
        <f>'EU28 TRA Summary'!H19-'UK TRA Summary'!H19</f>
        <v>420793.02677690779</v>
      </c>
      <c r="I19" s="254">
        <f>'EU28 TRA Summary'!I19-'UK TRA Summary'!I19</f>
        <v>426415.4769868984</v>
      </c>
      <c r="J19" s="254">
        <f>'EU28 TRA Summary'!J19-'UK TRA Summary'!J19</f>
        <v>442422.48856848199</v>
      </c>
      <c r="K19" s="254">
        <f>'EU28 TRA Summary'!K19-'UK TRA Summary'!K19</f>
        <v>435701.40075087151</v>
      </c>
      <c r="L19" s="254">
        <f>'EU28 TRA Summary'!L19-'UK TRA Summary'!L19</f>
        <v>436881.00041386345</v>
      </c>
      <c r="M19" s="254">
        <f>'EU28 TRA Summary'!M19-'UK TRA Summary'!M19</f>
        <v>443128.25813727919</v>
      </c>
      <c r="N19" s="254">
        <f>'EU28 TRA Summary'!N19-'UK TRA Summary'!N19</f>
        <v>447451.76881883771</v>
      </c>
      <c r="O19" s="254">
        <f>'EU28 TRA Summary'!O19-'UK TRA Summary'!O19</f>
        <v>452038.79730185855</v>
      </c>
      <c r="P19" s="254">
        <f>'EU28 TRA Summary'!P19-'UK TRA Summary'!P19</f>
        <v>457175.99085520639</v>
      </c>
      <c r="Q19" s="254">
        <f>'EU28 TRA Summary'!Q19-'UK TRA Summary'!Q19</f>
        <v>464641.5079815886</v>
      </c>
      <c r="R19" s="254">
        <f>'EU28 TRA Summary'!R19-'UK TRA Summary'!R19</f>
        <v>474167.07950196264</v>
      </c>
      <c r="S19" s="254">
        <f>'EU28 TRA Summary'!S19-'UK TRA Summary'!S19</f>
        <v>489904.03241555596</v>
      </c>
      <c r="T19" s="254">
        <f>'EU28 TRA Summary'!T19-'UK TRA Summary'!T19</f>
        <v>504586.55260260176</v>
      </c>
      <c r="U19" s="254">
        <f>'EU28 TRA Summary'!U19-'UK TRA Summary'!U19</f>
        <v>518620.79897524702</v>
      </c>
      <c r="V19" s="254">
        <f>'EU28 TRA Summary'!V19-'UK TRA Summary'!V19</f>
        <v>530965.31262263516</v>
      </c>
      <c r="W19" s="254">
        <f>'EU28 TRA Summary'!W19-'UK TRA Summary'!W19</f>
        <v>541840.54458788119</v>
      </c>
      <c r="X19" s="254">
        <f>'EU28 TRA Summary'!X19-'UK TRA Summary'!X19</f>
        <v>552497.18237498612</v>
      </c>
      <c r="Y19" s="254">
        <f>'EU28 TRA Summary'!Y19-'UK TRA Summary'!Y19</f>
        <v>563416.88831694471</v>
      </c>
      <c r="Z19" s="254">
        <f>'EU28 TRA Summary'!Z19-'UK TRA Summary'!Z19</f>
        <v>572609.02852907765</v>
      </c>
      <c r="AA19" s="254">
        <f>'EU28 TRA Summary'!AA19-'UK TRA Summary'!AA19</f>
        <v>584423.34056447609</v>
      </c>
      <c r="AB19" s="254">
        <f>'EU28 TRA Summary'!AB19-'UK TRA Summary'!AB19</f>
        <v>595994.71219047508</v>
      </c>
      <c r="AC19" s="254">
        <f>'EU28 TRA Summary'!AC19-'UK TRA Summary'!AC19</f>
        <v>608193.39436295349</v>
      </c>
      <c r="AD19" s="254">
        <f>'EU28 TRA Summary'!AD19-'UK TRA Summary'!AD19</f>
        <v>618768.04148517747</v>
      </c>
      <c r="AE19" s="254">
        <f>'EU28 TRA Summary'!AE19-'UK TRA Summary'!AE19</f>
        <v>629015.42358114617</v>
      </c>
      <c r="AF19" s="254">
        <f>'EU28 TRA Summary'!AF19-'UK TRA Summary'!AF19</f>
        <v>639253.83419911214</v>
      </c>
      <c r="AG19" s="254">
        <f>'EU28 TRA Summary'!AG19-'UK TRA Summary'!AG19</f>
        <v>649903.8808304941</v>
      </c>
      <c r="AH19" s="254">
        <f>'EU28 TRA Summary'!AH19-'UK TRA Summary'!AH19</f>
        <v>660470.73808924481</v>
      </c>
      <c r="AI19" s="254">
        <f>'EU28 TRA Summary'!AI19-'UK TRA Summary'!AI19</f>
        <v>670992.56923878239</v>
      </c>
      <c r="AJ19" s="254">
        <f>'EU28 TRA Summary'!AJ19-'UK TRA Summary'!AJ19</f>
        <v>680759.19952296128</v>
      </c>
      <c r="AK19" s="254">
        <f>'EU28 TRA Summary'!AK19-'UK TRA Summary'!AK19</f>
        <v>690814.82138451235</v>
      </c>
      <c r="AL19" s="254">
        <f>'EU28 TRA Summary'!AL19-'UK TRA Summary'!AL19</f>
        <v>700160.129277442</v>
      </c>
      <c r="AM19" s="254">
        <f>'EU28 TRA Summary'!AM19-'UK TRA Summary'!AM19</f>
        <v>709060.07876687928</v>
      </c>
      <c r="AN19" s="254">
        <f>'EU28 TRA Summary'!AN19-'UK TRA Summary'!AN19</f>
        <v>718245.74023982522</v>
      </c>
      <c r="AO19" s="254">
        <f>'EU28 TRA Summary'!AO19-'UK TRA Summary'!AO19</f>
        <v>727607.08167575381</v>
      </c>
      <c r="AP19" s="254">
        <f>'EU28 TRA Summary'!AP19-'UK TRA Summary'!AP19</f>
        <v>736892.67881803366</v>
      </c>
      <c r="AQ19" s="254">
        <f>'EU28 TRA Summary'!AQ19-'UK TRA Summary'!AQ19</f>
        <v>746357.35588404466</v>
      </c>
      <c r="AR19" s="254">
        <f>'EU28 TRA Summary'!AR19-'UK TRA Summary'!AR19</f>
        <v>755754.16061319411</v>
      </c>
      <c r="AS19" s="254">
        <f>'EU28 TRA Summary'!AS19-'UK TRA Summary'!AS19</f>
        <v>765412.19681471481</v>
      </c>
      <c r="AT19" s="254">
        <f>'EU28 TRA Summary'!AT19-'UK TRA Summary'!AT19</f>
        <v>774916.95859413163</v>
      </c>
      <c r="AU19" s="254">
        <f>'EU28 TRA Summary'!AU19-'UK TRA Summary'!AU19</f>
        <v>784705.1917749776</v>
      </c>
      <c r="AV19" s="254">
        <f>'EU28 TRA Summary'!AV19-'UK TRA Summary'!AV19</f>
        <v>794047.36933784001</v>
      </c>
      <c r="AW19" s="254">
        <f>'EU28 TRA Summary'!AW19-'UK TRA Summary'!AW19</f>
        <v>803897.58851704665</v>
      </c>
      <c r="AX19" s="254">
        <f>'EU28 TRA Summary'!AX19-'UK TRA Summary'!AX19</f>
        <v>814077.37020165927</v>
      </c>
      <c r="AY19" s="254">
        <f>'EU28 TRA Summary'!AY19-'UK TRA Summary'!AY19</f>
        <v>824498.28547999449</v>
      </c>
      <c r="AZ19" s="254">
        <f>'EU28 TRA Summary'!AZ19-'UK TRA Summary'!AZ19</f>
        <v>836839.26602267823</v>
      </c>
    </row>
    <row r="20" spans="1:52">
      <c r="A20" s="193" t="s">
        <v>24</v>
      </c>
      <c r="B20" s="177">
        <f>'EU28 TRA Summary'!B20-'UK TRA Summary'!B20</f>
        <v>274307.69316390826</v>
      </c>
      <c r="C20" s="243">
        <f>'EU28 TRA Summary'!C20-'UK TRA Summary'!C20</f>
        <v>269088.18607944157</v>
      </c>
      <c r="D20" s="243">
        <f>'EU28 TRA Summary'!D20-'UK TRA Summary'!D20</f>
        <v>258200.18532880448</v>
      </c>
      <c r="E20" s="243">
        <f>'EU28 TRA Summary'!E20-'UK TRA Summary'!E20</f>
        <v>250614.31435149547</v>
      </c>
      <c r="F20" s="243">
        <f>'EU28 TRA Summary'!F20-'UK TRA Summary'!F20</f>
        <v>249672.53977899993</v>
      </c>
      <c r="G20" s="243">
        <f>'EU28 TRA Summary'!G20-'UK TRA Summary'!G20</f>
        <v>253094.50492199999</v>
      </c>
      <c r="H20" s="243">
        <f>'EU28 TRA Summary'!H20-'UK TRA Summary'!H20</f>
        <v>258646.89861599996</v>
      </c>
      <c r="I20" s="243">
        <f>'EU28 TRA Summary'!I20-'UK TRA Summary'!I20</f>
        <v>258616.45699899993</v>
      </c>
      <c r="J20" s="243">
        <f>'EU28 TRA Summary'!J20-'UK TRA Summary'!J20</f>
        <v>262165.94044399995</v>
      </c>
      <c r="K20" s="243">
        <f>'EU28 TRA Summary'!K20-'UK TRA Summary'!K20</f>
        <v>248885.41833891696</v>
      </c>
      <c r="L20" s="243">
        <f>'EU28 TRA Summary'!L20-'UK TRA Summary'!L20</f>
        <v>246089.18940240203</v>
      </c>
      <c r="M20" s="243">
        <f>'EU28 TRA Summary'!M20-'UK TRA Summary'!M20</f>
        <v>252295.98409337999</v>
      </c>
      <c r="N20" s="243">
        <f>'EU28 TRA Summary'!N20-'UK TRA Summary'!N20</f>
        <v>254647.95878564822</v>
      </c>
      <c r="O20" s="243">
        <f>'EU28 TRA Summary'!O20-'UK TRA Summary'!O20</f>
        <v>257330.23435359698</v>
      </c>
      <c r="P20" s="243">
        <f>'EU28 TRA Summary'!P20-'UK TRA Summary'!P20</f>
        <v>262662.44617924001</v>
      </c>
      <c r="Q20" s="243">
        <f>'EU28 TRA Summary'!Q20-'UK TRA Summary'!Q20</f>
        <v>266186.04573775321</v>
      </c>
      <c r="R20" s="243">
        <f>'EU28 TRA Summary'!R20-'UK TRA Summary'!R20</f>
        <v>271811.8801713615</v>
      </c>
      <c r="S20" s="243">
        <f>'EU28 TRA Summary'!S20-'UK TRA Summary'!S20</f>
        <v>279477.9319433319</v>
      </c>
      <c r="T20" s="243">
        <f>'EU28 TRA Summary'!T20-'UK TRA Summary'!T20</f>
        <v>286496.52373434161</v>
      </c>
      <c r="U20" s="243">
        <f>'EU28 TRA Summary'!U20-'UK TRA Summary'!U20</f>
        <v>292517.64302064455</v>
      </c>
      <c r="V20" s="243">
        <f>'EU28 TRA Summary'!V20-'UK TRA Summary'!V20</f>
        <v>297398.59814587852</v>
      </c>
      <c r="W20" s="243">
        <f>'EU28 TRA Summary'!W20-'UK TRA Summary'!W20</f>
        <v>301246.24569536297</v>
      </c>
      <c r="X20" s="243">
        <f>'EU28 TRA Summary'!X20-'UK TRA Summary'!X20</f>
        <v>304247.1754580196</v>
      </c>
      <c r="Y20" s="243">
        <f>'EU28 TRA Summary'!Y20-'UK TRA Summary'!Y20</f>
        <v>307694.32863124734</v>
      </c>
      <c r="Z20" s="243">
        <f>'EU28 TRA Summary'!Z20-'UK TRA Summary'!Z20</f>
        <v>310760.3167663308</v>
      </c>
      <c r="AA20" s="243">
        <f>'EU28 TRA Summary'!AA20-'UK TRA Summary'!AA20</f>
        <v>314625.14440894924</v>
      </c>
      <c r="AB20" s="243">
        <f>'EU28 TRA Summary'!AB20-'UK TRA Summary'!AB20</f>
        <v>317914.97167351737</v>
      </c>
      <c r="AC20" s="243">
        <f>'EU28 TRA Summary'!AC20-'UK TRA Summary'!AC20</f>
        <v>320889.68975667993</v>
      </c>
      <c r="AD20" s="243">
        <f>'EU28 TRA Summary'!AD20-'UK TRA Summary'!AD20</f>
        <v>323250.25265526382</v>
      </c>
      <c r="AE20" s="243">
        <f>'EU28 TRA Summary'!AE20-'UK TRA Summary'!AE20</f>
        <v>325714.28228526324</v>
      </c>
      <c r="AF20" s="243">
        <f>'EU28 TRA Summary'!AF20-'UK TRA Summary'!AF20</f>
        <v>328514.29004289827</v>
      </c>
      <c r="AG20" s="243">
        <f>'EU28 TRA Summary'!AG20-'UK TRA Summary'!AG20</f>
        <v>331352.47729810065</v>
      </c>
      <c r="AH20" s="243">
        <f>'EU28 TRA Summary'!AH20-'UK TRA Summary'!AH20</f>
        <v>333517.25736757973</v>
      </c>
      <c r="AI20" s="243">
        <f>'EU28 TRA Summary'!AI20-'UK TRA Summary'!AI20</f>
        <v>336492.51918769721</v>
      </c>
      <c r="AJ20" s="243">
        <f>'EU28 TRA Summary'!AJ20-'UK TRA Summary'!AJ20</f>
        <v>339206.95037628512</v>
      </c>
      <c r="AK20" s="243">
        <f>'EU28 TRA Summary'!AK20-'UK TRA Summary'!AK20</f>
        <v>341948.96665492922</v>
      </c>
      <c r="AL20" s="243">
        <f>'EU28 TRA Summary'!AL20-'UK TRA Summary'!AL20</f>
        <v>344463.61431749875</v>
      </c>
      <c r="AM20" s="243">
        <f>'EU28 TRA Summary'!AM20-'UK TRA Summary'!AM20</f>
        <v>346562.96127892472</v>
      </c>
      <c r="AN20" s="243">
        <f>'EU28 TRA Summary'!AN20-'UK TRA Summary'!AN20</f>
        <v>349020.8324652547</v>
      </c>
      <c r="AO20" s="243">
        <f>'EU28 TRA Summary'!AO20-'UK TRA Summary'!AO20</f>
        <v>351684.79232903343</v>
      </c>
      <c r="AP20" s="243">
        <f>'EU28 TRA Summary'!AP20-'UK TRA Summary'!AP20</f>
        <v>354238.75561189</v>
      </c>
      <c r="AQ20" s="243">
        <f>'EU28 TRA Summary'!AQ20-'UK TRA Summary'!AQ20</f>
        <v>356838.45022113691</v>
      </c>
      <c r="AR20" s="243">
        <f>'EU28 TRA Summary'!AR20-'UK TRA Summary'!AR20</f>
        <v>359212.87013932667</v>
      </c>
      <c r="AS20" s="243">
        <f>'EU28 TRA Summary'!AS20-'UK TRA Summary'!AS20</f>
        <v>361683.42112843163</v>
      </c>
      <c r="AT20" s="243">
        <f>'EU28 TRA Summary'!AT20-'UK TRA Summary'!AT20</f>
        <v>363934.8415877535</v>
      </c>
      <c r="AU20" s="243">
        <f>'EU28 TRA Summary'!AU20-'UK TRA Summary'!AU20</f>
        <v>366391.03239960608</v>
      </c>
      <c r="AV20" s="243">
        <f>'EU28 TRA Summary'!AV20-'UK TRA Summary'!AV20</f>
        <v>368433.71533861401</v>
      </c>
      <c r="AW20" s="243">
        <f>'EU28 TRA Summary'!AW20-'UK TRA Summary'!AW20</f>
        <v>370943.48718306015</v>
      </c>
      <c r="AX20" s="243">
        <f>'EU28 TRA Summary'!AX20-'UK TRA Summary'!AX20</f>
        <v>374048.42152219889</v>
      </c>
      <c r="AY20" s="243">
        <f>'EU28 TRA Summary'!AY20-'UK TRA Summary'!AY20</f>
        <v>377015.83692342089</v>
      </c>
      <c r="AZ20" s="243">
        <f>'EU28 TRA Summary'!AZ20-'UK TRA Summary'!AZ20</f>
        <v>381103.84275789594</v>
      </c>
    </row>
    <row r="21" spans="1:52">
      <c r="A21" s="173" t="s">
        <v>25</v>
      </c>
      <c r="B21" s="180">
        <f>'EU28 TRA Summary'!B21-'UK TRA Summary'!B21</f>
        <v>58796</v>
      </c>
      <c r="C21" s="246">
        <f>'EU28 TRA Summary'!C21-'UK TRA Summary'!C21</f>
        <v>65126</v>
      </c>
      <c r="D21" s="246">
        <f>'EU28 TRA Summary'!D21-'UK TRA Summary'!D21</f>
        <v>68005</v>
      </c>
      <c r="E21" s="246">
        <f>'EU28 TRA Summary'!E21-'UK TRA Summary'!E21</f>
        <v>70661</v>
      </c>
      <c r="F21" s="246">
        <f>'EU28 TRA Summary'!F21-'UK TRA Summary'!F21</f>
        <v>75671</v>
      </c>
      <c r="G21" s="246">
        <f>'EU28 TRA Summary'!G21-'UK TRA Summary'!G21</f>
        <v>79663</v>
      </c>
      <c r="H21" s="246">
        <f>'EU28 TRA Summary'!H21-'UK TRA Summary'!H21</f>
        <v>83411</v>
      </c>
      <c r="I21" s="246">
        <f>'EU28 TRA Summary'!I21-'UK TRA Summary'!I21</f>
        <v>87303</v>
      </c>
      <c r="J21" s="246">
        <f>'EU28 TRA Summary'!J21-'UK TRA Summary'!J21</f>
        <v>96610.000000000029</v>
      </c>
      <c r="K21" s="246">
        <f>'EU28 TRA Summary'!K21-'UK TRA Summary'!K21</f>
        <v>103086</v>
      </c>
      <c r="L21" s="246">
        <f>'EU28 TRA Summary'!L21-'UK TRA Summary'!L21</f>
        <v>104855.37834343799</v>
      </c>
      <c r="M21" s="246">
        <f>'EU28 TRA Summary'!M21-'UK TRA Summary'!M21</f>
        <v>104374</v>
      </c>
      <c r="N21" s="246">
        <f>'EU28 TRA Summary'!N21-'UK TRA Summary'!N21</f>
        <v>105440</v>
      </c>
      <c r="O21" s="246">
        <f>'EU28 TRA Summary'!O21-'UK TRA Summary'!O21</f>
        <v>107304.00000000001</v>
      </c>
      <c r="P21" s="246">
        <f>'EU28 TRA Summary'!P21-'UK TRA Summary'!P21</f>
        <v>106380</v>
      </c>
      <c r="Q21" s="246">
        <f>'EU28 TRA Summary'!Q21-'UK TRA Summary'!Q21</f>
        <v>109312.99999999999</v>
      </c>
      <c r="R21" s="246">
        <f>'EU28 TRA Summary'!R21-'UK TRA Summary'!R21</f>
        <v>110185.50439842905</v>
      </c>
      <c r="S21" s="246">
        <f>'EU28 TRA Summary'!S21-'UK TRA Summary'!S21</f>
        <v>115045.87391725775</v>
      </c>
      <c r="T21" s="246">
        <f>'EU28 TRA Summary'!T21-'UK TRA Summary'!T21</f>
        <v>119676.65523435254</v>
      </c>
      <c r="U21" s="246">
        <f>'EU28 TRA Summary'!U21-'UK TRA Summary'!U21</f>
        <v>124982.46817489079</v>
      </c>
      <c r="V21" s="246">
        <f>'EU28 TRA Summary'!V21-'UK TRA Summary'!V21</f>
        <v>130231.53353786527</v>
      </c>
      <c r="W21" s="246">
        <f>'EU28 TRA Summary'!W21-'UK TRA Summary'!W21</f>
        <v>135408.06207759317</v>
      </c>
      <c r="X21" s="246">
        <f>'EU28 TRA Summary'!X21-'UK TRA Summary'!X21</f>
        <v>141561.11404859452</v>
      </c>
      <c r="Y21" s="246">
        <f>'EU28 TRA Summary'!Y21-'UK TRA Summary'!Y21</f>
        <v>147378.58136065572</v>
      </c>
      <c r="Z21" s="246">
        <f>'EU28 TRA Summary'!Z21-'UK TRA Summary'!Z21</f>
        <v>151948.0511823048</v>
      </c>
      <c r="AA21" s="246">
        <f>'EU28 TRA Summary'!AA21-'UK TRA Summary'!AA21</f>
        <v>158087.55100767605</v>
      </c>
      <c r="AB21" s="246">
        <f>'EU28 TRA Summary'!AB21-'UK TRA Summary'!AB21</f>
        <v>164845.58166202373</v>
      </c>
      <c r="AC21" s="246">
        <f>'EU28 TRA Summary'!AC21-'UK TRA Summary'!AC21</f>
        <v>172677.79828835241</v>
      </c>
      <c r="AD21" s="246">
        <f>'EU28 TRA Summary'!AD21-'UK TRA Summary'!AD21</f>
        <v>179591.26007706716</v>
      </c>
      <c r="AE21" s="246">
        <f>'EU28 TRA Summary'!AE21-'UK TRA Summary'!AE21</f>
        <v>186123.9703231891</v>
      </c>
      <c r="AF21" s="246">
        <f>'EU28 TRA Summary'!AF21-'UK TRA Summary'!AF21</f>
        <v>192208.1120888743</v>
      </c>
      <c r="AG21" s="246">
        <f>'EU28 TRA Summary'!AG21-'UK TRA Summary'!AG21</f>
        <v>198663.50887530757</v>
      </c>
      <c r="AH21" s="246">
        <f>'EU28 TRA Summary'!AH21-'UK TRA Summary'!AH21</f>
        <v>205652.23718908691</v>
      </c>
      <c r="AI21" s="246">
        <f>'EU28 TRA Summary'!AI21-'UK TRA Summary'!AI21</f>
        <v>211629.76371245593</v>
      </c>
      <c r="AJ21" s="246">
        <f>'EU28 TRA Summary'!AJ21-'UK TRA Summary'!AJ21</f>
        <v>217058.18901377602</v>
      </c>
      <c r="AK21" s="246">
        <f>'EU28 TRA Summary'!AK21-'UK TRA Summary'!AK21</f>
        <v>222674.26921773289</v>
      </c>
      <c r="AL21" s="246">
        <f>'EU28 TRA Summary'!AL21-'UK TRA Summary'!AL21</f>
        <v>227765.80903213847</v>
      </c>
      <c r="AM21" s="246">
        <f>'EU28 TRA Summary'!AM21-'UK TRA Summary'!AM21</f>
        <v>232785.18620385573</v>
      </c>
      <c r="AN21" s="246">
        <f>'EU28 TRA Summary'!AN21-'UK TRA Summary'!AN21</f>
        <v>237717.40504349867</v>
      </c>
      <c r="AO21" s="246">
        <f>'EU28 TRA Summary'!AO21-'UK TRA Summary'!AO21</f>
        <v>242584.14144053558</v>
      </c>
      <c r="AP21" s="246">
        <f>'EU28 TRA Summary'!AP21-'UK TRA Summary'!AP21</f>
        <v>247445.22709515758</v>
      </c>
      <c r="AQ21" s="246">
        <f>'EU28 TRA Summary'!AQ21-'UK TRA Summary'!AQ21</f>
        <v>252390.60574135761</v>
      </c>
      <c r="AR21" s="246">
        <f>'EU28 TRA Summary'!AR21-'UK TRA Summary'!AR21</f>
        <v>257458.16157577079</v>
      </c>
      <c r="AS21" s="246">
        <f>'EU28 TRA Summary'!AS21-'UK TRA Summary'!AS21</f>
        <v>262619.29392486258</v>
      </c>
      <c r="AT21" s="246">
        <f>'EU28 TRA Summary'!AT21-'UK TRA Summary'!AT21</f>
        <v>267778.77553233766</v>
      </c>
      <c r="AU21" s="246">
        <f>'EU28 TRA Summary'!AU21-'UK TRA Summary'!AU21</f>
        <v>272919.46345678193</v>
      </c>
      <c r="AV21" s="246">
        <f>'EU28 TRA Summary'!AV21-'UK TRA Summary'!AV21</f>
        <v>277962.43458719651</v>
      </c>
      <c r="AW21" s="246">
        <f>'EU28 TRA Summary'!AW21-'UK TRA Summary'!AW21</f>
        <v>282939.37437845679</v>
      </c>
      <c r="AX21" s="246">
        <f>'EU28 TRA Summary'!AX21-'UK TRA Summary'!AX21</f>
        <v>287648.45916722494</v>
      </c>
      <c r="AY21" s="246">
        <f>'EU28 TRA Summary'!AY21-'UK TRA Summary'!AY21</f>
        <v>292683.24484552571</v>
      </c>
      <c r="AZ21" s="246">
        <f>'EU28 TRA Summary'!AZ21-'UK TRA Summary'!AZ21</f>
        <v>298467.74973037769</v>
      </c>
    </row>
    <row r="22" spans="1:52">
      <c r="A22" s="173" t="s">
        <v>23</v>
      </c>
      <c r="B22" s="180">
        <f>'EU28 TRA Summary'!B22-'UK TRA Summary'!B22</f>
        <v>71753.482669744102</v>
      </c>
      <c r="C22" s="246">
        <f>'EU28 TRA Summary'!C22-'UK TRA Summary'!C22</f>
        <v>72549.154984900233</v>
      </c>
      <c r="D22" s="246">
        <f>'EU28 TRA Summary'!D22-'UK TRA Summary'!D22</f>
        <v>73343.392689150176</v>
      </c>
      <c r="E22" s="246">
        <f>'EU28 TRA Summary'!E22-'UK TRA Summary'!E22</f>
        <v>73790.069795556119</v>
      </c>
      <c r="F22" s="246">
        <f>'EU28 TRA Summary'!F22-'UK TRA Summary'!F22</f>
        <v>76655.137436244113</v>
      </c>
      <c r="G22" s="246">
        <f>'EU28 TRA Summary'!G22-'UK TRA Summary'!G22</f>
        <v>77399.197458878698</v>
      </c>
      <c r="H22" s="246">
        <f>'EU28 TRA Summary'!H22-'UK TRA Summary'!H22</f>
        <v>78735.128160907829</v>
      </c>
      <c r="I22" s="246">
        <f>'EU28 TRA Summary'!I22-'UK TRA Summary'!I22</f>
        <v>80496.019987898515</v>
      </c>
      <c r="J22" s="246">
        <f>'EU28 TRA Summary'!J22-'UK TRA Summary'!J22</f>
        <v>83646.54812448204</v>
      </c>
      <c r="K22" s="246">
        <f>'EU28 TRA Summary'!K22-'UK TRA Summary'!K22</f>
        <v>83729.982411954523</v>
      </c>
      <c r="L22" s="246">
        <f>'EU28 TRA Summary'!L22-'UK TRA Summary'!L22</f>
        <v>85936.432668023423</v>
      </c>
      <c r="M22" s="246">
        <f>'EU28 TRA Summary'!M22-'UK TRA Summary'!M22</f>
        <v>86458.274043899219</v>
      </c>
      <c r="N22" s="246">
        <f>'EU28 TRA Summary'!N22-'UK TRA Summary'!N22</f>
        <v>87363.810033189453</v>
      </c>
      <c r="O22" s="246">
        <f>'EU28 TRA Summary'!O22-'UK TRA Summary'!O22</f>
        <v>87404.56294826149</v>
      </c>
      <c r="P22" s="246">
        <f>'EU28 TRA Summary'!P22-'UK TRA Summary'!P22</f>
        <v>88133.54467596639</v>
      </c>
      <c r="Q22" s="246">
        <f>'EU28 TRA Summary'!Q22-'UK TRA Summary'!Q22</f>
        <v>89142.462243835398</v>
      </c>
      <c r="R22" s="246">
        <f>'EU28 TRA Summary'!R22-'UK TRA Summary'!R22</f>
        <v>92169.69493217206</v>
      </c>
      <c r="S22" s="246">
        <f>'EU28 TRA Summary'!S22-'UK TRA Summary'!S22</f>
        <v>95380.226554966313</v>
      </c>
      <c r="T22" s="246">
        <f>'EU28 TRA Summary'!T22-'UK TRA Summary'!T22</f>
        <v>98413.373633907628</v>
      </c>
      <c r="U22" s="246">
        <f>'EU28 TRA Summary'!U22-'UK TRA Summary'!U22</f>
        <v>101120.6877797117</v>
      </c>
      <c r="V22" s="246">
        <f>'EU28 TRA Summary'!V22-'UK TRA Summary'!V22</f>
        <v>103335.1809388913</v>
      </c>
      <c r="W22" s="246">
        <f>'EU28 TRA Summary'!W22-'UK TRA Summary'!W22</f>
        <v>105186.23681492508</v>
      </c>
      <c r="X22" s="246">
        <f>'EU28 TRA Summary'!X22-'UK TRA Summary'!X22</f>
        <v>106688.89286837188</v>
      </c>
      <c r="Y22" s="246">
        <f>'EU28 TRA Summary'!Y22-'UK TRA Summary'!Y22</f>
        <v>108343.97832504161</v>
      </c>
      <c r="Z22" s="246">
        <f>'EU28 TRA Summary'!Z22-'UK TRA Summary'!Z22</f>
        <v>109900.66058044204</v>
      </c>
      <c r="AA22" s="246">
        <f>'EU28 TRA Summary'!AA22-'UK TRA Summary'!AA22</f>
        <v>111710.64514785087</v>
      </c>
      <c r="AB22" s="246">
        <f>'EU28 TRA Summary'!AB22-'UK TRA Summary'!AB22</f>
        <v>113234.15885493401</v>
      </c>
      <c r="AC22" s="246">
        <f>'EU28 TRA Summary'!AC22-'UK TRA Summary'!AC22</f>
        <v>114625.90631792098</v>
      </c>
      <c r="AD22" s="246">
        <f>'EU28 TRA Summary'!AD22-'UK TRA Summary'!AD22</f>
        <v>115926.52875284666</v>
      </c>
      <c r="AE22" s="246">
        <f>'EU28 TRA Summary'!AE22-'UK TRA Summary'!AE22</f>
        <v>117177.17097269392</v>
      </c>
      <c r="AF22" s="246">
        <f>'EU28 TRA Summary'!AF22-'UK TRA Summary'!AF22</f>
        <v>118531.43206733964</v>
      </c>
      <c r="AG22" s="246">
        <f>'EU28 TRA Summary'!AG22-'UK TRA Summary'!AG22</f>
        <v>119887.89465708596</v>
      </c>
      <c r="AH22" s="246">
        <f>'EU28 TRA Summary'!AH22-'UK TRA Summary'!AH22</f>
        <v>121301.24353257814</v>
      </c>
      <c r="AI22" s="246">
        <f>'EU28 TRA Summary'!AI22-'UK TRA Summary'!AI22</f>
        <v>122870.28633862927</v>
      </c>
      <c r="AJ22" s="246">
        <f>'EU28 TRA Summary'!AJ22-'UK TRA Summary'!AJ22</f>
        <v>124494.06013290009</v>
      </c>
      <c r="AK22" s="246">
        <f>'EU28 TRA Summary'!AK22-'UK TRA Summary'!AK22</f>
        <v>126191.5855118503</v>
      </c>
      <c r="AL22" s="246">
        <f>'EU28 TRA Summary'!AL22-'UK TRA Summary'!AL22</f>
        <v>127930.70592780477</v>
      </c>
      <c r="AM22" s="246">
        <f>'EU28 TRA Summary'!AM22-'UK TRA Summary'!AM22</f>
        <v>129711.93128409886</v>
      </c>
      <c r="AN22" s="246">
        <f>'EU28 TRA Summary'!AN22-'UK TRA Summary'!AN22</f>
        <v>131507.5027310719</v>
      </c>
      <c r="AO22" s="246">
        <f>'EU28 TRA Summary'!AO22-'UK TRA Summary'!AO22</f>
        <v>133338.14790618478</v>
      </c>
      <c r="AP22" s="246">
        <f>'EU28 TRA Summary'!AP22-'UK TRA Summary'!AP22</f>
        <v>135208.69611098594</v>
      </c>
      <c r="AQ22" s="246">
        <f>'EU28 TRA Summary'!AQ22-'UK TRA Summary'!AQ22</f>
        <v>137128.29992155024</v>
      </c>
      <c r="AR22" s="246">
        <f>'EU28 TRA Summary'!AR22-'UK TRA Summary'!AR22</f>
        <v>139083.12889809656</v>
      </c>
      <c r="AS22" s="246">
        <f>'EU28 TRA Summary'!AS22-'UK TRA Summary'!AS22</f>
        <v>141109.4817614207</v>
      </c>
      <c r="AT22" s="246">
        <f>'EU28 TRA Summary'!AT22-'UK TRA Summary'!AT22</f>
        <v>143203.34147404062</v>
      </c>
      <c r="AU22" s="246">
        <f>'EU28 TRA Summary'!AU22-'UK TRA Summary'!AU22</f>
        <v>145394.69591858954</v>
      </c>
      <c r="AV22" s="246">
        <f>'EU28 TRA Summary'!AV22-'UK TRA Summary'!AV22</f>
        <v>147651.21941202952</v>
      </c>
      <c r="AW22" s="246">
        <f>'EU28 TRA Summary'!AW22-'UK TRA Summary'!AW22</f>
        <v>150014.72695552977</v>
      </c>
      <c r="AX22" s="246">
        <f>'EU28 TRA Summary'!AX22-'UK TRA Summary'!AX22</f>
        <v>152380.48951223545</v>
      </c>
      <c r="AY22" s="246">
        <f>'EU28 TRA Summary'!AY22-'UK TRA Summary'!AY22</f>
        <v>154799.20371104789</v>
      </c>
      <c r="AZ22" s="246">
        <f>'EU28 TRA Summary'!AZ22-'UK TRA Summary'!AZ22</f>
        <v>157267.67353440457</v>
      </c>
    </row>
    <row r="23" spans="1:52">
      <c r="A23" s="186" t="s">
        <v>47</v>
      </c>
      <c r="B23" s="188">
        <f>'EU28 TRA Summary'!B23-'UK TRA Summary'!B23</f>
        <v>849724.88493757462</v>
      </c>
      <c r="C23" s="254">
        <f>'EU28 TRA Summary'!C23-'UK TRA Summary'!C23</f>
        <v>830310.131408402</v>
      </c>
      <c r="D23" s="254">
        <f>'EU28 TRA Summary'!D23-'UK TRA Summary'!D23</f>
        <v>812152.35651581653</v>
      </c>
      <c r="E23" s="254">
        <f>'EU28 TRA Summary'!E23-'UK TRA Summary'!E23</f>
        <v>827592.79653943493</v>
      </c>
      <c r="F23" s="254">
        <f>'EU28 TRA Summary'!F23-'UK TRA Summary'!F23</f>
        <v>935659.9491571195</v>
      </c>
      <c r="G23" s="254">
        <f>'EU28 TRA Summary'!G23-'UK TRA Summary'!G23</f>
        <v>1010957.5388730332</v>
      </c>
      <c r="H23" s="254">
        <f>'EU28 TRA Summary'!H23-'UK TRA Summary'!H23</f>
        <v>1052959.1190874979</v>
      </c>
      <c r="I23" s="254">
        <f>'EU28 TRA Summary'!I23-'UK TRA Summary'!I23</f>
        <v>1148110.8053711066</v>
      </c>
      <c r="J23" s="254">
        <f>'EU28 TRA Summary'!J23-'UK TRA Summary'!J23</f>
        <v>1164393.1508813249</v>
      </c>
      <c r="K23" s="254">
        <f>'EU28 TRA Summary'!K23-'UK TRA Summary'!K23</f>
        <v>1102437.015638436</v>
      </c>
      <c r="L23" s="254">
        <f>'EU28 TRA Summary'!L23-'UK TRA Summary'!L23</f>
        <v>1117179.4238867541</v>
      </c>
      <c r="M23" s="254">
        <f>'EU28 TRA Summary'!M23-'UK TRA Summary'!M23</f>
        <v>1173587.3973713752</v>
      </c>
      <c r="N23" s="254">
        <f>'EU28 TRA Summary'!N23-'UK TRA Summary'!N23</f>
        <v>1189304.0029494637</v>
      </c>
      <c r="O23" s="254">
        <f>'EU28 TRA Summary'!O23-'UK TRA Summary'!O23</f>
        <v>1217289.3794550186</v>
      </c>
      <c r="P23" s="254">
        <f>'EU28 TRA Summary'!P23-'UK TRA Summary'!P23</f>
        <v>1265196.4742344201</v>
      </c>
      <c r="Q23" s="254">
        <f>'EU28 TRA Summary'!Q23-'UK TRA Summary'!Q23</f>
        <v>1318528.4236514615</v>
      </c>
      <c r="R23" s="254">
        <f>'EU28 TRA Summary'!R23-'UK TRA Summary'!R23</f>
        <v>1404649.530980147</v>
      </c>
      <c r="S23" s="254">
        <f>'EU28 TRA Summary'!S23-'UK TRA Summary'!S23</f>
        <v>1470550.0549724549</v>
      </c>
      <c r="T23" s="254">
        <f>'EU28 TRA Summary'!T23-'UK TRA Summary'!T23</f>
        <v>1543727.2856913188</v>
      </c>
      <c r="U23" s="254">
        <f>'EU28 TRA Summary'!U23-'UK TRA Summary'!U23</f>
        <v>1613359.153946996</v>
      </c>
      <c r="V23" s="254">
        <f>'EU28 TRA Summary'!V23-'UK TRA Summary'!V23</f>
        <v>1676179.7528104391</v>
      </c>
      <c r="W23" s="254">
        <f>'EU28 TRA Summary'!W23-'UK TRA Summary'!W23</f>
        <v>1736957.6521412754</v>
      </c>
      <c r="X23" s="254">
        <f>'EU28 TRA Summary'!X23-'UK TRA Summary'!X23</f>
        <v>1796626.4764984369</v>
      </c>
      <c r="Y23" s="254">
        <f>'EU28 TRA Summary'!Y23-'UK TRA Summary'!Y23</f>
        <v>1851364.8676053577</v>
      </c>
      <c r="Z23" s="254">
        <f>'EU28 TRA Summary'!Z23-'UK TRA Summary'!Z23</f>
        <v>1903580.0437301029</v>
      </c>
      <c r="AA23" s="254">
        <f>'EU28 TRA Summary'!AA23-'UK TRA Summary'!AA23</f>
        <v>1952442.826676385</v>
      </c>
      <c r="AB23" s="254">
        <f>'EU28 TRA Summary'!AB23-'UK TRA Summary'!AB23</f>
        <v>1997712.2755389288</v>
      </c>
      <c r="AC23" s="254">
        <f>'EU28 TRA Summary'!AC23-'UK TRA Summary'!AC23</f>
        <v>2042785.5087735299</v>
      </c>
      <c r="AD23" s="254">
        <f>'EU28 TRA Summary'!AD23-'UK TRA Summary'!AD23</f>
        <v>2091900.8610715724</v>
      </c>
      <c r="AE23" s="254">
        <f>'EU28 TRA Summary'!AE23-'UK TRA Summary'!AE23</f>
        <v>2144321.6774351755</v>
      </c>
      <c r="AF23" s="254">
        <f>'EU28 TRA Summary'!AF23-'UK TRA Summary'!AF23</f>
        <v>2193601.0773621462</v>
      </c>
      <c r="AG23" s="254">
        <f>'EU28 TRA Summary'!AG23-'UK TRA Summary'!AG23</f>
        <v>2243328.5683094766</v>
      </c>
      <c r="AH23" s="254">
        <f>'EU28 TRA Summary'!AH23-'UK TRA Summary'!AH23</f>
        <v>2296017.5077676857</v>
      </c>
      <c r="AI23" s="254">
        <f>'EU28 TRA Summary'!AI23-'UK TRA Summary'!AI23</f>
        <v>2341688.6861533639</v>
      </c>
      <c r="AJ23" s="254">
        <f>'EU28 TRA Summary'!AJ23-'UK TRA Summary'!AJ23</f>
        <v>2389896.0714120823</v>
      </c>
      <c r="AK23" s="254">
        <f>'EU28 TRA Summary'!AK23-'UK TRA Summary'!AK23</f>
        <v>2435585.3707305556</v>
      </c>
      <c r="AL23" s="254">
        <f>'EU28 TRA Summary'!AL23-'UK TRA Summary'!AL23</f>
        <v>2483879.0982454605</v>
      </c>
      <c r="AM23" s="254">
        <f>'EU28 TRA Summary'!AM23-'UK TRA Summary'!AM23</f>
        <v>2536130.0900686849</v>
      </c>
      <c r="AN23" s="254">
        <f>'EU28 TRA Summary'!AN23-'UK TRA Summary'!AN23</f>
        <v>2583202.787018327</v>
      </c>
      <c r="AO23" s="254">
        <f>'EU28 TRA Summary'!AO23-'UK TRA Summary'!AO23</f>
        <v>2630853.8703144495</v>
      </c>
      <c r="AP23" s="254">
        <f>'EU28 TRA Summary'!AP23-'UK TRA Summary'!AP23</f>
        <v>2681131.9799915422</v>
      </c>
      <c r="AQ23" s="254">
        <f>'EU28 TRA Summary'!AQ23-'UK TRA Summary'!AQ23</f>
        <v>2731739.9641029183</v>
      </c>
      <c r="AR23" s="254">
        <f>'EU28 TRA Summary'!AR23-'UK TRA Summary'!AR23</f>
        <v>2786425.6559842699</v>
      </c>
      <c r="AS23" s="254">
        <f>'EU28 TRA Summary'!AS23-'UK TRA Summary'!AS23</f>
        <v>2839225.5462338012</v>
      </c>
      <c r="AT23" s="254">
        <f>'EU28 TRA Summary'!AT23-'UK TRA Summary'!AT23</f>
        <v>2892450.6429880373</v>
      </c>
      <c r="AU23" s="254">
        <f>'EU28 TRA Summary'!AU23-'UK TRA Summary'!AU23</f>
        <v>2943557.3886491843</v>
      </c>
      <c r="AV23" s="254">
        <f>'EU28 TRA Summary'!AV23-'UK TRA Summary'!AV23</f>
        <v>3000279.2050938243</v>
      </c>
      <c r="AW23" s="254">
        <f>'EU28 TRA Summary'!AW23-'UK TRA Summary'!AW23</f>
        <v>3053489.6668434869</v>
      </c>
      <c r="AX23" s="254">
        <f>'EU28 TRA Summary'!AX23-'UK TRA Summary'!AX23</f>
        <v>3099484.9533600849</v>
      </c>
      <c r="AY23" s="254">
        <f>'EU28 TRA Summary'!AY23-'UK TRA Summary'!AY23</f>
        <v>3155902.7192255771</v>
      </c>
      <c r="AZ23" s="254">
        <f>'EU28 TRA Summary'!AZ23-'UK TRA Summary'!AZ23</f>
        <v>3202627.7251654142</v>
      </c>
    </row>
    <row r="24" spans="1:52">
      <c r="A24" s="193" t="s">
        <v>16</v>
      </c>
      <c r="B24" s="177">
        <f>'EU28 TRA Summary'!B24-'UK TRA Summary'!B24</f>
        <v>82660.610240174574</v>
      </c>
      <c r="C24" s="243">
        <f>'EU28 TRA Summary'!C24-'UK TRA Summary'!C24</f>
        <v>80943.136233730431</v>
      </c>
      <c r="D24" s="243">
        <f>'EU28 TRA Summary'!D24-'UK TRA Summary'!D24</f>
        <v>79554.915438117023</v>
      </c>
      <c r="E24" s="243">
        <f>'EU28 TRA Summary'!E24-'UK TRA Summary'!E24</f>
        <v>81288.085328362882</v>
      </c>
      <c r="F24" s="243">
        <f>'EU28 TRA Summary'!F24-'UK TRA Summary'!F24</f>
        <v>85361.327551705908</v>
      </c>
      <c r="G24" s="243">
        <f>'EU28 TRA Summary'!G24-'UK TRA Summary'!G24</f>
        <v>89137.539162514178</v>
      </c>
      <c r="H24" s="243">
        <f>'EU28 TRA Summary'!H24-'UK TRA Summary'!H24</f>
        <v>92402.516390243414</v>
      </c>
      <c r="I24" s="243">
        <f>'EU28 TRA Summary'!I24-'UK TRA Summary'!I24</f>
        <v>97592.383944822679</v>
      </c>
      <c r="J24" s="243">
        <f>'EU28 TRA Summary'!J24-'UK TRA Summary'!J24</f>
        <v>93599.172891336595</v>
      </c>
      <c r="K24" s="243">
        <f>'EU28 TRA Summary'!K24-'UK TRA Summary'!K24</f>
        <v>89122.199216386609</v>
      </c>
      <c r="L24" s="243">
        <f>'EU28 TRA Summary'!L24-'UK TRA Summary'!L24</f>
        <v>91275.866106279966</v>
      </c>
      <c r="M24" s="243">
        <f>'EU28 TRA Summary'!M24-'UK TRA Summary'!M24</f>
        <v>92965.862833570049</v>
      </c>
      <c r="N24" s="243">
        <f>'EU28 TRA Summary'!N24-'UK TRA Summary'!N24</f>
        <v>87875.124582704448</v>
      </c>
      <c r="O24" s="243">
        <f>'EU28 TRA Summary'!O24-'UK TRA Summary'!O24</f>
        <v>82170.726064426883</v>
      </c>
      <c r="P24" s="243">
        <f>'EU28 TRA Summary'!P24-'UK TRA Summary'!P24</f>
        <v>82319.565543135774</v>
      </c>
      <c r="Q24" s="243">
        <f>'EU28 TRA Summary'!Q24-'UK TRA Summary'!Q24</f>
        <v>86284.27674100078</v>
      </c>
      <c r="R24" s="243">
        <f>'EU28 TRA Summary'!R24-'UK TRA Summary'!R24</f>
        <v>91515.899633121779</v>
      </c>
      <c r="S24" s="243">
        <f>'EU28 TRA Summary'!S24-'UK TRA Summary'!S24</f>
        <v>94244.803350406233</v>
      </c>
      <c r="T24" s="243">
        <f>'EU28 TRA Summary'!T24-'UK TRA Summary'!T24</f>
        <v>97064.082718815072</v>
      </c>
      <c r="U24" s="243">
        <f>'EU28 TRA Summary'!U24-'UK TRA Summary'!U24</f>
        <v>99664.224631176388</v>
      </c>
      <c r="V24" s="243">
        <f>'EU28 TRA Summary'!V24-'UK TRA Summary'!V24</f>
        <v>102028.19972929408</v>
      </c>
      <c r="W24" s="243">
        <f>'EU28 TRA Summary'!W24-'UK TRA Summary'!W24</f>
        <v>104389.46588311868</v>
      </c>
      <c r="X24" s="243">
        <f>'EU28 TRA Summary'!X24-'UK TRA Summary'!X24</f>
        <v>106719.60724277174</v>
      </c>
      <c r="Y24" s="243">
        <f>'EU28 TRA Summary'!Y24-'UK TRA Summary'!Y24</f>
        <v>108738.76975552953</v>
      </c>
      <c r="Z24" s="243">
        <f>'EU28 TRA Summary'!Z24-'UK TRA Summary'!Z24</f>
        <v>110932.91330054312</v>
      </c>
      <c r="AA24" s="243">
        <f>'EU28 TRA Summary'!AA24-'UK TRA Summary'!AA24</f>
        <v>113420.97144494296</v>
      </c>
      <c r="AB24" s="243">
        <f>'EU28 TRA Summary'!AB24-'UK TRA Summary'!AB24</f>
        <v>115517.78428823935</v>
      </c>
      <c r="AC24" s="243">
        <f>'EU28 TRA Summary'!AC24-'UK TRA Summary'!AC24</f>
        <v>117351.39161547425</v>
      </c>
      <c r="AD24" s="243">
        <f>'EU28 TRA Summary'!AD24-'UK TRA Summary'!AD24</f>
        <v>119448.19539471286</v>
      </c>
      <c r="AE24" s="243">
        <f>'EU28 TRA Summary'!AE24-'UK TRA Summary'!AE24</f>
        <v>121634.38680318528</v>
      </c>
      <c r="AF24" s="243">
        <f>'EU28 TRA Summary'!AF24-'UK TRA Summary'!AF24</f>
        <v>123882.72706870778</v>
      </c>
      <c r="AG24" s="243">
        <f>'EU28 TRA Summary'!AG24-'UK TRA Summary'!AG24</f>
        <v>126133.23957277932</v>
      </c>
      <c r="AH24" s="243">
        <f>'EU28 TRA Summary'!AH24-'UK TRA Summary'!AH24</f>
        <v>128488.80704052999</v>
      </c>
      <c r="AI24" s="243">
        <f>'EU28 TRA Summary'!AI24-'UK TRA Summary'!AI24</f>
        <v>130904.74238835076</v>
      </c>
      <c r="AJ24" s="243">
        <f>'EU28 TRA Summary'!AJ24-'UK TRA Summary'!AJ24</f>
        <v>133481.82159720943</v>
      </c>
      <c r="AK24" s="243">
        <f>'EU28 TRA Summary'!AK24-'UK TRA Summary'!AK24</f>
        <v>136095.25295803402</v>
      </c>
      <c r="AL24" s="243">
        <f>'EU28 TRA Summary'!AL24-'UK TRA Summary'!AL24</f>
        <v>138758.88025850235</v>
      </c>
      <c r="AM24" s="243">
        <f>'EU28 TRA Summary'!AM24-'UK TRA Summary'!AM24</f>
        <v>141471.72760751334</v>
      </c>
      <c r="AN24" s="243">
        <f>'EU28 TRA Summary'!AN24-'UK TRA Summary'!AN24</f>
        <v>144203.05058863453</v>
      </c>
      <c r="AO24" s="243">
        <f>'EU28 TRA Summary'!AO24-'UK TRA Summary'!AO24</f>
        <v>146954.63070681851</v>
      </c>
      <c r="AP24" s="243">
        <f>'EU28 TRA Summary'!AP24-'UK TRA Summary'!AP24</f>
        <v>149823.65369520368</v>
      </c>
      <c r="AQ24" s="243">
        <f>'EU28 TRA Summary'!AQ24-'UK TRA Summary'!AQ24</f>
        <v>152765.62747281464</v>
      </c>
      <c r="AR24" s="243">
        <f>'EU28 TRA Summary'!AR24-'UK TRA Summary'!AR24</f>
        <v>155827.97352275264</v>
      </c>
      <c r="AS24" s="243">
        <f>'EU28 TRA Summary'!AS24-'UK TRA Summary'!AS24</f>
        <v>158972.22120518266</v>
      </c>
      <c r="AT24" s="243">
        <f>'EU28 TRA Summary'!AT24-'UK TRA Summary'!AT24</f>
        <v>162213.46023585647</v>
      </c>
      <c r="AU24" s="243">
        <f>'EU28 TRA Summary'!AU24-'UK TRA Summary'!AU24</f>
        <v>165530.18106560892</v>
      </c>
      <c r="AV24" s="243">
        <f>'EU28 TRA Summary'!AV24-'UK TRA Summary'!AV24</f>
        <v>168968.07324881785</v>
      </c>
      <c r="AW24" s="243">
        <f>'EU28 TRA Summary'!AW24-'UK TRA Summary'!AW24</f>
        <v>172423.77333067913</v>
      </c>
      <c r="AX24" s="243">
        <f>'EU28 TRA Summary'!AX24-'UK TRA Summary'!AX24</f>
        <v>175918.88920351089</v>
      </c>
      <c r="AY24" s="243">
        <f>'EU28 TRA Summary'!AY24-'UK TRA Summary'!AY24</f>
        <v>179602.87599650104</v>
      </c>
      <c r="AZ24" s="243">
        <f>'EU28 TRA Summary'!AZ24-'UK TRA Summary'!AZ24</f>
        <v>183231.90701179509</v>
      </c>
    </row>
    <row r="25" spans="1:52">
      <c r="A25" s="173" t="s">
        <v>17</v>
      </c>
      <c r="B25" s="180">
        <f>'EU28 TRA Summary'!B25-'UK TRA Summary'!B25</f>
        <v>299079.57531401946</v>
      </c>
      <c r="C25" s="246">
        <f>'EU28 TRA Summary'!C25-'UK TRA Summary'!C25</f>
        <v>293541.24667669856</v>
      </c>
      <c r="D25" s="246">
        <f>'EU28 TRA Summary'!D25-'UK TRA Summary'!D25</f>
        <v>285604.11305343709</v>
      </c>
      <c r="E25" s="246">
        <f>'EU28 TRA Summary'!E25-'UK TRA Summary'!E25</f>
        <v>296653.47059722693</v>
      </c>
      <c r="F25" s="246">
        <f>'EU28 TRA Summary'!F25-'UK TRA Summary'!F25</f>
        <v>317648.17568571959</v>
      </c>
      <c r="G25" s="246">
        <f>'EU28 TRA Summary'!G25-'UK TRA Summary'!G25</f>
        <v>343741.04656233976</v>
      </c>
      <c r="H25" s="246">
        <f>'EU28 TRA Summary'!H25-'UK TRA Summary'!H25</f>
        <v>364790.14879811625</v>
      </c>
      <c r="I25" s="246">
        <f>'EU28 TRA Summary'!I25-'UK TRA Summary'!I25</f>
        <v>378885.75880457938</v>
      </c>
      <c r="J25" s="246">
        <f>'EU28 TRA Summary'!J25-'UK TRA Summary'!J25</f>
        <v>376306.40853497066</v>
      </c>
      <c r="K25" s="246">
        <f>'EU28 TRA Summary'!K25-'UK TRA Summary'!K25</f>
        <v>348963.56470304518</v>
      </c>
      <c r="L25" s="246">
        <f>'EU28 TRA Summary'!L25-'UK TRA Summary'!L25</f>
        <v>363629.60268393595</v>
      </c>
      <c r="M25" s="246">
        <f>'EU28 TRA Summary'!M25-'UK TRA Summary'!M25</f>
        <v>397178.42839838687</v>
      </c>
      <c r="N25" s="246">
        <f>'EU28 TRA Summary'!N25-'UK TRA Summary'!N25</f>
        <v>395036.84956286306</v>
      </c>
      <c r="O25" s="246">
        <f>'EU28 TRA Summary'!O25-'UK TRA Summary'!O25</f>
        <v>406261.7370298208</v>
      </c>
      <c r="P25" s="246">
        <f>'EU28 TRA Summary'!P25-'UK TRA Summary'!P25</f>
        <v>429794.62116137368</v>
      </c>
      <c r="Q25" s="246">
        <f>'EU28 TRA Summary'!Q25-'UK TRA Summary'!Q25</f>
        <v>459071.14824277302</v>
      </c>
      <c r="R25" s="246">
        <f>'EU28 TRA Summary'!R25-'UK TRA Summary'!R25</f>
        <v>507427.50765431154</v>
      </c>
      <c r="S25" s="246">
        <f>'EU28 TRA Summary'!S25-'UK TRA Summary'!S25</f>
        <v>525569.68236091977</v>
      </c>
      <c r="T25" s="246">
        <f>'EU28 TRA Summary'!T25-'UK TRA Summary'!T25</f>
        <v>547150.03603953356</v>
      </c>
      <c r="U25" s="246">
        <f>'EU28 TRA Summary'!U25-'UK TRA Summary'!U25</f>
        <v>567369.76311807241</v>
      </c>
      <c r="V25" s="246">
        <f>'EU28 TRA Summary'!V25-'UK TRA Summary'!V25</f>
        <v>585796.81396702235</v>
      </c>
      <c r="W25" s="246">
        <f>'EU28 TRA Summary'!W25-'UK TRA Summary'!W25</f>
        <v>604155.69132607244</v>
      </c>
      <c r="X25" s="246">
        <f>'EU28 TRA Summary'!X25-'UK TRA Summary'!X25</f>
        <v>623748.37619036005</v>
      </c>
      <c r="Y25" s="246">
        <f>'EU28 TRA Summary'!Y25-'UK TRA Summary'!Y25</f>
        <v>640458.79974551499</v>
      </c>
      <c r="Z25" s="246">
        <f>'EU28 TRA Summary'!Z25-'UK TRA Summary'!Z25</f>
        <v>657357.0735130395</v>
      </c>
      <c r="AA25" s="246">
        <f>'EU28 TRA Summary'!AA25-'UK TRA Summary'!AA25</f>
        <v>676617.28377317882</v>
      </c>
      <c r="AB25" s="246">
        <f>'EU28 TRA Summary'!AB25-'UK TRA Summary'!AB25</f>
        <v>694211.9811358063</v>
      </c>
      <c r="AC25" s="246">
        <f>'EU28 TRA Summary'!AC25-'UK TRA Summary'!AC25</f>
        <v>712080.64819944557</v>
      </c>
      <c r="AD25" s="246">
        <f>'EU28 TRA Summary'!AD25-'UK TRA Summary'!AD25</f>
        <v>730206.29937937297</v>
      </c>
      <c r="AE25" s="246">
        <f>'EU28 TRA Summary'!AE25-'UK TRA Summary'!AE25</f>
        <v>748564.59843585186</v>
      </c>
      <c r="AF25" s="246">
        <f>'EU28 TRA Summary'!AF25-'UK TRA Summary'!AF25</f>
        <v>766124.92955366289</v>
      </c>
      <c r="AG25" s="246">
        <f>'EU28 TRA Summary'!AG25-'UK TRA Summary'!AG25</f>
        <v>783779.88186721026</v>
      </c>
      <c r="AH25" s="246">
        <f>'EU28 TRA Summary'!AH25-'UK TRA Summary'!AH25</f>
        <v>802314.07588317199</v>
      </c>
      <c r="AI25" s="246">
        <f>'EU28 TRA Summary'!AI25-'UK TRA Summary'!AI25</f>
        <v>818816.90681521967</v>
      </c>
      <c r="AJ25" s="246">
        <f>'EU28 TRA Summary'!AJ25-'UK TRA Summary'!AJ25</f>
        <v>835940.30646655709</v>
      </c>
      <c r="AK25" s="246">
        <f>'EU28 TRA Summary'!AK25-'UK TRA Summary'!AK25</f>
        <v>852517.74555106391</v>
      </c>
      <c r="AL25" s="246">
        <f>'EU28 TRA Summary'!AL25-'UK TRA Summary'!AL25</f>
        <v>869692.69154738111</v>
      </c>
      <c r="AM25" s="246">
        <f>'EU28 TRA Summary'!AM25-'UK TRA Summary'!AM25</f>
        <v>887866.47500358301</v>
      </c>
      <c r="AN25" s="246">
        <f>'EU28 TRA Summary'!AN25-'UK TRA Summary'!AN25</f>
        <v>904811.79176304722</v>
      </c>
      <c r="AO25" s="246">
        <f>'EU28 TRA Summary'!AO25-'UK TRA Summary'!AO25</f>
        <v>921845.55581288342</v>
      </c>
      <c r="AP25" s="246">
        <f>'EU28 TRA Summary'!AP25-'UK TRA Summary'!AP25</f>
        <v>939551.66739196761</v>
      </c>
      <c r="AQ25" s="246">
        <f>'EU28 TRA Summary'!AQ25-'UK TRA Summary'!AQ25</f>
        <v>957416.38745377958</v>
      </c>
      <c r="AR25" s="246">
        <f>'EU28 TRA Summary'!AR25-'UK TRA Summary'!AR25</f>
        <v>976296.48044199799</v>
      </c>
      <c r="AS25" s="246">
        <f>'EU28 TRA Summary'!AS25-'UK TRA Summary'!AS25</f>
        <v>994815.24107877142</v>
      </c>
      <c r="AT25" s="246">
        <f>'EU28 TRA Summary'!AT25-'UK TRA Summary'!AT25</f>
        <v>1013439.6247424504</v>
      </c>
      <c r="AU25" s="246">
        <f>'EU28 TRA Summary'!AU25-'UK TRA Summary'!AU25</f>
        <v>1031388.0796629048</v>
      </c>
      <c r="AV25" s="246">
        <f>'EU28 TRA Summary'!AV25-'UK TRA Summary'!AV25</f>
        <v>1050504.7925888512</v>
      </c>
      <c r="AW25" s="246">
        <f>'EU28 TRA Summary'!AW25-'UK TRA Summary'!AW25</f>
        <v>1068520.8574850124</v>
      </c>
      <c r="AX25" s="246">
        <f>'EU28 TRA Summary'!AX25-'UK TRA Summary'!AX25</f>
        <v>1084513.5789052467</v>
      </c>
      <c r="AY25" s="246">
        <f>'EU28 TRA Summary'!AY25-'UK TRA Summary'!AY25</f>
        <v>1103234.31930448</v>
      </c>
      <c r="AZ25" s="246">
        <f>'EU28 TRA Summary'!AZ25-'UK TRA Summary'!AZ25</f>
        <v>1119136.6239417237</v>
      </c>
    </row>
    <row r="26" spans="1:52">
      <c r="A26" s="173" t="s">
        <v>18</v>
      </c>
      <c r="B26" s="180">
        <f>'EU28 TRA Summary'!B26-'UK TRA Summary'!B26</f>
        <v>467984.69938338071</v>
      </c>
      <c r="C26" s="246">
        <f>'EU28 TRA Summary'!C26-'UK TRA Summary'!C26</f>
        <v>455825.74849797308</v>
      </c>
      <c r="D26" s="246">
        <f>'EU28 TRA Summary'!D26-'UK TRA Summary'!D26</f>
        <v>446993.32802426245</v>
      </c>
      <c r="E26" s="246">
        <f>'EU28 TRA Summary'!E26-'UK TRA Summary'!E26</f>
        <v>449651.24061384518</v>
      </c>
      <c r="F26" s="246">
        <f>'EU28 TRA Summary'!F26-'UK TRA Summary'!F26</f>
        <v>532650.44591969415</v>
      </c>
      <c r="G26" s="246">
        <f>'EU28 TRA Summary'!G26-'UK TRA Summary'!G26</f>
        <v>578078.95314817922</v>
      </c>
      <c r="H26" s="246">
        <f>'EU28 TRA Summary'!H26-'UK TRA Summary'!H26</f>
        <v>595766.45389913837</v>
      </c>
      <c r="I26" s="246">
        <f>'EU28 TRA Summary'!I26-'UK TRA Summary'!I26</f>
        <v>671632.66262170486</v>
      </c>
      <c r="J26" s="246">
        <f>'EU28 TRA Summary'!J26-'UK TRA Summary'!J26</f>
        <v>694487.56945501768</v>
      </c>
      <c r="K26" s="246">
        <f>'EU28 TRA Summary'!K26-'UK TRA Summary'!K26</f>
        <v>664351.25171900401</v>
      </c>
      <c r="L26" s="246">
        <f>'EU28 TRA Summary'!L26-'UK TRA Summary'!L26</f>
        <v>662273.95509653818</v>
      </c>
      <c r="M26" s="246">
        <f>'EU28 TRA Summary'!M26-'UK TRA Summary'!M26</f>
        <v>683443.1061394182</v>
      </c>
      <c r="N26" s="246">
        <f>'EU28 TRA Summary'!N26-'UK TRA Summary'!N26</f>
        <v>706392.02880389593</v>
      </c>
      <c r="O26" s="246">
        <f>'EU28 TRA Summary'!O26-'UK TRA Summary'!O26</f>
        <v>728856.91636077082</v>
      </c>
      <c r="P26" s="246">
        <f>'EU28 TRA Summary'!P26-'UK TRA Summary'!P26</f>
        <v>753082.2875299108</v>
      </c>
      <c r="Q26" s="246">
        <f>'EU28 TRA Summary'!Q26-'UK TRA Summary'!Q26</f>
        <v>773172.99866768764</v>
      </c>
      <c r="R26" s="246">
        <f>'EU28 TRA Summary'!R26-'UK TRA Summary'!R26</f>
        <v>805706.12369271391</v>
      </c>
      <c r="S26" s="246">
        <f>'EU28 TRA Summary'!S26-'UK TRA Summary'!S26</f>
        <v>850735.5692611289</v>
      </c>
      <c r="T26" s="246">
        <f>'EU28 TRA Summary'!T26-'UK TRA Summary'!T26</f>
        <v>899513.16693297017</v>
      </c>
      <c r="U26" s="246">
        <f>'EU28 TRA Summary'!U26-'UK TRA Summary'!U26</f>
        <v>946325.16619774722</v>
      </c>
      <c r="V26" s="246">
        <f>'EU28 TRA Summary'!V26-'UK TRA Summary'!V26</f>
        <v>988354.73911412223</v>
      </c>
      <c r="W26" s="246">
        <f>'EU28 TRA Summary'!W26-'UK TRA Summary'!W26</f>
        <v>1028412.4949320843</v>
      </c>
      <c r="X26" s="246">
        <f>'EU28 TRA Summary'!X26-'UK TRA Summary'!X26</f>
        <v>1066158.4930653053</v>
      </c>
      <c r="Y26" s="246">
        <f>'EU28 TRA Summary'!Y26-'UK TRA Summary'!Y26</f>
        <v>1102167.2981043132</v>
      </c>
      <c r="Z26" s="246">
        <f>'EU28 TRA Summary'!Z26-'UK TRA Summary'!Z26</f>
        <v>1135290.05691652</v>
      </c>
      <c r="AA26" s="246">
        <f>'EU28 TRA Summary'!AA26-'UK TRA Summary'!AA26</f>
        <v>1162404.5714582636</v>
      </c>
      <c r="AB26" s="246">
        <f>'EU28 TRA Summary'!AB26-'UK TRA Summary'!AB26</f>
        <v>1187982.5101148831</v>
      </c>
      <c r="AC26" s="246">
        <f>'EU28 TRA Summary'!AC26-'UK TRA Summary'!AC26</f>
        <v>1213353.4689586097</v>
      </c>
      <c r="AD26" s="246">
        <f>'EU28 TRA Summary'!AD26-'UK TRA Summary'!AD26</f>
        <v>1242246.3662974867</v>
      </c>
      <c r="AE26" s="246">
        <f>'EU28 TRA Summary'!AE26-'UK TRA Summary'!AE26</f>
        <v>1274122.692196138</v>
      </c>
      <c r="AF26" s="246">
        <f>'EU28 TRA Summary'!AF26-'UK TRA Summary'!AF26</f>
        <v>1303593.4207397755</v>
      </c>
      <c r="AG26" s="246">
        <f>'EU28 TRA Summary'!AG26-'UK TRA Summary'!AG26</f>
        <v>1333415.4468694869</v>
      </c>
      <c r="AH26" s="246">
        <f>'EU28 TRA Summary'!AH26-'UK TRA Summary'!AH26</f>
        <v>1365214.6248439841</v>
      </c>
      <c r="AI26" s="246">
        <f>'EU28 TRA Summary'!AI26-'UK TRA Summary'!AI26</f>
        <v>1391967.0369497933</v>
      </c>
      <c r="AJ26" s="246">
        <f>'EU28 TRA Summary'!AJ26-'UK TRA Summary'!AJ26</f>
        <v>1420473.9433483158</v>
      </c>
      <c r="AK26" s="246">
        <f>'EU28 TRA Summary'!AK26-'UK TRA Summary'!AK26</f>
        <v>1446972.3722214578</v>
      </c>
      <c r="AL26" s="246">
        <f>'EU28 TRA Summary'!AL26-'UK TRA Summary'!AL26</f>
        <v>1475427.5264395769</v>
      </c>
      <c r="AM26" s="246">
        <f>'EU28 TRA Summary'!AM26-'UK TRA Summary'!AM26</f>
        <v>1506791.8874575889</v>
      </c>
      <c r="AN26" s="246">
        <f>'EU28 TRA Summary'!AN26-'UK TRA Summary'!AN26</f>
        <v>1534187.9446666455</v>
      </c>
      <c r="AO26" s="246">
        <f>'EU28 TRA Summary'!AO26-'UK TRA Summary'!AO26</f>
        <v>1562053.6837947476</v>
      </c>
      <c r="AP26" s="246">
        <f>'EU28 TRA Summary'!AP26-'UK TRA Summary'!AP26</f>
        <v>1591756.6589043706</v>
      </c>
      <c r="AQ26" s="246">
        <f>'EU28 TRA Summary'!AQ26-'UK TRA Summary'!AQ26</f>
        <v>1621557.9491763241</v>
      </c>
      <c r="AR26" s="246">
        <f>'EU28 TRA Summary'!AR26-'UK TRA Summary'!AR26</f>
        <v>1654301.2020195194</v>
      </c>
      <c r="AS26" s="246">
        <f>'EU28 TRA Summary'!AS26-'UK TRA Summary'!AS26</f>
        <v>1685438.0839498469</v>
      </c>
      <c r="AT26" s="246">
        <f>'EU28 TRA Summary'!AT26-'UK TRA Summary'!AT26</f>
        <v>1716797.5580097302</v>
      </c>
      <c r="AU26" s="246">
        <f>'EU28 TRA Summary'!AU26-'UK TRA Summary'!AU26</f>
        <v>1746639.1279206704</v>
      </c>
      <c r="AV26" s="246">
        <f>'EU28 TRA Summary'!AV26-'UK TRA Summary'!AV26</f>
        <v>1780806.3392561548</v>
      </c>
      <c r="AW26" s="246">
        <f>'EU28 TRA Summary'!AW26-'UK TRA Summary'!AW26</f>
        <v>1812545.0360277954</v>
      </c>
      <c r="AX26" s="246">
        <f>'EU28 TRA Summary'!AX26-'UK TRA Summary'!AX26</f>
        <v>1839052.4852513268</v>
      </c>
      <c r="AY26" s="246">
        <f>'EU28 TRA Summary'!AY26-'UK TRA Summary'!AY26</f>
        <v>1873065.5239245961</v>
      </c>
      <c r="AZ26" s="246">
        <f>'EU28 TRA Summary'!AZ26-'UK TRA Summary'!AZ26</f>
        <v>1900259.1942118956</v>
      </c>
    </row>
    <row r="27" spans="1:52">
      <c r="A27" s="179" t="s">
        <v>19</v>
      </c>
      <c r="B27" s="247">
        <f>'EU28 TRA Summary'!B27-'UK TRA Summary'!B27</f>
        <v>2082601.6160454832</v>
      </c>
      <c r="C27" s="247">
        <f>'EU28 TRA Summary'!C27-'UK TRA Summary'!C27</f>
        <v>2106853.0514455582</v>
      </c>
      <c r="D27" s="247">
        <f>'EU28 TRA Summary'!D27-'UK TRA Summary'!D27</f>
        <v>2155799.4912943272</v>
      </c>
      <c r="E27" s="247">
        <f>'EU28 TRA Summary'!E27-'UK TRA Summary'!E27</f>
        <v>2165137.7687776559</v>
      </c>
      <c r="F27" s="247">
        <f>'EU28 TRA Summary'!F27-'UK TRA Summary'!F27</f>
        <v>2347833.8629242773</v>
      </c>
      <c r="G27" s="247">
        <f>'EU28 TRA Summary'!G27-'UK TRA Summary'!G27</f>
        <v>2398694.3865123359</v>
      </c>
      <c r="H27" s="247">
        <f>'EU28 TRA Summary'!H27-'UK TRA Summary'!H27</f>
        <v>2465149.0563146556</v>
      </c>
      <c r="I27" s="247">
        <f>'EU28 TRA Summary'!I27-'UK TRA Summary'!I27</f>
        <v>2557424.8142090384</v>
      </c>
      <c r="J27" s="247">
        <f>'EU28 TRA Summary'!J27-'UK TRA Summary'!J27</f>
        <v>2530947.2966232169</v>
      </c>
      <c r="K27" s="247">
        <f>'EU28 TRA Summary'!K27-'UK TRA Summary'!K27</f>
        <v>2262079.7912058812</v>
      </c>
      <c r="L27" s="247">
        <f>'EU28 TRA Summary'!L27-'UK TRA Summary'!L27</f>
        <v>2369478.8656305787</v>
      </c>
      <c r="M27" s="247">
        <f>'EU28 TRA Summary'!M27-'UK TRA Summary'!M27</f>
        <v>2357035.7116325423</v>
      </c>
      <c r="N27" s="247">
        <f>'EU28 TRA Summary'!N27-'UK TRA Summary'!N27</f>
        <v>2273967.8295153207</v>
      </c>
      <c r="O27" s="247">
        <f>'EU28 TRA Summary'!O27-'UK TRA Summary'!O27</f>
        <v>2297633.0502611394</v>
      </c>
      <c r="P27" s="247">
        <f>'EU28 TRA Summary'!P27-'UK TRA Summary'!P27</f>
        <v>2307352.2358120526</v>
      </c>
      <c r="Q27" s="247">
        <f>'EU28 TRA Summary'!Q27-'UK TRA Summary'!Q27</f>
        <v>2347630.8488070508</v>
      </c>
      <c r="R27" s="247">
        <f>'EU28 TRA Summary'!R27-'UK TRA Summary'!R27</f>
        <v>2423451.3747889586</v>
      </c>
      <c r="S27" s="247">
        <f>'EU28 TRA Summary'!S27-'UK TRA Summary'!S27</f>
        <v>2516631.1913325568</v>
      </c>
      <c r="T27" s="247">
        <f>'EU28 TRA Summary'!T27-'UK TRA Summary'!T27</f>
        <v>2594128.90388904</v>
      </c>
      <c r="U27" s="247">
        <f>'EU28 TRA Summary'!U27-'UK TRA Summary'!U27</f>
        <v>2654627.562290505</v>
      </c>
      <c r="V27" s="247">
        <f>'EU28 TRA Summary'!V27-'UK TRA Summary'!V27</f>
        <v>2702623.2617717166</v>
      </c>
      <c r="W27" s="247">
        <f>'EU28 TRA Summary'!W27-'UK TRA Summary'!W27</f>
        <v>2744815.6360116978</v>
      </c>
      <c r="X27" s="247">
        <f>'EU28 TRA Summary'!X27-'UK TRA Summary'!X27</f>
        <v>2782190.6576428749</v>
      </c>
      <c r="Y27" s="247">
        <f>'EU28 TRA Summary'!Y27-'UK TRA Summary'!Y27</f>
        <v>2820429.7695084764</v>
      </c>
      <c r="Z27" s="247">
        <f>'EU28 TRA Summary'!Z27-'UK TRA Summary'!Z27</f>
        <v>2856196.710090044</v>
      </c>
      <c r="AA27" s="247">
        <f>'EU28 TRA Summary'!AA27-'UK TRA Summary'!AA27</f>
        <v>2890521.2768432004</v>
      </c>
      <c r="AB27" s="247">
        <f>'EU28 TRA Summary'!AB27-'UK TRA Summary'!AB27</f>
        <v>2924639.7010403783</v>
      </c>
      <c r="AC27" s="247">
        <f>'EU28 TRA Summary'!AC27-'UK TRA Summary'!AC27</f>
        <v>2958655.0056740078</v>
      </c>
      <c r="AD27" s="247">
        <f>'EU28 TRA Summary'!AD27-'UK TRA Summary'!AD27</f>
        <v>2992737.2215651367</v>
      </c>
      <c r="AE27" s="247">
        <f>'EU28 TRA Summary'!AE27-'UK TRA Summary'!AE27</f>
        <v>3027401.069106854</v>
      </c>
      <c r="AF27" s="247">
        <f>'EU28 TRA Summary'!AF27-'UK TRA Summary'!AF27</f>
        <v>3062163.0505246329</v>
      </c>
      <c r="AG27" s="247">
        <f>'EU28 TRA Summary'!AG27-'UK TRA Summary'!AG27</f>
        <v>3095673.6994785708</v>
      </c>
      <c r="AH27" s="247">
        <f>'EU28 TRA Summary'!AH27-'UK TRA Summary'!AH27</f>
        <v>3129292.0965505629</v>
      </c>
      <c r="AI27" s="247">
        <f>'EU28 TRA Summary'!AI27-'UK TRA Summary'!AI27</f>
        <v>3160486.8138859244</v>
      </c>
      <c r="AJ27" s="247">
        <f>'EU28 TRA Summary'!AJ27-'UK TRA Summary'!AJ27</f>
        <v>3192088.222249357</v>
      </c>
      <c r="AK27" s="247">
        <f>'EU28 TRA Summary'!AK27-'UK TRA Summary'!AK27</f>
        <v>3223920.3888269295</v>
      </c>
      <c r="AL27" s="247">
        <f>'EU28 TRA Summary'!AL27-'UK TRA Summary'!AL27</f>
        <v>3256286.9704794516</v>
      </c>
      <c r="AM27" s="247">
        <f>'EU28 TRA Summary'!AM27-'UK TRA Summary'!AM27</f>
        <v>3289581.9905136321</v>
      </c>
      <c r="AN27" s="247">
        <f>'EU28 TRA Summary'!AN27-'UK TRA Summary'!AN27</f>
        <v>3323647.1587488158</v>
      </c>
      <c r="AO27" s="247">
        <f>'EU28 TRA Summary'!AO27-'UK TRA Summary'!AO27</f>
        <v>3358092.4107480636</v>
      </c>
      <c r="AP27" s="247">
        <f>'EU28 TRA Summary'!AP27-'UK TRA Summary'!AP27</f>
        <v>3393318.7345592249</v>
      </c>
      <c r="AQ27" s="247">
        <f>'EU28 TRA Summary'!AQ27-'UK TRA Summary'!AQ27</f>
        <v>3430186.1162083414</v>
      </c>
      <c r="AR27" s="247">
        <f>'EU28 TRA Summary'!AR27-'UK TRA Summary'!AR27</f>
        <v>3468377.1766572702</v>
      </c>
      <c r="AS27" s="247">
        <f>'EU28 TRA Summary'!AS27-'UK TRA Summary'!AS27</f>
        <v>3506988.7168694944</v>
      </c>
      <c r="AT27" s="247">
        <f>'EU28 TRA Summary'!AT27-'UK TRA Summary'!AT27</f>
        <v>3546611.3900220217</v>
      </c>
      <c r="AU27" s="247">
        <f>'EU28 TRA Summary'!AU27-'UK TRA Summary'!AU27</f>
        <v>3586552.7497931221</v>
      </c>
      <c r="AV27" s="247">
        <f>'EU28 TRA Summary'!AV27-'UK TRA Summary'!AV27</f>
        <v>3626740.0393823097</v>
      </c>
      <c r="AW27" s="247">
        <f>'EU28 TRA Summary'!AW27-'UK TRA Summary'!AW27</f>
        <v>3667172.9065661123</v>
      </c>
      <c r="AX27" s="247">
        <f>'EU28 TRA Summary'!AX27-'UK TRA Summary'!AX27</f>
        <v>3707892.6386329602</v>
      </c>
      <c r="AY27" s="247">
        <f>'EU28 TRA Summary'!AY27-'UK TRA Summary'!AY27</f>
        <v>3749096.2080239942</v>
      </c>
      <c r="AZ27" s="247">
        <f>'EU28 TRA Summary'!AZ27-'UK TRA Summary'!AZ27</f>
        <v>3790892.613402762</v>
      </c>
    </row>
    <row r="28" spans="1:52">
      <c r="A28" s="186" t="s">
        <v>45</v>
      </c>
      <c r="B28" s="188">
        <f>'EU28 TRA Summary'!B28-'UK TRA Summary'!B28</f>
        <v>1386596.2781008184</v>
      </c>
      <c r="C28" s="254">
        <f>'EU28 TRA Summary'!C28-'UK TRA Summary'!C28</f>
        <v>1432043.8284299443</v>
      </c>
      <c r="D28" s="254">
        <f>'EU28 TRA Summary'!D28-'UK TRA Summary'!D28</f>
        <v>1480028.5795302158</v>
      </c>
      <c r="E28" s="254">
        <f>'EU28 TRA Summary'!E28-'UK TRA Summary'!E28</f>
        <v>1485142.8415906103</v>
      </c>
      <c r="F28" s="254">
        <f>'EU28 TRA Summary'!F28-'UK TRA Summary'!F28</f>
        <v>1629083.6707842068</v>
      </c>
      <c r="G28" s="254">
        <f>'EU28 TRA Summary'!G28-'UK TRA Summary'!G28</f>
        <v>1673365.2127404001</v>
      </c>
      <c r="H28" s="254">
        <f>'EU28 TRA Summary'!H28-'UK TRA Summary'!H28</f>
        <v>1725334.3249917743</v>
      </c>
      <c r="I28" s="254">
        <f>'EU28 TRA Summary'!I28-'UK TRA Summary'!I28</f>
        <v>1789465.503476535</v>
      </c>
      <c r="J28" s="254">
        <f>'EU28 TRA Summary'!J28-'UK TRA Summary'!J28</f>
        <v>1768325.9327025749</v>
      </c>
      <c r="K28" s="254">
        <f>'EU28 TRA Summary'!K28-'UK TRA Summary'!K28</f>
        <v>1606219.3919409586</v>
      </c>
      <c r="L28" s="254">
        <f>'EU28 TRA Summary'!L28-'UK TRA Summary'!L28</f>
        <v>1650999.2544207298</v>
      </c>
      <c r="M28" s="254">
        <f>'EU28 TRA Summary'!M28-'UK TRA Summary'!M28</f>
        <v>1635372.4919853178</v>
      </c>
      <c r="N28" s="254">
        <f>'EU28 TRA Summary'!N28-'UK TRA Summary'!N28</f>
        <v>1572770.4711221657</v>
      </c>
      <c r="O28" s="254">
        <f>'EU28 TRA Summary'!O28-'UK TRA Summary'!O28</f>
        <v>1609404.3936842273</v>
      </c>
      <c r="P28" s="254">
        <f>'EU28 TRA Summary'!P28-'UK TRA Summary'!P28</f>
        <v>1619719.5990036372</v>
      </c>
      <c r="Q28" s="254">
        <f>'EU28 TRA Summary'!Q28-'UK TRA Summary'!Q28</f>
        <v>1650897.3582667783</v>
      </c>
      <c r="R28" s="254">
        <f>'EU28 TRA Summary'!R28-'UK TRA Summary'!R28</f>
        <v>1722559.5929809166</v>
      </c>
      <c r="S28" s="254">
        <f>'EU28 TRA Summary'!S28-'UK TRA Summary'!S28</f>
        <v>1794294.0195920165</v>
      </c>
      <c r="T28" s="254">
        <f>'EU28 TRA Summary'!T28-'UK TRA Summary'!T28</f>
        <v>1851807.5645612925</v>
      </c>
      <c r="U28" s="254">
        <f>'EU28 TRA Summary'!U28-'UK TRA Summary'!U28</f>
        <v>1895052.3809041027</v>
      </c>
      <c r="V28" s="254">
        <f>'EU28 TRA Summary'!V28-'UK TRA Summary'!V28</f>
        <v>1927931.0265331352</v>
      </c>
      <c r="W28" s="254">
        <f>'EU28 TRA Summary'!W28-'UK TRA Summary'!W28</f>
        <v>1956019.8148857399</v>
      </c>
      <c r="X28" s="254">
        <f>'EU28 TRA Summary'!X28-'UK TRA Summary'!X28</f>
        <v>1980390.1402245099</v>
      </c>
      <c r="Y28" s="254">
        <f>'EU28 TRA Summary'!Y28-'UK TRA Summary'!Y28</f>
        <v>2005892.680461836</v>
      </c>
      <c r="Z28" s="254">
        <f>'EU28 TRA Summary'!Z28-'UK TRA Summary'!Z28</f>
        <v>2029537.5801840355</v>
      </c>
      <c r="AA28" s="254">
        <f>'EU28 TRA Summary'!AA28-'UK TRA Summary'!AA28</f>
        <v>2052034.1878780366</v>
      </c>
      <c r="AB28" s="254">
        <f>'EU28 TRA Summary'!AB28-'UK TRA Summary'!AB28</f>
        <v>2074821.9590287756</v>
      </c>
      <c r="AC28" s="254">
        <f>'EU28 TRA Summary'!AC28-'UK TRA Summary'!AC28</f>
        <v>2097550.5922167338</v>
      </c>
      <c r="AD28" s="254">
        <f>'EU28 TRA Summary'!AD28-'UK TRA Summary'!AD28</f>
        <v>2120325.3447547709</v>
      </c>
      <c r="AE28" s="254">
        <f>'EU28 TRA Summary'!AE28-'UK TRA Summary'!AE28</f>
        <v>2143524.6817116556</v>
      </c>
      <c r="AF28" s="254">
        <f>'EU28 TRA Summary'!AF28-'UK TRA Summary'!AF28</f>
        <v>2167030.778977551</v>
      </c>
      <c r="AG28" s="254">
        <f>'EU28 TRA Summary'!AG28-'UK TRA Summary'!AG28</f>
        <v>2189882.1333578783</v>
      </c>
      <c r="AH28" s="254">
        <f>'EU28 TRA Summary'!AH28-'UK TRA Summary'!AH28</f>
        <v>2212904.6188991927</v>
      </c>
      <c r="AI28" s="254">
        <f>'EU28 TRA Summary'!AI28-'UK TRA Summary'!AI28</f>
        <v>2233744.1302545615</v>
      </c>
      <c r="AJ28" s="254">
        <f>'EU28 TRA Summary'!AJ28-'UK TRA Summary'!AJ28</f>
        <v>2254908.2924446855</v>
      </c>
      <c r="AK28" s="254">
        <f>'EU28 TRA Summary'!AK28-'UK TRA Summary'!AK28</f>
        <v>2276213.035696791</v>
      </c>
      <c r="AL28" s="254">
        <f>'EU28 TRA Summary'!AL28-'UK TRA Summary'!AL28</f>
        <v>2297943.2421508818</v>
      </c>
      <c r="AM28" s="254">
        <f>'EU28 TRA Summary'!AM28-'UK TRA Summary'!AM28</f>
        <v>2320108.3055198197</v>
      </c>
      <c r="AN28" s="254">
        <f>'EU28 TRA Summary'!AN28-'UK TRA Summary'!AN28</f>
        <v>2343014.924234035</v>
      </c>
      <c r="AO28" s="254">
        <f>'EU28 TRA Summary'!AO28-'UK TRA Summary'!AO28</f>
        <v>2366088.7690141192</v>
      </c>
      <c r="AP28" s="254">
        <f>'EU28 TRA Summary'!AP28-'UK TRA Summary'!AP28</f>
        <v>2389518.7708112574</v>
      </c>
      <c r="AQ28" s="254">
        <f>'EU28 TRA Summary'!AQ28-'UK TRA Summary'!AQ28</f>
        <v>2414310.0602953155</v>
      </c>
      <c r="AR28" s="254">
        <f>'EU28 TRA Summary'!AR28-'UK TRA Summary'!AR28</f>
        <v>2440151.0408599409</v>
      </c>
      <c r="AS28" s="254">
        <f>'EU28 TRA Summary'!AS28-'UK TRA Summary'!AS28</f>
        <v>2466241.7637014892</v>
      </c>
      <c r="AT28" s="254">
        <f>'EU28 TRA Summary'!AT28-'UK TRA Summary'!AT28</f>
        <v>2493244.9501739666</v>
      </c>
      <c r="AU28" s="254">
        <f>'EU28 TRA Summary'!AU28-'UK TRA Summary'!AU28</f>
        <v>2520340.6324710711</v>
      </c>
      <c r="AV28" s="254">
        <f>'EU28 TRA Summary'!AV28-'UK TRA Summary'!AV28</f>
        <v>2547358.8334516906</v>
      </c>
      <c r="AW28" s="254">
        <f>'EU28 TRA Summary'!AW28-'UK TRA Summary'!AW28</f>
        <v>2574586.7942166664</v>
      </c>
      <c r="AX28" s="254">
        <f>'EU28 TRA Summary'!AX28-'UK TRA Summary'!AX28</f>
        <v>2602324.1264122678</v>
      </c>
      <c r="AY28" s="254">
        <f>'EU28 TRA Summary'!AY28-'UK TRA Summary'!AY28</f>
        <v>2630219.4289979581</v>
      </c>
      <c r="AZ28" s="254">
        <f>'EU28 TRA Summary'!AZ28-'UK TRA Summary'!AZ28</f>
        <v>2658933.2887547021</v>
      </c>
    </row>
    <row r="29" spans="1:52">
      <c r="A29" s="173" t="s">
        <v>48</v>
      </c>
      <c r="B29" s="180">
        <f>'EU28 TRA Summary'!B29-'UK TRA Summary'!B29</f>
        <v>71350.225210319841</v>
      </c>
      <c r="C29" s="246">
        <f>'EU28 TRA Summary'!C29-'UK TRA Summary'!C29</f>
        <v>74946.595498951763</v>
      </c>
      <c r="D29" s="246">
        <f>'EU28 TRA Summary'!D29-'UK TRA Summary'!D29</f>
        <v>76140.828353418561</v>
      </c>
      <c r="E29" s="246">
        <f>'EU28 TRA Summary'!E29-'UK TRA Summary'!E29</f>
        <v>79394.634376529037</v>
      </c>
      <c r="F29" s="246">
        <f>'EU28 TRA Summary'!F29-'UK TRA Summary'!F29</f>
        <v>82154.328639725994</v>
      </c>
      <c r="G29" s="246">
        <f>'EU28 TRA Summary'!G29-'UK TRA Summary'!G29</f>
        <v>84732.671171870665</v>
      </c>
      <c r="H29" s="246">
        <f>'EU28 TRA Summary'!H29-'UK TRA Summary'!H29</f>
        <v>86093.247904040065</v>
      </c>
      <c r="I29" s="246">
        <f>'EU28 TRA Summary'!I29-'UK TRA Summary'!I29</f>
        <v>91301.781235704679</v>
      </c>
      <c r="J29" s="246">
        <f>'EU28 TRA Summary'!J29-'UK TRA Summary'!J29</f>
        <v>91323.79805528096</v>
      </c>
      <c r="K29" s="246">
        <f>'EU28 TRA Summary'!K29-'UK TRA Summary'!K29</f>
        <v>90369.635091643882</v>
      </c>
      <c r="L29" s="246">
        <f>'EU28 TRA Summary'!L29-'UK TRA Summary'!L29</f>
        <v>92286.41410384851</v>
      </c>
      <c r="M29" s="246">
        <f>'EU28 TRA Summary'!M29-'UK TRA Summary'!M29</f>
        <v>93348.059503783647</v>
      </c>
      <c r="N29" s="246">
        <f>'EU28 TRA Summary'!N29-'UK TRA Summary'!N29</f>
        <v>90711.891799088306</v>
      </c>
      <c r="O29" s="246">
        <f>'EU28 TRA Summary'!O29-'UK TRA Summary'!O29</f>
        <v>90548.907954152004</v>
      </c>
      <c r="P29" s="246">
        <f>'EU28 TRA Summary'!P29-'UK TRA Summary'!P29</f>
        <v>92793.621536362349</v>
      </c>
      <c r="Q29" s="246">
        <f>'EU28 TRA Summary'!Q29-'UK TRA Summary'!Q29</f>
        <v>94290.333649884196</v>
      </c>
      <c r="R29" s="246">
        <f>'EU28 TRA Summary'!R29-'UK TRA Summary'!R29</f>
        <v>96558.30177299949</v>
      </c>
      <c r="S29" s="246">
        <f>'EU28 TRA Summary'!S29-'UK TRA Summary'!S29</f>
        <v>99425.405520809116</v>
      </c>
      <c r="T29" s="246">
        <f>'EU28 TRA Summary'!T29-'UK TRA Summary'!T29</f>
        <v>102176.15005764218</v>
      </c>
      <c r="U29" s="246">
        <f>'EU28 TRA Summary'!U29-'UK TRA Summary'!U29</f>
        <v>104571.70796170647</v>
      </c>
      <c r="V29" s="246">
        <f>'EU28 TRA Summary'!V29-'UK TRA Summary'!V29</f>
        <v>106769.99578662413</v>
      </c>
      <c r="W29" s="246">
        <f>'EU28 TRA Summary'!W29-'UK TRA Summary'!W29</f>
        <v>108895.34094459398</v>
      </c>
      <c r="X29" s="246">
        <f>'EU28 TRA Summary'!X29-'UK TRA Summary'!X29</f>
        <v>110854.43774671161</v>
      </c>
      <c r="Y29" s="246">
        <f>'EU28 TRA Summary'!Y29-'UK TRA Summary'!Y29</f>
        <v>112799.4482956881</v>
      </c>
      <c r="Z29" s="246">
        <f>'EU28 TRA Summary'!Z29-'UK TRA Summary'!Z29</f>
        <v>114741.15451410675</v>
      </c>
      <c r="AA29" s="246">
        <f>'EU28 TRA Summary'!AA29-'UK TRA Summary'!AA29</f>
        <v>116653.6195615125</v>
      </c>
      <c r="AB29" s="246">
        <f>'EU28 TRA Summary'!AB29-'UK TRA Summary'!AB29</f>
        <v>118574.10313551917</v>
      </c>
      <c r="AC29" s="246">
        <f>'EU28 TRA Summary'!AC29-'UK TRA Summary'!AC29</f>
        <v>120481.89656076545</v>
      </c>
      <c r="AD29" s="246">
        <f>'EU28 TRA Summary'!AD29-'UK TRA Summary'!AD29</f>
        <v>122393.87481986968</v>
      </c>
      <c r="AE29" s="246">
        <f>'EU28 TRA Summary'!AE29-'UK TRA Summary'!AE29</f>
        <v>124313.97115276693</v>
      </c>
      <c r="AF29" s="246">
        <f>'EU28 TRA Summary'!AF29-'UK TRA Summary'!AF29</f>
        <v>126250.86618670287</v>
      </c>
      <c r="AG29" s="246">
        <f>'EU28 TRA Summary'!AG29-'UK TRA Summary'!AG29</f>
        <v>128187.89963377066</v>
      </c>
      <c r="AH29" s="246">
        <f>'EU28 TRA Summary'!AH29-'UK TRA Summary'!AH29</f>
        <v>130113.38923077445</v>
      </c>
      <c r="AI29" s="246">
        <f>'EU28 TRA Summary'!AI29-'UK TRA Summary'!AI29</f>
        <v>131877.93138305031</v>
      </c>
      <c r="AJ29" s="246">
        <f>'EU28 TRA Summary'!AJ29-'UK TRA Summary'!AJ29</f>
        <v>133662.72679615067</v>
      </c>
      <c r="AK29" s="246">
        <f>'EU28 TRA Summary'!AK29-'UK TRA Summary'!AK29</f>
        <v>135479.56401891031</v>
      </c>
      <c r="AL29" s="246">
        <f>'EU28 TRA Summary'!AL29-'UK TRA Summary'!AL29</f>
        <v>137317.49756330764</v>
      </c>
      <c r="AM29" s="246">
        <f>'EU28 TRA Summary'!AM29-'UK TRA Summary'!AM29</f>
        <v>139237.17508773762</v>
      </c>
      <c r="AN29" s="246">
        <f>'EU28 TRA Summary'!AN29-'UK TRA Summary'!AN29</f>
        <v>141209.99041256981</v>
      </c>
      <c r="AO29" s="246">
        <f>'EU28 TRA Summary'!AO29-'UK TRA Summary'!AO29</f>
        <v>143230.80354504194</v>
      </c>
      <c r="AP29" s="246">
        <f>'EU28 TRA Summary'!AP29-'UK TRA Summary'!AP29</f>
        <v>145297.50535660924</v>
      </c>
      <c r="AQ29" s="246">
        <f>'EU28 TRA Summary'!AQ29-'UK TRA Summary'!AQ29</f>
        <v>147496.30575517265</v>
      </c>
      <c r="AR29" s="246">
        <f>'EU28 TRA Summary'!AR29-'UK TRA Summary'!AR29</f>
        <v>149742.85099440225</v>
      </c>
      <c r="AS29" s="246">
        <f>'EU28 TRA Summary'!AS29-'UK TRA Summary'!AS29</f>
        <v>152056.87689231848</v>
      </c>
      <c r="AT29" s="246">
        <f>'EU28 TRA Summary'!AT29-'UK TRA Summary'!AT29</f>
        <v>154448.71258733078</v>
      </c>
      <c r="AU29" s="246">
        <f>'EU28 TRA Summary'!AU29-'UK TRA Summary'!AU29</f>
        <v>156918.23710319624</v>
      </c>
      <c r="AV29" s="246">
        <f>'EU28 TRA Summary'!AV29-'UK TRA Summary'!AV29</f>
        <v>159418.40180350008</v>
      </c>
      <c r="AW29" s="246">
        <f>'EU28 TRA Summary'!AW29-'UK TRA Summary'!AW29</f>
        <v>161947.6067125159</v>
      </c>
      <c r="AX29" s="246">
        <f>'EU28 TRA Summary'!AX29-'UK TRA Summary'!AX29</f>
        <v>164535.50666597235</v>
      </c>
      <c r="AY29" s="246">
        <f>'EU28 TRA Summary'!AY29-'UK TRA Summary'!AY29</f>
        <v>167153.21255787998</v>
      </c>
      <c r="AZ29" s="246">
        <f>'EU28 TRA Summary'!AZ29-'UK TRA Summary'!AZ29</f>
        <v>169818.62469325715</v>
      </c>
    </row>
    <row r="30" spans="1:52">
      <c r="A30" s="194" t="s">
        <v>49</v>
      </c>
      <c r="B30" s="178">
        <f>'EU28 TRA Summary'!B30-'UK TRA Summary'!B30</f>
        <v>1315246.0528904984</v>
      </c>
      <c r="C30" s="244">
        <f>'EU28 TRA Summary'!C30-'UK TRA Summary'!C30</f>
        <v>1357097.2329309927</v>
      </c>
      <c r="D30" s="244">
        <f>'EU28 TRA Summary'!D30-'UK TRA Summary'!D30</f>
        <v>1403887.7511767973</v>
      </c>
      <c r="E30" s="244">
        <f>'EU28 TRA Summary'!E30-'UK TRA Summary'!E30</f>
        <v>1405748.2072140812</v>
      </c>
      <c r="F30" s="244">
        <f>'EU28 TRA Summary'!F30-'UK TRA Summary'!F30</f>
        <v>1546929.3421444809</v>
      </c>
      <c r="G30" s="244">
        <f>'EU28 TRA Summary'!G30-'UK TRA Summary'!G30</f>
        <v>1588632.5415685296</v>
      </c>
      <c r="H30" s="244">
        <f>'EU28 TRA Summary'!H30-'UK TRA Summary'!H30</f>
        <v>1639241.0770877341</v>
      </c>
      <c r="I30" s="244">
        <f>'EU28 TRA Summary'!I30-'UK TRA Summary'!I30</f>
        <v>1698163.7222408303</v>
      </c>
      <c r="J30" s="244">
        <f>'EU28 TRA Summary'!J30-'UK TRA Summary'!J30</f>
        <v>1677002.1346472939</v>
      </c>
      <c r="K30" s="244">
        <f>'EU28 TRA Summary'!K30-'UK TRA Summary'!K30</f>
        <v>1515849.7568493148</v>
      </c>
      <c r="L30" s="244">
        <f>'EU28 TRA Summary'!L30-'UK TRA Summary'!L30</f>
        <v>1558712.8403168814</v>
      </c>
      <c r="M30" s="244">
        <f>'EU28 TRA Summary'!M30-'UK TRA Summary'!M30</f>
        <v>1542024.4324815341</v>
      </c>
      <c r="N30" s="244">
        <f>'EU28 TRA Summary'!N30-'UK TRA Summary'!N30</f>
        <v>1482058.5793230773</v>
      </c>
      <c r="O30" s="244">
        <f>'EU28 TRA Summary'!O30-'UK TRA Summary'!O30</f>
        <v>1518855.4857300753</v>
      </c>
      <c r="P30" s="244">
        <f>'EU28 TRA Summary'!P30-'UK TRA Summary'!P30</f>
        <v>1526925.9774672748</v>
      </c>
      <c r="Q30" s="244">
        <f>'EU28 TRA Summary'!Q30-'UK TRA Summary'!Q30</f>
        <v>1556607.0246168941</v>
      </c>
      <c r="R30" s="244">
        <f>'EU28 TRA Summary'!R30-'UK TRA Summary'!R30</f>
        <v>1626001.2912079173</v>
      </c>
      <c r="S30" s="244">
        <f>'EU28 TRA Summary'!S30-'UK TRA Summary'!S30</f>
        <v>1694868.6140712074</v>
      </c>
      <c r="T30" s="244">
        <f>'EU28 TRA Summary'!T30-'UK TRA Summary'!T30</f>
        <v>1749631.4145036503</v>
      </c>
      <c r="U30" s="244">
        <f>'EU28 TRA Summary'!U30-'UK TRA Summary'!U30</f>
        <v>1790480.6729423965</v>
      </c>
      <c r="V30" s="244">
        <f>'EU28 TRA Summary'!V30-'UK TRA Summary'!V30</f>
        <v>1821161.0307465114</v>
      </c>
      <c r="W30" s="244">
        <f>'EU28 TRA Summary'!W30-'UK TRA Summary'!W30</f>
        <v>1847124.4739411459</v>
      </c>
      <c r="X30" s="244">
        <f>'EU28 TRA Summary'!X30-'UK TRA Summary'!X30</f>
        <v>1869535.7024777983</v>
      </c>
      <c r="Y30" s="244">
        <f>'EU28 TRA Summary'!Y30-'UK TRA Summary'!Y30</f>
        <v>1893093.2321661483</v>
      </c>
      <c r="Z30" s="244">
        <f>'EU28 TRA Summary'!Z30-'UK TRA Summary'!Z30</f>
        <v>1914796.4256699288</v>
      </c>
      <c r="AA30" s="244">
        <f>'EU28 TRA Summary'!AA30-'UK TRA Summary'!AA30</f>
        <v>1935380.5683165241</v>
      </c>
      <c r="AB30" s="244">
        <f>'EU28 TRA Summary'!AB30-'UK TRA Summary'!AB30</f>
        <v>1956247.8558932561</v>
      </c>
      <c r="AC30" s="244">
        <f>'EU28 TRA Summary'!AC30-'UK TRA Summary'!AC30</f>
        <v>1977068.695655968</v>
      </c>
      <c r="AD30" s="244">
        <f>'EU28 TRA Summary'!AD30-'UK TRA Summary'!AD30</f>
        <v>1997931.469934901</v>
      </c>
      <c r="AE30" s="244">
        <f>'EU28 TRA Summary'!AE30-'UK TRA Summary'!AE30</f>
        <v>2019210.7105588885</v>
      </c>
      <c r="AF30" s="244">
        <f>'EU28 TRA Summary'!AF30-'UK TRA Summary'!AF30</f>
        <v>2040779.9127908482</v>
      </c>
      <c r="AG30" s="244">
        <f>'EU28 TRA Summary'!AG30-'UK TRA Summary'!AG30</f>
        <v>2061694.2337241077</v>
      </c>
      <c r="AH30" s="244">
        <f>'EU28 TRA Summary'!AH30-'UK TRA Summary'!AH30</f>
        <v>2082791.2296684179</v>
      </c>
      <c r="AI30" s="244">
        <f>'EU28 TRA Summary'!AI30-'UK TRA Summary'!AI30</f>
        <v>2101866.198871511</v>
      </c>
      <c r="AJ30" s="244">
        <f>'EU28 TRA Summary'!AJ30-'UK TRA Summary'!AJ30</f>
        <v>2121245.5656485348</v>
      </c>
      <c r="AK30" s="244">
        <f>'EU28 TRA Summary'!AK30-'UK TRA Summary'!AK30</f>
        <v>2140733.4716778807</v>
      </c>
      <c r="AL30" s="244">
        <f>'EU28 TRA Summary'!AL30-'UK TRA Summary'!AL30</f>
        <v>2160625.7445875742</v>
      </c>
      <c r="AM30" s="244">
        <f>'EU28 TRA Summary'!AM30-'UK TRA Summary'!AM30</f>
        <v>2180871.1304320819</v>
      </c>
      <c r="AN30" s="244">
        <f>'EU28 TRA Summary'!AN30-'UK TRA Summary'!AN30</f>
        <v>2201804.9338214654</v>
      </c>
      <c r="AO30" s="244">
        <f>'EU28 TRA Summary'!AO30-'UK TRA Summary'!AO30</f>
        <v>2222857.9654690768</v>
      </c>
      <c r="AP30" s="244">
        <f>'EU28 TRA Summary'!AP30-'UK TRA Summary'!AP30</f>
        <v>2244221.2654546485</v>
      </c>
      <c r="AQ30" s="244">
        <f>'EU28 TRA Summary'!AQ30-'UK TRA Summary'!AQ30</f>
        <v>2266813.7545401431</v>
      </c>
      <c r="AR30" s="244">
        <f>'EU28 TRA Summary'!AR30-'UK TRA Summary'!AR30</f>
        <v>2290408.1898655384</v>
      </c>
      <c r="AS30" s="244">
        <f>'EU28 TRA Summary'!AS30-'UK TRA Summary'!AS30</f>
        <v>2314184.8868091707</v>
      </c>
      <c r="AT30" s="244">
        <f>'EU28 TRA Summary'!AT30-'UK TRA Summary'!AT30</f>
        <v>2338796.2375866361</v>
      </c>
      <c r="AU30" s="244">
        <f>'EU28 TRA Summary'!AU30-'UK TRA Summary'!AU30</f>
        <v>2363422.3953678752</v>
      </c>
      <c r="AV30" s="244">
        <f>'EU28 TRA Summary'!AV30-'UK TRA Summary'!AV30</f>
        <v>2387940.4316481911</v>
      </c>
      <c r="AW30" s="244">
        <f>'EU28 TRA Summary'!AW30-'UK TRA Summary'!AW30</f>
        <v>2412639.1875041504</v>
      </c>
      <c r="AX30" s="244">
        <f>'EU28 TRA Summary'!AX30-'UK TRA Summary'!AX30</f>
        <v>2437788.6197462953</v>
      </c>
      <c r="AY30" s="244">
        <f>'EU28 TRA Summary'!AY30-'UK TRA Summary'!AY30</f>
        <v>2463066.2164400783</v>
      </c>
      <c r="AZ30" s="244">
        <f>'EU28 TRA Summary'!AZ30-'UK TRA Summary'!AZ30</f>
        <v>2489114.6640614448</v>
      </c>
    </row>
    <row r="31" spans="1:52">
      <c r="A31" s="186" t="s">
        <v>50</v>
      </c>
      <c r="B31" s="178">
        <f>'EU28 TRA Summary'!B31-'UK TRA Summary'!B31</f>
        <v>387363.75464222394</v>
      </c>
      <c r="C31" s="244">
        <f>'EU28 TRA Summary'!C31-'UK TRA Summary'!C31</f>
        <v>368648.30225225701</v>
      </c>
      <c r="D31" s="244">
        <f>'EU28 TRA Summary'!D31-'UK TRA Summary'!D31</f>
        <v>367483.19255303103</v>
      </c>
      <c r="E31" s="244">
        <f>'EU28 TRA Summary'!E31-'UK TRA Summary'!E31</f>
        <v>375641.26875462395</v>
      </c>
      <c r="F31" s="244">
        <f>'EU28 TRA Summary'!F31-'UK TRA Summary'!F31</f>
        <v>396774.37026043306</v>
      </c>
      <c r="G31" s="244">
        <f>'EU28 TRA Summary'!G31-'UK TRA Summary'!G31</f>
        <v>394597.18045013293</v>
      </c>
      <c r="H31" s="244">
        <f>'EU28 TRA Summary'!H31-'UK TRA Summary'!H31</f>
        <v>416245.92025294504</v>
      </c>
      <c r="I31" s="244">
        <f>'EU28 TRA Summary'!I31-'UK TRA Summary'!I31</f>
        <v>430735.00000000006</v>
      </c>
      <c r="J31" s="244">
        <f>'EU28 TRA Summary'!J31-'UK TRA Summary'!J31</f>
        <v>421686</v>
      </c>
      <c r="K31" s="244">
        <f>'EU28 TRA Summary'!K31-'UK TRA Summary'!K31</f>
        <v>344370</v>
      </c>
      <c r="L31" s="244">
        <f>'EU28 TRA Summary'!L31-'UK TRA Summary'!L31</f>
        <v>374955</v>
      </c>
      <c r="M31" s="244">
        <f>'EU28 TRA Summary'!M31-'UK TRA Summary'!M31</f>
        <v>401122.99999999988</v>
      </c>
      <c r="N31" s="244">
        <f>'EU28 TRA Summary'!N31-'UK TRA Summary'!N31</f>
        <v>385217.00000000012</v>
      </c>
      <c r="O31" s="244">
        <f>'EU28 TRA Summary'!O31-'UK TRA Summary'!O31</f>
        <v>384319.00000000006</v>
      </c>
      <c r="P31" s="244">
        <f>'EU28 TRA Summary'!P31-'UK TRA Summary'!P31</f>
        <v>388681</v>
      </c>
      <c r="Q31" s="244">
        <f>'EU28 TRA Summary'!Q31-'UK TRA Summary'!Q31</f>
        <v>395549.99999999994</v>
      </c>
      <c r="R31" s="244">
        <f>'EU28 TRA Summary'!R31-'UK TRA Summary'!R31</f>
        <v>394432.40857842576</v>
      </c>
      <c r="S31" s="244">
        <f>'EU28 TRA Summary'!S31-'UK TRA Summary'!S31</f>
        <v>408417.00062896038</v>
      </c>
      <c r="T31" s="244">
        <f>'EU28 TRA Summary'!T31-'UK TRA Summary'!T31</f>
        <v>421168.8324435649</v>
      </c>
      <c r="U31" s="244">
        <f>'EU28 TRA Summary'!U31-'UK TRA Summary'!U31</f>
        <v>431688.11318715691</v>
      </c>
      <c r="V31" s="244">
        <f>'EU28 TRA Summary'!V31-'UK TRA Summary'!V31</f>
        <v>440771.15038197872</v>
      </c>
      <c r="W31" s="244">
        <f>'EU28 TRA Summary'!W31-'UK TRA Summary'!W31</f>
        <v>449213.24128746771</v>
      </c>
      <c r="X31" s="244">
        <f>'EU28 TRA Summary'!X31-'UK TRA Summary'!X31</f>
        <v>456980.7619967637</v>
      </c>
      <c r="Y31" s="244">
        <f>'EU28 TRA Summary'!Y31-'UK TRA Summary'!Y31</f>
        <v>464012.42043680733</v>
      </c>
      <c r="Z31" s="244">
        <f>'EU28 TRA Summary'!Z31-'UK TRA Summary'!Z31</f>
        <v>470758.21743049269</v>
      </c>
      <c r="AA31" s="244">
        <f>'EU28 TRA Summary'!AA31-'UK TRA Summary'!AA31</f>
        <v>477431.88576052251</v>
      </c>
      <c r="AB31" s="244">
        <f>'EU28 TRA Summary'!AB31-'UK TRA Summary'!AB31</f>
        <v>483802.99207755557</v>
      </c>
      <c r="AC31" s="244">
        <f>'EU28 TRA Summary'!AC31-'UK TRA Summary'!AC31</f>
        <v>490162.29867336887</v>
      </c>
      <c r="AD31" s="244">
        <f>'EU28 TRA Summary'!AD31-'UK TRA Summary'!AD31</f>
        <v>496484.8638111758</v>
      </c>
      <c r="AE31" s="244">
        <f>'EU28 TRA Summary'!AE31-'UK TRA Summary'!AE31</f>
        <v>502766.88806523947</v>
      </c>
      <c r="AF31" s="244">
        <f>'EU28 TRA Summary'!AF31-'UK TRA Summary'!AF31</f>
        <v>508950.53213123191</v>
      </c>
      <c r="AG31" s="244">
        <f>'EU28 TRA Summary'!AG31-'UK TRA Summary'!AG31</f>
        <v>514445.31194532831</v>
      </c>
      <c r="AH31" s="244">
        <f>'EU28 TRA Summary'!AH31-'UK TRA Summary'!AH31</f>
        <v>519697.5160407236</v>
      </c>
      <c r="AI31" s="244">
        <f>'EU28 TRA Summary'!AI31-'UK TRA Summary'!AI31</f>
        <v>525071.4668377412</v>
      </c>
      <c r="AJ31" s="244">
        <f>'EU28 TRA Summary'!AJ31-'UK TRA Summary'!AJ31</f>
        <v>530414.38293235749</v>
      </c>
      <c r="AK31" s="244">
        <f>'EU28 TRA Summary'!AK31-'UK TRA Summary'!AK31</f>
        <v>535777.32717107772</v>
      </c>
      <c r="AL31" s="244">
        <f>'EU28 TRA Summary'!AL31-'UK TRA Summary'!AL31</f>
        <v>541099.45788206335</v>
      </c>
      <c r="AM31" s="244">
        <f>'EU28 TRA Summary'!AM31-'UK TRA Summary'!AM31</f>
        <v>546552.85543813475</v>
      </c>
      <c r="AN31" s="244">
        <f>'EU28 TRA Summary'!AN31-'UK TRA Summary'!AN31</f>
        <v>552088.1974442408</v>
      </c>
      <c r="AO31" s="244">
        <f>'EU28 TRA Summary'!AO31-'UK TRA Summary'!AO31</f>
        <v>557676.355553678</v>
      </c>
      <c r="AP31" s="244">
        <f>'EU28 TRA Summary'!AP31-'UK TRA Summary'!AP31</f>
        <v>563346.53294035117</v>
      </c>
      <c r="AQ31" s="244">
        <f>'EU28 TRA Summary'!AQ31-'UK TRA Summary'!AQ31</f>
        <v>569111.27875054709</v>
      </c>
      <c r="AR31" s="244">
        <f>'EU28 TRA Summary'!AR31-'UK TRA Summary'!AR31</f>
        <v>575022.15750449453</v>
      </c>
      <c r="AS31" s="244">
        <f>'EU28 TRA Summary'!AS31-'UK TRA Summary'!AS31</f>
        <v>581038.97228338616</v>
      </c>
      <c r="AT31" s="244">
        <f>'EU28 TRA Summary'!AT31-'UK TRA Summary'!AT31</f>
        <v>586972.91258525872</v>
      </c>
      <c r="AU31" s="244">
        <f>'EU28 TRA Summary'!AU31-'UK TRA Summary'!AU31</f>
        <v>593007.41113079898</v>
      </c>
      <c r="AV31" s="244">
        <f>'EU28 TRA Summary'!AV31-'UK TRA Summary'!AV31</f>
        <v>598945.01004786289</v>
      </c>
      <c r="AW31" s="244">
        <f>'EU28 TRA Summary'!AW31-'UK TRA Summary'!AW31</f>
        <v>605018.24547538289</v>
      </c>
      <c r="AX31" s="244">
        <f>'EU28 TRA Summary'!AX31-'UK TRA Summary'!AX31</f>
        <v>610993.26587257744</v>
      </c>
      <c r="AY31" s="244">
        <f>'EU28 TRA Summary'!AY31-'UK TRA Summary'!AY31</f>
        <v>616941.91469992744</v>
      </c>
      <c r="AZ31" s="244">
        <f>'EU28 TRA Summary'!AZ31-'UK TRA Summary'!AZ31</f>
        <v>622920.72103272181</v>
      </c>
    </row>
    <row r="32" spans="1:52">
      <c r="A32" s="186" t="s">
        <v>47</v>
      </c>
      <c r="B32" s="188">
        <f>'EU28 TRA Summary'!B32-'UK TRA Summary'!B32</f>
        <v>16862.847079868669</v>
      </c>
      <c r="C32" s="254">
        <f>'EU28 TRA Summary'!C32-'UK TRA Summary'!C32</f>
        <v>16637.266678352316</v>
      </c>
      <c r="D32" s="254">
        <f>'EU28 TRA Summary'!D32-'UK TRA Summary'!D32</f>
        <v>17076.772386431236</v>
      </c>
      <c r="E32" s="254">
        <f>'EU28 TRA Summary'!E32-'UK TRA Summary'!E32</f>
        <v>18062.758096575169</v>
      </c>
      <c r="F32" s="254">
        <f>'EU28 TRA Summary'!F32-'UK TRA Summary'!F32</f>
        <v>20064.055440834611</v>
      </c>
      <c r="G32" s="254">
        <f>'EU28 TRA Summary'!G32-'UK TRA Summary'!G32</f>
        <v>21304.920696666617</v>
      </c>
      <c r="H32" s="254">
        <f>'EU28 TRA Summary'!H32-'UK TRA Summary'!H32</f>
        <v>23524.721259734339</v>
      </c>
      <c r="I32" s="254">
        <f>'EU28 TRA Summary'!I32-'UK TRA Summary'!I32</f>
        <v>25483.164384400494</v>
      </c>
      <c r="J32" s="254">
        <f>'EU28 TRA Summary'!J32-'UK TRA Summary'!J32</f>
        <v>26498.119885780281</v>
      </c>
      <c r="K32" s="254">
        <f>'EU28 TRA Summary'!K32-'UK TRA Summary'!K32</f>
        <v>23006.868752529273</v>
      </c>
      <c r="L32" s="254">
        <f>'EU28 TRA Summary'!L32-'UK TRA Summary'!L32</f>
        <v>27794.355613890999</v>
      </c>
      <c r="M32" s="254">
        <f>'EU28 TRA Summary'!M32-'UK TRA Summary'!M32</f>
        <v>28664.931728445303</v>
      </c>
      <c r="N32" s="254">
        <f>'EU28 TRA Summary'!N32-'UK TRA Summary'!N32</f>
        <v>27608.496300754472</v>
      </c>
      <c r="O32" s="254">
        <f>'EU28 TRA Summary'!O32-'UK TRA Summary'!O32</f>
        <v>27560.343998628661</v>
      </c>
      <c r="P32" s="254">
        <f>'EU28 TRA Summary'!P32-'UK TRA Summary'!P32</f>
        <v>29341.235803837546</v>
      </c>
      <c r="Q32" s="254">
        <f>'EU28 TRA Summary'!Q32-'UK TRA Summary'!Q32</f>
        <v>30040.773306600451</v>
      </c>
      <c r="R32" s="254">
        <f>'EU28 TRA Summary'!R32-'UK TRA Summary'!R32</f>
        <v>31297.630626316772</v>
      </c>
      <c r="S32" s="254">
        <f>'EU28 TRA Summary'!S32-'UK TRA Summary'!S32</f>
        <v>33071.028616119795</v>
      </c>
      <c r="T32" s="254">
        <f>'EU28 TRA Summary'!T32-'UK TRA Summary'!T32</f>
        <v>34964.072903950066</v>
      </c>
      <c r="U32" s="254">
        <f>'EU28 TRA Summary'!U32-'UK TRA Summary'!U32</f>
        <v>36771.679101577145</v>
      </c>
      <c r="V32" s="254">
        <f>'EU28 TRA Summary'!V32-'UK TRA Summary'!V32</f>
        <v>38473.81624430087</v>
      </c>
      <c r="W32" s="254">
        <f>'EU28 TRA Summary'!W32-'UK TRA Summary'!W32</f>
        <v>40119.126802783496</v>
      </c>
      <c r="X32" s="254">
        <f>'EU28 TRA Summary'!X32-'UK TRA Summary'!X32</f>
        <v>41727.299382105462</v>
      </c>
      <c r="Y32" s="254">
        <f>'EU28 TRA Summary'!Y32-'UK TRA Summary'!Y32</f>
        <v>43279.177599448994</v>
      </c>
      <c r="Z32" s="254">
        <f>'EU28 TRA Summary'!Z32-'UK TRA Summary'!Z32</f>
        <v>44771.419050229917</v>
      </c>
      <c r="AA32" s="254">
        <f>'EU28 TRA Summary'!AA32-'UK TRA Summary'!AA32</f>
        <v>46074.397825279884</v>
      </c>
      <c r="AB32" s="254">
        <f>'EU28 TRA Summary'!AB32-'UK TRA Summary'!AB32</f>
        <v>47377.700627540216</v>
      </c>
      <c r="AC32" s="254">
        <f>'EU28 TRA Summary'!AC32-'UK TRA Summary'!AC32</f>
        <v>48698.28721549343</v>
      </c>
      <c r="AD32" s="254">
        <f>'EU28 TRA Summary'!AD32-'UK TRA Summary'!AD32</f>
        <v>50088.5227016071</v>
      </c>
      <c r="AE32" s="254">
        <f>'EU28 TRA Summary'!AE32-'UK TRA Summary'!AE32</f>
        <v>51669.022439304055</v>
      </c>
      <c r="AF32" s="254">
        <f>'EU28 TRA Summary'!AF32-'UK TRA Summary'!AF32</f>
        <v>53139.857012294146</v>
      </c>
      <c r="AG32" s="254">
        <f>'EU28 TRA Summary'!AG32-'UK TRA Summary'!AG32</f>
        <v>54644.051363122693</v>
      </c>
      <c r="AH32" s="254">
        <f>'EU28 TRA Summary'!AH32-'UK TRA Summary'!AH32</f>
        <v>56297.055330535288</v>
      </c>
      <c r="AI32" s="254">
        <f>'EU28 TRA Summary'!AI32-'UK TRA Summary'!AI32</f>
        <v>57715.06523062726</v>
      </c>
      <c r="AJ32" s="254">
        <f>'EU28 TRA Summary'!AJ32-'UK TRA Summary'!AJ32</f>
        <v>59165.076986464119</v>
      </c>
      <c r="AK32" s="254">
        <f>'EU28 TRA Summary'!AK32-'UK TRA Summary'!AK32</f>
        <v>60585.598779285283</v>
      </c>
      <c r="AL32" s="254">
        <f>'EU28 TRA Summary'!AL32-'UK TRA Summary'!AL32</f>
        <v>62045.869289152819</v>
      </c>
      <c r="AM32" s="254">
        <f>'EU28 TRA Summary'!AM32-'UK TRA Summary'!AM32</f>
        <v>63723.231120944773</v>
      </c>
      <c r="AN32" s="254">
        <f>'EU28 TRA Summary'!AN32-'UK TRA Summary'!AN32</f>
        <v>65203.597608817698</v>
      </c>
      <c r="AO32" s="254">
        <f>'EU28 TRA Summary'!AO32-'UK TRA Summary'!AO32</f>
        <v>66725.295536880323</v>
      </c>
      <c r="AP32" s="254">
        <f>'EU28 TRA Summary'!AP32-'UK TRA Summary'!AP32</f>
        <v>68360.014370453457</v>
      </c>
      <c r="AQ32" s="254">
        <f>'EU28 TRA Summary'!AQ32-'UK TRA Summary'!AQ32</f>
        <v>69971.592128498494</v>
      </c>
      <c r="AR32" s="254">
        <f>'EU28 TRA Summary'!AR32-'UK TRA Summary'!AR32</f>
        <v>71698.766060717637</v>
      </c>
      <c r="AS32" s="254">
        <f>'EU28 TRA Summary'!AS32-'UK TRA Summary'!AS32</f>
        <v>73301.620445655513</v>
      </c>
      <c r="AT32" s="254">
        <f>'EU28 TRA Summary'!AT32-'UK TRA Summary'!AT32</f>
        <v>74921.055972123402</v>
      </c>
      <c r="AU32" s="254">
        <f>'EU28 TRA Summary'!AU32-'UK TRA Summary'!AU32</f>
        <v>76486.960581394902</v>
      </c>
      <c r="AV32" s="254">
        <f>'EU28 TRA Summary'!AV32-'UK TRA Summary'!AV32</f>
        <v>78355.384924389451</v>
      </c>
      <c r="AW32" s="254">
        <f>'EU28 TRA Summary'!AW32-'UK TRA Summary'!AW32</f>
        <v>80049.73740849903</v>
      </c>
      <c r="AX32" s="254">
        <f>'EU28 TRA Summary'!AX32-'UK TRA Summary'!AX32</f>
        <v>81512.791992777798</v>
      </c>
      <c r="AY32" s="254">
        <f>'EU28 TRA Summary'!AY32-'UK TRA Summary'!AY32</f>
        <v>83266.728090919438</v>
      </c>
      <c r="AZ32" s="254">
        <f>'EU28 TRA Summary'!AZ32-'UK TRA Summary'!AZ32</f>
        <v>84700.453541424882</v>
      </c>
    </row>
    <row r="33" spans="1:52">
      <c r="A33" s="193" t="s">
        <v>20</v>
      </c>
      <c r="B33" s="177">
        <f>'EU28 TRA Summary'!B33-'UK TRA Summary'!B33</f>
        <v>1902.1440667258128</v>
      </c>
      <c r="C33" s="243">
        <f>'EU28 TRA Summary'!C33-'UK TRA Summary'!C33</f>
        <v>1954.2673260012004</v>
      </c>
      <c r="D33" s="243">
        <f>'EU28 TRA Summary'!D33-'UK TRA Summary'!D33</f>
        <v>1904.6182500211585</v>
      </c>
      <c r="E33" s="243">
        <f>'EU28 TRA Summary'!E33-'UK TRA Summary'!E33</f>
        <v>1893.885963028227</v>
      </c>
      <c r="F33" s="243">
        <f>'EU28 TRA Summary'!F33-'UK TRA Summary'!F33</f>
        <v>1959.1857737991804</v>
      </c>
      <c r="G33" s="243">
        <f>'EU28 TRA Summary'!G33-'UK TRA Summary'!G33</f>
        <v>2008.2148649341752</v>
      </c>
      <c r="H33" s="243">
        <f>'EU28 TRA Summary'!H33-'UK TRA Summary'!H33</f>
        <v>2087.8123018667898</v>
      </c>
      <c r="I33" s="243">
        <f>'EU28 TRA Summary'!I33-'UK TRA Summary'!I33</f>
        <v>2146.4671092948806</v>
      </c>
      <c r="J33" s="243">
        <f>'EU28 TRA Summary'!J33-'UK TRA Summary'!J33</f>
        <v>2116.1370427198326</v>
      </c>
      <c r="K33" s="243">
        <f>'EU28 TRA Summary'!K33-'UK TRA Summary'!K33</f>
        <v>1983.1697879746614</v>
      </c>
      <c r="L33" s="243">
        <f>'EU28 TRA Summary'!L33-'UK TRA Summary'!L33</f>
        <v>2070.4261238397485</v>
      </c>
      <c r="M33" s="243">
        <f>'EU28 TRA Summary'!M33-'UK TRA Summary'!M33</f>
        <v>2056.4416056091995</v>
      </c>
      <c r="N33" s="243">
        <f>'EU28 TRA Summary'!N33-'UK TRA Summary'!N33</f>
        <v>2047.369553951364</v>
      </c>
      <c r="O33" s="243">
        <f>'EU28 TRA Summary'!O33-'UK TRA Summary'!O33</f>
        <v>2031.062875731729</v>
      </c>
      <c r="P33" s="243">
        <f>'EU28 TRA Summary'!P33-'UK TRA Summary'!P33</f>
        <v>2324.5790271188603</v>
      </c>
      <c r="Q33" s="243">
        <f>'EU28 TRA Summary'!Q33-'UK TRA Summary'!Q33</f>
        <v>2344.0038814536338</v>
      </c>
      <c r="R33" s="243">
        <f>'EU28 TRA Summary'!R33-'UK TRA Summary'!R33</f>
        <v>2465.6089800753343</v>
      </c>
      <c r="S33" s="243">
        <f>'EU28 TRA Summary'!S33-'UK TRA Summary'!S33</f>
        <v>2667.1221611383417</v>
      </c>
      <c r="T33" s="243">
        <f>'EU28 TRA Summary'!T33-'UK TRA Summary'!T33</f>
        <v>2884.2426036903016</v>
      </c>
      <c r="U33" s="243">
        <f>'EU28 TRA Summary'!U33-'UK TRA Summary'!U33</f>
        <v>3091.26200951389</v>
      </c>
      <c r="V33" s="243">
        <f>'EU28 TRA Summary'!V33-'UK TRA Summary'!V33</f>
        <v>3287.1343238064737</v>
      </c>
      <c r="W33" s="243">
        <f>'EU28 TRA Summary'!W33-'UK TRA Summary'!W33</f>
        <v>3480.0995256256429</v>
      </c>
      <c r="X33" s="243">
        <f>'EU28 TRA Summary'!X33-'UK TRA Summary'!X33</f>
        <v>3683.2698758049833</v>
      </c>
      <c r="Y33" s="243">
        <f>'EU28 TRA Summary'!Y33-'UK TRA Summary'!Y33</f>
        <v>3868.21600510797</v>
      </c>
      <c r="Z33" s="243">
        <f>'EU28 TRA Summary'!Z33-'UK TRA Summary'!Z33</f>
        <v>4056.8468654910989</v>
      </c>
      <c r="AA33" s="243">
        <f>'EU28 TRA Summary'!AA33-'UK TRA Summary'!AA33</f>
        <v>4256.5632506499041</v>
      </c>
      <c r="AB33" s="243">
        <f>'EU28 TRA Summary'!AB33-'UK TRA Summary'!AB33</f>
        <v>4469.164297516857</v>
      </c>
      <c r="AC33" s="243">
        <f>'EU28 TRA Summary'!AC33-'UK TRA Summary'!AC33</f>
        <v>4690.4915285631369</v>
      </c>
      <c r="AD33" s="243">
        <f>'EU28 TRA Summary'!AD33-'UK TRA Summary'!AD33</f>
        <v>4921.0739029539372</v>
      </c>
      <c r="AE33" s="243">
        <f>'EU28 TRA Summary'!AE33-'UK TRA Summary'!AE33</f>
        <v>5159.5483947892671</v>
      </c>
      <c r="AF33" s="243">
        <f>'EU28 TRA Summary'!AF33-'UK TRA Summary'!AF33</f>
        <v>5388.5257816756357</v>
      </c>
      <c r="AG33" s="243">
        <f>'EU28 TRA Summary'!AG33-'UK TRA Summary'!AG33</f>
        <v>5624.9843635547732</v>
      </c>
      <c r="AH33" s="243">
        <f>'EU28 TRA Summary'!AH33-'UK TRA Summary'!AH33</f>
        <v>5880.0534977546595</v>
      </c>
      <c r="AI33" s="243">
        <f>'EU28 TRA Summary'!AI33-'UK TRA Summary'!AI33</f>
        <v>6116.8861704239871</v>
      </c>
      <c r="AJ33" s="243">
        <f>'EU28 TRA Summary'!AJ33-'UK TRA Summary'!AJ33</f>
        <v>6362.7952372729551</v>
      </c>
      <c r="AK33" s="243">
        <f>'EU28 TRA Summary'!AK33-'UK TRA Summary'!AK33</f>
        <v>6604.7399839401633</v>
      </c>
      <c r="AL33" s="243">
        <f>'EU28 TRA Summary'!AL33-'UK TRA Summary'!AL33</f>
        <v>6854.2495001698981</v>
      </c>
      <c r="AM33" s="243">
        <f>'EU28 TRA Summary'!AM33-'UK TRA Summary'!AM33</f>
        <v>7128.2608207157818</v>
      </c>
      <c r="AN33" s="243">
        <f>'EU28 TRA Summary'!AN33-'UK TRA Summary'!AN33</f>
        <v>7382.2055851333562</v>
      </c>
      <c r="AO33" s="243">
        <f>'EU28 TRA Summary'!AO33-'UK TRA Summary'!AO33</f>
        <v>7643.8307231270928</v>
      </c>
      <c r="AP33" s="243">
        <f>'EU28 TRA Summary'!AP33-'UK TRA Summary'!AP33</f>
        <v>7925.815010805476</v>
      </c>
      <c r="AQ33" s="243">
        <f>'EU28 TRA Summary'!AQ33-'UK TRA Summary'!AQ33</f>
        <v>8214.2263610231657</v>
      </c>
      <c r="AR33" s="243">
        <f>'EU28 TRA Summary'!AR33-'UK TRA Summary'!AR33</f>
        <v>8519.4650557590212</v>
      </c>
      <c r="AS33" s="243">
        <f>'EU28 TRA Summary'!AS33-'UK TRA Summary'!AS33</f>
        <v>8814.9896882545017</v>
      </c>
      <c r="AT33" s="243">
        <f>'EU28 TRA Summary'!AT33-'UK TRA Summary'!AT33</f>
        <v>9113.5221430205729</v>
      </c>
      <c r="AU33" s="243">
        <f>'EU28 TRA Summary'!AU33-'UK TRA Summary'!AU33</f>
        <v>9408.6367963025587</v>
      </c>
      <c r="AV33" s="243">
        <f>'EU28 TRA Summary'!AV33-'UK TRA Summary'!AV33</f>
        <v>9736.9350996581725</v>
      </c>
      <c r="AW33" s="243">
        <f>'EU28 TRA Summary'!AW33-'UK TRA Summary'!AW33</f>
        <v>10047.082692654985</v>
      </c>
      <c r="AX33" s="243">
        <f>'EU28 TRA Summary'!AX33-'UK TRA Summary'!AX33</f>
        <v>10326.663626131312</v>
      </c>
      <c r="AY33" s="243">
        <f>'EU28 TRA Summary'!AY33-'UK TRA Summary'!AY33</f>
        <v>10645.472615578319</v>
      </c>
      <c r="AZ33" s="243">
        <f>'EU28 TRA Summary'!AZ33-'UK TRA Summary'!AZ33</f>
        <v>10922.251171612943</v>
      </c>
    </row>
    <row r="34" spans="1:52">
      <c r="A34" s="194" t="s">
        <v>18</v>
      </c>
      <c r="B34" s="178">
        <f>'EU28 TRA Summary'!B34-'UK TRA Summary'!B34</f>
        <v>14960.703013142855</v>
      </c>
      <c r="C34" s="244">
        <f>'EU28 TRA Summary'!C34-'UK TRA Summary'!C34</f>
        <v>14682.999352351118</v>
      </c>
      <c r="D34" s="244">
        <f>'EU28 TRA Summary'!D34-'UK TRA Summary'!D34</f>
        <v>15172.154136410081</v>
      </c>
      <c r="E34" s="244">
        <f>'EU28 TRA Summary'!E34-'UK TRA Summary'!E34</f>
        <v>16168.872133546945</v>
      </c>
      <c r="F34" s="244">
        <f>'EU28 TRA Summary'!F34-'UK TRA Summary'!F34</f>
        <v>18104.869667035426</v>
      </c>
      <c r="G34" s="244">
        <f>'EU28 TRA Summary'!G34-'UK TRA Summary'!G34</f>
        <v>19296.705831732441</v>
      </c>
      <c r="H34" s="244">
        <f>'EU28 TRA Summary'!H34-'UK TRA Summary'!H34</f>
        <v>21436.908957867548</v>
      </c>
      <c r="I34" s="244">
        <f>'EU28 TRA Summary'!I34-'UK TRA Summary'!I34</f>
        <v>23336.697275105616</v>
      </c>
      <c r="J34" s="244">
        <f>'EU28 TRA Summary'!J34-'UK TRA Summary'!J34</f>
        <v>24381.98284306045</v>
      </c>
      <c r="K34" s="244">
        <f>'EU28 TRA Summary'!K34-'UK TRA Summary'!K34</f>
        <v>21023.698964554613</v>
      </c>
      <c r="L34" s="244">
        <f>'EU28 TRA Summary'!L34-'UK TRA Summary'!L34</f>
        <v>25723.92949005125</v>
      </c>
      <c r="M34" s="244">
        <f>'EU28 TRA Summary'!M34-'UK TRA Summary'!M34</f>
        <v>26608.490122836101</v>
      </c>
      <c r="N34" s="244">
        <f>'EU28 TRA Summary'!N34-'UK TRA Summary'!N34</f>
        <v>25561.126746803107</v>
      </c>
      <c r="O34" s="244">
        <f>'EU28 TRA Summary'!O34-'UK TRA Summary'!O34</f>
        <v>25529.281122896929</v>
      </c>
      <c r="P34" s="244">
        <f>'EU28 TRA Summary'!P34-'UK TRA Summary'!P34</f>
        <v>27016.656776718683</v>
      </c>
      <c r="Q34" s="244">
        <f>'EU28 TRA Summary'!Q34-'UK TRA Summary'!Q34</f>
        <v>27696.76942514682</v>
      </c>
      <c r="R34" s="244">
        <f>'EU28 TRA Summary'!R34-'UK TRA Summary'!R34</f>
        <v>28832.021646241439</v>
      </c>
      <c r="S34" s="244">
        <f>'EU28 TRA Summary'!S34-'UK TRA Summary'!S34</f>
        <v>30403.906454981454</v>
      </c>
      <c r="T34" s="244">
        <f>'EU28 TRA Summary'!T34-'UK TRA Summary'!T34</f>
        <v>32079.830300259764</v>
      </c>
      <c r="U34" s="244">
        <f>'EU28 TRA Summary'!U34-'UK TRA Summary'!U34</f>
        <v>33680.417092063253</v>
      </c>
      <c r="V34" s="244">
        <f>'EU28 TRA Summary'!V34-'UK TRA Summary'!V34</f>
        <v>35186.681920494397</v>
      </c>
      <c r="W34" s="244">
        <f>'EU28 TRA Summary'!W34-'UK TRA Summary'!W34</f>
        <v>36639.027277157846</v>
      </c>
      <c r="X34" s="244">
        <f>'EU28 TRA Summary'!X34-'UK TRA Summary'!X34</f>
        <v>38044.029506300481</v>
      </c>
      <c r="Y34" s="244">
        <f>'EU28 TRA Summary'!Y34-'UK TRA Summary'!Y34</f>
        <v>39410.961594341024</v>
      </c>
      <c r="Z34" s="244">
        <f>'EU28 TRA Summary'!Z34-'UK TRA Summary'!Z34</f>
        <v>40714.572184738819</v>
      </c>
      <c r="AA34" s="244">
        <f>'EU28 TRA Summary'!AA34-'UK TRA Summary'!AA34</f>
        <v>41817.834574629982</v>
      </c>
      <c r="AB34" s="244">
        <f>'EU28 TRA Summary'!AB34-'UK TRA Summary'!AB34</f>
        <v>42908.536330023358</v>
      </c>
      <c r="AC34" s="244">
        <f>'EU28 TRA Summary'!AC34-'UK TRA Summary'!AC34</f>
        <v>44007.795686930287</v>
      </c>
      <c r="AD34" s="244">
        <f>'EU28 TRA Summary'!AD34-'UK TRA Summary'!AD34</f>
        <v>45167.44879865316</v>
      </c>
      <c r="AE34" s="244">
        <f>'EU28 TRA Summary'!AE34-'UK TRA Summary'!AE34</f>
        <v>46509.474044514791</v>
      </c>
      <c r="AF34" s="244">
        <f>'EU28 TRA Summary'!AF34-'UK TRA Summary'!AF34</f>
        <v>47751.331230618511</v>
      </c>
      <c r="AG34" s="244">
        <f>'EU28 TRA Summary'!AG34-'UK TRA Summary'!AG34</f>
        <v>49019.066999567927</v>
      </c>
      <c r="AH34" s="244">
        <f>'EU28 TRA Summary'!AH34-'UK TRA Summary'!AH34</f>
        <v>50417.001832780625</v>
      </c>
      <c r="AI34" s="244">
        <f>'EU28 TRA Summary'!AI34-'UK TRA Summary'!AI34</f>
        <v>51598.179060203278</v>
      </c>
      <c r="AJ34" s="244">
        <f>'EU28 TRA Summary'!AJ34-'UK TRA Summary'!AJ34</f>
        <v>52802.281749191156</v>
      </c>
      <c r="AK34" s="244">
        <f>'EU28 TRA Summary'!AK34-'UK TRA Summary'!AK34</f>
        <v>53980.858795345113</v>
      </c>
      <c r="AL34" s="244">
        <f>'EU28 TRA Summary'!AL34-'UK TRA Summary'!AL34</f>
        <v>55191.61978898292</v>
      </c>
      <c r="AM34" s="244">
        <f>'EU28 TRA Summary'!AM34-'UK TRA Summary'!AM34</f>
        <v>56594.97030022899</v>
      </c>
      <c r="AN34" s="244">
        <f>'EU28 TRA Summary'!AN34-'UK TRA Summary'!AN34</f>
        <v>57821.392023684341</v>
      </c>
      <c r="AO34" s="244">
        <f>'EU28 TRA Summary'!AO34-'UK TRA Summary'!AO34</f>
        <v>59081.464813753235</v>
      </c>
      <c r="AP34" s="244">
        <f>'EU28 TRA Summary'!AP34-'UK TRA Summary'!AP34</f>
        <v>60434.199359647973</v>
      </c>
      <c r="AQ34" s="244">
        <f>'EU28 TRA Summary'!AQ34-'UK TRA Summary'!AQ34</f>
        <v>61757.365767475334</v>
      </c>
      <c r="AR34" s="244">
        <f>'EU28 TRA Summary'!AR34-'UK TRA Summary'!AR34</f>
        <v>63179.301004958616</v>
      </c>
      <c r="AS34" s="244">
        <f>'EU28 TRA Summary'!AS34-'UK TRA Summary'!AS34</f>
        <v>64486.630757401013</v>
      </c>
      <c r="AT34" s="244">
        <f>'EU28 TRA Summary'!AT34-'UK TRA Summary'!AT34</f>
        <v>65807.533829102817</v>
      </c>
      <c r="AU34" s="244">
        <f>'EU28 TRA Summary'!AU34-'UK TRA Summary'!AU34</f>
        <v>67078.323785092332</v>
      </c>
      <c r="AV34" s="244">
        <f>'EU28 TRA Summary'!AV34-'UK TRA Summary'!AV34</f>
        <v>68618.449824731273</v>
      </c>
      <c r="AW34" s="244">
        <f>'EU28 TRA Summary'!AW34-'UK TRA Summary'!AW34</f>
        <v>70002.654715844052</v>
      </c>
      <c r="AX34" s="244">
        <f>'EU28 TRA Summary'!AX34-'UK TRA Summary'!AX34</f>
        <v>71186.128366646488</v>
      </c>
      <c r="AY34" s="244">
        <f>'EU28 TRA Summary'!AY34-'UK TRA Summary'!AY34</f>
        <v>72621.25547534111</v>
      </c>
      <c r="AZ34" s="244">
        <f>'EU28 TRA Summary'!AZ34-'UK TRA Summary'!AZ34</f>
        <v>73778.20236981193</v>
      </c>
    </row>
    <row r="35" spans="1:52">
      <c r="A35" s="186" t="s">
        <v>51</v>
      </c>
      <c r="B35" s="188">
        <f>'EU28 TRA Summary'!B35-'UK TRA Summary'!B35</f>
        <v>291778.73622257222</v>
      </c>
      <c r="C35" s="254">
        <f>'EU28 TRA Summary'!C35-'UK TRA Summary'!C35</f>
        <v>289523.65408500435</v>
      </c>
      <c r="D35" s="254">
        <f>'EU28 TRA Summary'!D35-'UK TRA Summary'!D35</f>
        <v>291210.94682464941</v>
      </c>
      <c r="E35" s="254">
        <f>'EU28 TRA Summary'!E35-'UK TRA Summary'!E35</f>
        <v>286290.90033584624</v>
      </c>
      <c r="F35" s="254">
        <f>'EU28 TRA Summary'!F35-'UK TRA Summary'!F35</f>
        <v>301911.76643880288</v>
      </c>
      <c r="G35" s="254">
        <f>'EU28 TRA Summary'!G35-'UK TRA Summary'!G35</f>
        <v>309427.07262513612</v>
      </c>
      <c r="H35" s="254">
        <f>'EU28 TRA Summary'!H35-'UK TRA Summary'!H35</f>
        <v>300044.08981020225</v>
      </c>
      <c r="I35" s="254">
        <f>'EU28 TRA Summary'!I35-'UK TRA Summary'!I35</f>
        <v>311741.14634810277</v>
      </c>
      <c r="J35" s="254">
        <f>'EU28 TRA Summary'!J35-'UK TRA Summary'!J35</f>
        <v>314437.24403486168</v>
      </c>
      <c r="K35" s="254">
        <f>'EU28 TRA Summary'!K35-'UK TRA Summary'!K35</f>
        <v>288483.53051239322</v>
      </c>
      <c r="L35" s="254">
        <f>'EU28 TRA Summary'!L35-'UK TRA Summary'!L35</f>
        <v>315730.25559595798</v>
      </c>
      <c r="M35" s="254">
        <f>'EU28 TRA Summary'!M35-'UK TRA Summary'!M35</f>
        <v>291875.28791877918</v>
      </c>
      <c r="N35" s="254">
        <f>'EU28 TRA Summary'!N35-'UK TRA Summary'!N35</f>
        <v>288371.86209240044</v>
      </c>
      <c r="O35" s="254">
        <f>'EU28 TRA Summary'!O35-'UK TRA Summary'!O35</f>
        <v>276349.31257828337</v>
      </c>
      <c r="P35" s="254">
        <f>'EU28 TRA Summary'!P35-'UK TRA Summary'!P35</f>
        <v>269610.40100457735</v>
      </c>
      <c r="Q35" s="254">
        <f>'EU28 TRA Summary'!Q35-'UK TRA Summary'!Q35</f>
        <v>271142.71723367274</v>
      </c>
      <c r="R35" s="254">
        <f>'EU28 TRA Summary'!R35-'UK TRA Summary'!R35</f>
        <v>275161.74260329892</v>
      </c>
      <c r="S35" s="254">
        <f>'EU28 TRA Summary'!S35-'UK TRA Summary'!S35</f>
        <v>280849.14249546028</v>
      </c>
      <c r="T35" s="254">
        <f>'EU28 TRA Summary'!T35-'UK TRA Summary'!T35</f>
        <v>286188.43398023193</v>
      </c>
      <c r="U35" s="254">
        <f>'EU28 TRA Summary'!U35-'UK TRA Summary'!U35</f>
        <v>291115.38909766817</v>
      </c>
      <c r="V35" s="254">
        <f>'EU28 TRA Summary'!V35-'UK TRA Summary'!V35</f>
        <v>295447.26861230214</v>
      </c>
      <c r="W35" s="254">
        <f>'EU28 TRA Summary'!W35-'UK TRA Summary'!W35</f>
        <v>299463.4530357066</v>
      </c>
      <c r="X35" s="254">
        <f>'EU28 TRA Summary'!X35-'UK TRA Summary'!X35</f>
        <v>303092.45603949571</v>
      </c>
      <c r="Y35" s="254">
        <f>'EU28 TRA Summary'!Y35-'UK TRA Summary'!Y35</f>
        <v>307245.49101038405</v>
      </c>
      <c r="Z35" s="254">
        <f>'EU28 TRA Summary'!Z35-'UK TRA Summary'!Z35</f>
        <v>311129.49342528573</v>
      </c>
      <c r="AA35" s="254">
        <f>'EU28 TRA Summary'!AA35-'UK TRA Summary'!AA35</f>
        <v>314980.8053793619</v>
      </c>
      <c r="AB35" s="254">
        <f>'EU28 TRA Summary'!AB35-'UK TRA Summary'!AB35</f>
        <v>318637.04930650711</v>
      </c>
      <c r="AC35" s="254">
        <f>'EU28 TRA Summary'!AC35-'UK TRA Summary'!AC35</f>
        <v>322243.82756841154</v>
      </c>
      <c r="AD35" s="254">
        <f>'EU28 TRA Summary'!AD35-'UK TRA Summary'!AD35</f>
        <v>325838.49029758276</v>
      </c>
      <c r="AE35" s="254">
        <f>'EU28 TRA Summary'!AE35-'UK TRA Summary'!AE35</f>
        <v>329440.47689065477</v>
      </c>
      <c r="AF35" s="254">
        <f>'EU28 TRA Summary'!AF35-'UK TRA Summary'!AF35</f>
        <v>333041.88240355637</v>
      </c>
      <c r="AG35" s="254">
        <f>'EU28 TRA Summary'!AG35-'UK TRA Summary'!AG35</f>
        <v>336702.20281224116</v>
      </c>
      <c r="AH35" s="254">
        <f>'EU28 TRA Summary'!AH35-'UK TRA Summary'!AH35</f>
        <v>340392.90628011106</v>
      </c>
      <c r="AI35" s="254">
        <f>'EU28 TRA Summary'!AI35-'UK TRA Summary'!AI35</f>
        <v>343956.15156299423</v>
      </c>
      <c r="AJ35" s="254">
        <f>'EU28 TRA Summary'!AJ35-'UK TRA Summary'!AJ35</f>
        <v>347600.46988584992</v>
      </c>
      <c r="AK35" s="254">
        <f>'EU28 TRA Summary'!AK35-'UK TRA Summary'!AK35</f>
        <v>351344.42717977491</v>
      </c>
      <c r="AL35" s="254">
        <f>'EU28 TRA Summary'!AL35-'UK TRA Summary'!AL35</f>
        <v>355198.4011573536</v>
      </c>
      <c r="AM35" s="254">
        <f>'EU28 TRA Summary'!AM35-'UK TRA Summary'!AM35</f>
        <v>359197.59843473288</v>
      </c>
      <c r="AN35" s="254">
        <f>'EU28 TRA Summary'!AN35-'UK TRA Summary'!AN35</f>
        <v>363340.43946172239</v>
      </c>
      <c r="AO35" s="254">
        <f>'EU28 TRA Summary'!AO35-'UK TRA Summary'!AO35</f>
        <v>367601.99064338626</v>
      </c>
      <c r="AP35" s="254">
        <f>'EU28 TRA Summary'!AP35-'UK TRA Summary'!AP35</f>
        <v>372093.41643716232</v>
      </c>
      <c r="AQ35" s="254">
        <f>'EU28 TRA Summary'!AQ35-'UK TRA Summary'!AQ35</f>
        <v>376793.18503398041</v>
      </c>
      <c r="AR35" s="254">
        <f>'EU28 TRA Summary'!AR35-'UK TRA Summary'!AR35</f>
        <v>381505.21223211719</v>
      </c>
      <c r="AS35" s="254">
        <f>'EU28 TRA Summary'!AS35-'UK TRA Summary'!AS35</f>
        <v>386406.36043896317</v>
      </c>
      <c r="AT35" s="254">
        <f>'EU28 TRA Summary'!AT35-'UK TRA Summary'!AT35</f>
        <v>391472.47129067307</v>
      </c>
      <c r="AU35" s="254">
        <f>'EU28 TRA Summary'!AU35-'UK TRA Summary'!AU35</f>
        <v>396717.74560985685</v>
      </c>
      <c r="AV35" s="254">
        <f>'EU28 TRA Summary'!AV35-'UK TRA Summary'!AV35</f>
        <v>402080.81095836661</v>
      </c>
      <c r="AW35" s="254">
        <f>'EU28 TRA Summary'!AW35-'UK TRA Summary'!AW35</f>
        <v>407518.12946556427</v>
      </c>
      <c r="AX35" s="254">
        <f>'EU28 TRA Summary'!AX35-'UK TRA Summary'!AX35</f>
        <v>413062.45435533707</v>
      </c>
      <c r="AY35" s="254">
        <f>'EU28 TRA Summary'!AY35-'UK TRA Summary'!AY35</f>
        <v>418668.13623518898</v>
      </c>
      <c r="AZ35" s="254">
        <f>'EU28 TRA Summary'!AZ35-'UK TRA Summary'!AZ35</f>
        <v>424338.15007391333</v>
      </c>
    </row>
    <row r="36" spans="1:52">
      <c r="A36" s="173" t="s">
        <v>33</v>
      </c>
      <c r="B36" s="180">
        <f>'EU28 TRA Summary'!B36-'UK TRA Summary'!B36</f>
        <v>158754.85062257224</v>
      </c>
      <c r="C36" s="246">
        <f>'EU28 TRA Summary'!C36-'UK TRA Summary'!C36</f>
        <v>157896.41048500437</v>
      </c>
      <c r="D36" s="246">
        <f>'EU28 TRA Summary'!D36-'UK TRA Summary'!D36</f>
        <v>159727.92382464942</v>
      </c>
      <c r="E36" s="246">
        <f>'EU28 TRA Summary'!E36-'UK TRA Summary'!E36</f>
        <v>163784.81513584618</v>
      </c>
      <c r="F36" s="246">
        <f>'EU28 TRA Summary'!F36-'UK TRA Summary'!F36</f>
        <v>166215.61543880287</v>
      </c>
      <c r="G36" s="246">
        <f>'EU28 TRA Summary'!G36-'UK TRA Summary'!G36</f>
        <v>171915.09822513611</v>
      </c>
      <c r="H36" s="246">
        <f>'EU28 TRA Summary'!H36-'UK TRA Summary'!H36</f>
        <v>162793.12071020229</v>
      </c>
      <c r="I36" s="246">
        <f>'EU28 TRA Summary'!I36-'UK TRA Summary'!I36</f>
        <v>167695.14634810277</v>
      </c>
      <c r="J36" s="246">
        <f>'EU28 TRA Summary'!J36-'UK TRA Summary'!J36</f>
        <v>170791.24403486174</v>
      </c>
      <c r="K36" s="246">
        <f>'EU28 TRA Summary'!K36-'UK TRA Summary'!K36</f>
        <v>161592.53051239322</v>
      </c>
      <c r="L36" s="246">
        <f>'EU28 TRA Summary'!L36-'UK TRA Summary'!L36</f>
        <v>166772.25559595801</v>
      </c>
      <c r="M36" s="246">
        <f>'EU28 TRA Summary'!M36-'UK TRA Summary'!M36</f>
        <v>154665.28791877916</v>
      </c>
      <c r="N36" s="246">
        <f>'EU28 TRA Summary'!N36-'UK TRA Summary'!N36</f>
        <v>144188.86209240049</v>
      </c>
      <c r="O36" s="246">
        <f>'EU28 TRA Summary'!O36-'UK TRA Summary'!O36</f>
        <v>129452.31257828338</v>
      </c>
      <c r="P36" s="246">
        <f>'EU28 TRA Summary'!P36-'UK TRA Summary'!P36</f>
        <v>124262.40100457743</v>
      </c>
      <c r="Q36" s="246">
        <f>'EU28 TRA Summary'!Q36-'UK TRA Summary'!Q36</f>
        <v>129619.71723367274</v>
      </c>
      <c r="R36" s="246">
        <f>'EU28 TRA Summary'!R36-'UK TRA Summary'!R36</f>
        <v>130997.96003106901</v>
      </c>
      <c r="S36" s="246">
        <f>'EU28 TRA Summary'!S36-'UK TRA Summary'!S36</f>
        <v>133144.69313754787</v>
      </c>
      <c r="T36" s="246">
        <f>'EU28 TRA Summary'!T36-'UK TRA Summary'!T36</f>
        <v>135231.70739200443</v>
      </c>
      <c r="U36" s="246">
        <f>'EU28 TRA Summary'!U36-'UK TRA Summary'!U36</f>
        <v>137183.60902576771</v>
      </c>
      <c r="V36" s="246">
        <f>'EU28 TRA Summary'!V36-'UK TRA Summary'!V36</f>
        <v>138767.60408239099</v>
      </c>
      <c r="W36" s="246">
        <f>'EU28 TRA Summary'!W36-'UK TRA Summary'!W36</f>
        <v>140237.63488181008</v>
      </c>
      <c r="X36" s="246">
        <f>'EU28 TRA Summary'!X36-'UK TRA Summary'!X36</f>
        <v>141542.11387193936</v>
      </c>
      <c r="Y36" s="246">
        <f>'EU28 TRA Summary'!Y36-'UK TRA Summary'!Y36</f>
        <v>143102.20207279583</v>
      </c>
      <c r="Z36" s="246">
        <f>'EU28 TRA Summary'!Z36-'UK TRA Summary'!Z36</f>
        <v>144566.52069741732</v>
      </c>
      <c r="AA36" s="246">
        <f>'EU28 TRA Summary'!AA36-'UK TRA Summary'!AA36</f>
        <v>146080.45947258311</v>
      </c>
      <c r="AB36" s="246">
        <f>'EU28 TRA Summary'!AB36-'UK TRA Summary'!AB36</f>
        <v>147488.46344597443</v>
      </c>
      <c r="AC36" s="246">
        <f>'EU28 TRA Summary'!AC36-'UK TRA Summary'!AC36</f>
        <v>148848.89704494982</v>
      </c>
      <c r="AD36" s="246">
        <f>'EU28 TRA Summary'!AD36-'UK TRA Summary'!AD36</f>
        <v>150186.10539696281</v>
      </c>
      <c r="AE36" s="246">
        <f>'EU28 TRA Summary'!AE36-'UK TRA Summary'!AE36</f>
        <v>151521.62852387194</v>
      </c>
      <c r="AF36" s="246">
        <f>'EU28 TRA Summary'!AF36-'UK TRA Summary'!AF36</f>
        <v>152872.73583342205</v>
      </c>
      <c r="AG36" s="246">
        <f>'EU28 TRA Summary'!AG36-'UK TRA Summary'!AG36</f>
        <v>154261.0508272952</v>
      </c>
      <c r="AH36" s="246">
        <f>'EU28 TRA Summary'!AH36-'UK TRA Summary'!AH36</f>
        <v>155692.3238357408</v>
      </c>
      <c r="AI36" s="246">
        <f>'EU28 TRA Summary'!AI36-'UK TRA Summary'!AI36</f>
        <v>156970.16772649597</v>
      </c>
      <c r="AJ36" s="246">
        <f>'EU28 TRA Summary'!AJ36-'UK TRA Summary'!AJ36</f>
        <v>158289.11445111455</v>
      </c>
      <c r="AK36" s="246">
        <f>'EU28 TRA Summary'!AK36-'UK TRA Summary'!AK36</f>
        <v>159657.84876250941</v>
      </c>
      <c r="AL36" s="246">
        <f>'EU28 TRA Summary'!AL36-'UK TRA Summary'!AL36</f>
        <v>161076.59462788486</v>
      </c>
      <c r="AM36" s="246">
        <f>'EU28 TRA Summary'!AM36-'UK TRA Summary'!AM36</f>
        <v>162550.19354405266</v>
      </c>
      <c r="AN36" s="246">
        <f>'EU28 TRA Summary'!AN36-'UK TRA Summary'!AN36</f>
        <v>164075.18904389156</v>
      </c>
      <c r="AO36" s="246">
        <f>'EU28 TRA Summary'!AO36-'UK TRA Summary'!AO36</f>
        <v>165637.03241705411</v>
      </c>
      <c r="AP36" s="246">
        <f>'EU28 TRA Summary'!AP36-'UK TRA Summary'!AP36</f>
        <v>167305.97079873094</v>
      </c>
      <c r="AQ36" s="246">
        <f>'EU28 TRA Summary'!AQ36-'UK TRA Summary'!AQ36</f>
        <v>169106.54236765276</v>
      </c>
      <c r="AR36" s="246">
        <f>'EU28 TRA Summary'!AR36-'UK TRA Summary'!AR36</f>
        <v>170872.96980956051</v>
      </c>
      <c r="AS36" s="246">
        <f>'EU28 TRA Summary'!AS36-'UK TRA Summary'!AS36</f>
        <v>172748.44612442999</v>
      </c>
      <c r="AT36" s="246">
        <f>'EU28 TRA Summary'!AT36-'UK TRA Summary'!AT36</f>
        <v>174724.97895704379</v>
      </c>
      <c r="AU36" s="246">
        <f>'EU28 TRA Summary'!AU36-'UK TRA Summary'!AU36</f>
        <v>176805.72446644964</v>
      </c>
      <c r="AV36" s="246">
        <f>'EU28 TRA Summary'!AV36-'UK TRA Summary'!AV36</f>
        <v>178956.07882561919</v>
      </c>
      <c r="AW36" s="246">
        <f>'EU28 TRA Summary'!AW36-'UK TRA Summary'!AW36</f>
        <v>181152.14750776126</v>
      </c>
      <c r="AX36" s="246">
        <f>'EU28 TRA Summary'!AX36-'UK TRA Summary'!AX36</f>
        <v>183424.08122651896</v>
      </c>
      <c r="AY36" s="246">
        <f>'EU28 TRA Summary'!AY36-'UK TRA Summary'!AY36</f>
        <v>185758.80301528028</v>
      </c>
      <c r="AZ36" s="246">
        <f>'EU28 TRA Summary'!AZ36-'UK TRA Summary'!AZ36</f>
        <v>188129.57839883282</v>
      </c>
    </row>
    <row r="37" spans="1:52">
      <c r="A37" s="194" t="s">
        <v>34</v>
      </c>
      <c r="B37" s="178">
        <f>'EU28 TRA Summary'!B37-'UK TRA Summary'!B37</f>
        <v>133023.88560000001</v>
      </c>
      <c r="C37" s="244">
        <f>'EU28 TRA Summary'!C37-'UK TRA Summary'!C37</f>
        <v>131627.24359999999</v>
      </c>
      <c r="D37" s="244">
        <f>'EU28 TRA Summary'!D37-'UK TRA Summary'!D37</f>
        <v>131483.02299999999</v>
      </c>
      <c r="E37" s="244">
        <f>'EU28 TRA Summary'!E37-'UK TRA Summary'!E37</f>
        <v>122506.0852</v>
      </c>
      <c r="F37" s="244">
        <f>'EU28 TRA Summary'!F37-'UK TRA Summary'!F37</f>
        <v>135696.15100000001</v>
      </c>
      <c r="G37" s="244">
        <f>'EU28 TRA Summary'!G37-'UK TRA Summary'!G37</f>
        <v>137511.97440000001</v>
      </c>
      <c r="H37" s="244">
        <f>'EU28 TRA Summary'!H37-'UK TRA Summary'!H37</f>
        <v>137250.96909999999</v>
      </c>
      <c r="I37" s="244">
        <f>'EU28 TRA Summary'!I37-'UK TRA Summary'!I37</f>
        <v>144046</v>
      </c>
      <c r="J37" s="244">
        <f>'EU28 TRA Summary'!J37-'UK TRA Summary'!J37</f>
        <v>143646</v>
      </c>
      <c r="K37" s="244">
        <f>'EU28 TRA Summary'!K37-'UK TRA Summary'!K37</f>
        <v>126891</v>
      </c>
      <c r="L37" s="244">
        <f>'EU28 TRA Summary'!L37-'UK TRA Summary'!L37</f>
        <v>148958</v>
      </c>
      <c r="M37" s="244">
        <f>'EU28 TRA Summary'!M37-'UK TRA Summary'!M37</f>
        <v>137210</v>
      </c>
      <c r="N37" s="244">
        <f>'EU28 TRA Summary'!N37-'UK TRA Summary'!N37</f>
        <v>144183</v>
      </c>
      <c r="O37" s="244">
        <f>'EU28 TRA Summary'!O37-'UK TRA Summary'!O37</f>
        <v>146896.99999999997</v>
      </c>
      <c r="P37" s="244">
        <f>'EU28 TRA Summary'!P37-'UK TRA Summary'!P37</f>
        <v>145347.99999999994</v>
      </c>
      <c r="Q37" s="244">
        <f>'EU28 TRA Summary'!Q37-'UK TRA Summary'!Q37</f>
        <v>141523</v>
      </c>
      <c r="R37" s="244">
        <f>'EU28 TRA Summary'!R37-'UK TRA Summary'!R37</f>
        <v>144163.78257222992</v>
      </c>
      <c r="S37" s="244">
        <f>'EU28 TRA Summary'!S37-'UK TRA Summary'!S37</f>
        <v>147704.44935791235</v>
      </c>
      <c r="T37" s="244">
        <f>'EU28 TRA Summary'!T37-'UK TRA Summary'!T37</f>
        <v>150956.72658822752</v>
      </c>
      <c r="U37" s="244">
        <f>'EU28 TRA Summary'!U37-'UK TRA Summary'!U37</f>
        <v>153931.78007190046</v>
      </c>
      <c r="V37" s="244">
        <f>'EU28 TRA Summary'!V37-'UK TRA Summary'!V37</f>
        <v>156679.66452991113</v>
      </c>
      <c r="W37" s="244">
        <f>'EU28 TRA Summary'!W37-'UK TRA Summary'!W37</f>
        <v>159225.81815389651</v>
      </c>
      <c r="X37" s="244">
        <f>'EU28 TRA Summary'!X37-'UK TRA Summary'!X37</f>
        <v>161550.3421675564</v>
      </c>
      <c r="Y37" s="244">
        <f>'EU28 TRA Summary'!Y37-'UK TRA Summary'!Y37</f>
        <v>164143.28893758825</v>
      </c>
      <c r="Z37" s="244">
        <f>'EU28 TRA Summary'!Z37-'UK TRA Summary'!Z37</f>
        <v>166562.97272786841</v>
      </c>
      <c r="AA37" s="244">
        <f>'EU28 TRA Summary'!AA37-'UK TRA Summary'!AA37</f>
        <v>168900.34590677873</v>
      </c>
      <c r="AB37" s="244">
        <f>'EU28 TRA Summary'!AB37-'UK TRA Summary'!AB37</f>
        <v>171148.58586053268</v>
      </c>
      <c r="AC37" s="244">
        <f>'EU28 TRA Summary'!AC37-'UK TRA Summary'!AC37</f>
        <v>173394.93052346172</v>
      </c>
      <c r="AD37" s="244">
        <f>'EU28 TRA Summary'!AD37-'UK TRA Summary'!AD37</f>
        <v>175652.38490061995</v>
      </c>
      <c r="AE37" s="244">
        <f>'EU28 TRA Summary'!AE37-'UK TRA Summary'!AE37</f>
        <v>177918.84836678277</v>
      </c>
      <c r="AF37" s="244">
        <f>'EU28 TRA Summary'!AF37-'UK TRA Summary'!AF37</f>
        <v>180169.14657013433</v>
      </c>
      <c r="AG37" s="244">
        <f>'EU28 TRA Summary'!AG37-'UK TRA Summary'!AG37</f>
        <v>182441.15198494596</v>
      </c>
      <c r="AH37" s="244">
        <f>'EU28 TRA Summary'!AH37-'UK TRA Summary'!AH37</f>
        <v>184700.58244437026</v>
      </c>
      <c r="AI37" s="244">
        <f>'EU28 TRA Summary'!AI37-'UK TRA Summary'!AI37</f>
        <v>186985.98383649826</v>
      </c>
      <c r="AJ37" s="244">
        <f>'EU28 TRA Summary'!AJ37-'UK TRA Summary'!AJ37</f>
        <v>189311.35543473536</v>
      </c>
      <c r="AK37" s="244">
        <f>'EU28 TRA Summary'!AK37-'UK TRA Summary'!AK37</f>
        <v>191686.5784172655</v>
      </c>
      <c r="AL37" s="244">
        <f>'EU28 TRA Summary'!AL37-'UK TRA Summary'!AL37</f>
        <v>194121.80652946877</v>
      </c>
      <c r="AM37" s="244">
        <f>'EU28 TRA Summary'!AM37-'UK TRA Summary'!AM37</f>
        <v>196647.40489068019</v>
      </c>
      <c r="AN37" s="244">
        <f>'EU28 TRA Summary'!AN37-'UK TRA Summary'!AN37</f>
        <v>199265.25041783089</v>
      </c>
      <c r="AO37" s="244">
        <f>'EU28 TRA Summary'!AO37-'UK TRA Summary'!AO37</f>
        <v>201964.95822633218</v>
      </c>
      <c r="AP37" s="244">
        <f>'EU28 TRA Summary'!AP37-'UK TRA Summary'!AP37</f>
        <v>204787.44563843138</v>
      </c>
      <c r="AQ37" s="244">
        <f>'EU28 TRA Summary'!AQ37-'UK TRA Summary'!AQ37</f>
        <v>207686.64266632765</v>
      </c>
      <c r="AR37" s="244">
        <f>'EU28 TRA Summary'!AR37-'UK TRA Summary'!AR37</f>
        <v>210632.24242255665</v>
      </c>
      <c r="AS37" s="244">
        <f>'EU28 TRA Summary'!AS37-'UK TRA Summary'!AS37</f>
        <v>213657.91431453323</v>
      </c>
      <c r="AT37" s="244">
        <f>'EU28 TRA Summary'!AT37-'UK TRA Summary'!AT37</f>
        <v>216747.49233362926</v>
      </c>
      <c r="AU37" s="244">
        <f>'EU28 TRA Summary'!AU37-'UK TRA Summary'!AU37</f>
        <v>219912.02114340724</v>
      </c>
      <c r="AV37" s="244">
        <f>'EU28 TRA Summary'!AV37-'UK TRA Summary'!AV37</f>
        <v>223124.73213274748</v>
      </c>
      <c r="AW37" s="244">
        <f>'EU28 TRA Summary'!AW37-'UK TRA Summary'!AW37</f>
        <v>226365.98195780301</v>
      </c>
      <c r="AX37" s="244">
        <f>'EU28 TRA Summary'!AX37-'UK TRA Summary'!AX37</f>
        <v>229638.37312881809</v>
      </c>
      <c r="AY37" s="244">
        <f>'EU28 TRA Summary'!AY37-'UK TRA Summary'!AY37</f>
        <v>232909.3332199087</v>
      </c>
      <c r="AZ37" s="244">
        <f>'EU28 TRA Summary'!AZ37-'UK TRA Summary'!AZ37</f>
        <v>236208.57167508049</v>
      </c>
    </row>
    <row r="38" spans="1:52">
      <c r="A38" s="20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</row>
    <row r="39" spans="1:52">
      <c r="A39" s="170" t="s">
        <v>52</v>
      </c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</row>
    <row r="40" spans="1:52">
      <c r="A40" s="179" t="s">
        <v>53</v>
      </c>
      <c r="B40" s="181">
        <f>B27/B$6*1000</f>
        <v>217.32287739888446</v>
      </c>
      <c r="C40" s="247">
        <f t="shared" ref="C40:AZ45" si="0">C27/C$6*1000</f>
        <v>215.23126173419928</v>
      </c>
      <c r="D40" s="247">
        <f t="shared" si="0"/>
        <v>217.68212343275914</v>
      </c>
      <c r="E40" s="247">
        <f t="shared" si="0"/>
        <v>216.51172168875277</v>
      </c>
      <c r="F40" s="247">
        <f t="shared" si="0"/>
        <v>228.82224175104025</v>
      </c>
      <c r="G40" s="247">
        <f t="shared" si="0"/>
        <v>229.33138899026608</v>
      </c>
      <c r="H40" s="247">
        <f t="shared" si="0"/>
        <v>227.71091446901789</v>
      </c>
      <c r="I40" s="247">
        <f t="shared" si="0"/>
        <v>228.9025240400351</v>
      </c>
      <c r="J40" s="247">
        <f t="shared" si="0"/>
        <v>225.07257619907432</v>
      </c>
      <c r="K40" s="247">
        <f t="shared" si="0"/>
        <v>210.39902302523492</v>
      </c>
      <c r="L40" s="247">
        <f t="shared" si="0"/>
        <v>215.65658035899375</v>
      </c>
      <c r="M40" s="247">
        <f t="shared" si="0"/>
        <v>210.86029955979811</v>
      </c>
      <c r="N40" s="247">
        <f t="shared" si="0"/>
        <v>204.96742268096273</v>
      </c>
      <c r="O40" s="247">
        <f t="shared" si="0"/>
        <v>207.20176365661425</v>
      </c>
      <c r="P40" s="247">
        <f t="shared" si="0"/>
        <v>204.97089800349383</v>
      </c>
      <c r="Q40" s="247">
        <f t="shared" si="0"/>
        <v>203.83734174405254</v>
      </c>
      <c r="R40" s="247">
        <f t="shared" si="0"/>
        <v>206.36160103355346</v>
      </c>
      <c r="S40" s="247">
        <f t="shared" si="0"/>
        <v>208.9591399763965</v>
      </c>
      <c r="T40" s="247">
        <f t="shared" si="0"/>
        <v>210.18597728373783</v>
      </c>
      <c r="U40" s="247">
        <f t="shared" si="0"/>
        <v>210.53589103804458</v>
      </c>
      <c r="V40" s="247">
        <f t="shared" si="0"/>
        <v>210.40129596304575</v>
      </c>
      <c r="W40" s="247">
        <f t="shared" si="0"/>
        <v>210.11717732903435</v>
      </c>
      <c r="X40" s="247">
        <f t="shared" si="0"/>
        <v>209.70845398472019</v>
      </c>
      <c r="Y40" s="247">
        <f t="shared" si="0"/>
        <v>209.55694176655001</v>
      </c>
      <c r="Z40" s="247">
        <f t="shared" si="0"/>
        <v>209.39899953872893</v>
      </c>
      <c r="AA40" s="247">
        <f t="shared" si="0"/>
        <v>209.26394033217608</v>
      </c>
      <c r="AB40" s="247">
        <f t="shared" si="0"/>
        <v>209.16838412794385</v>
      </c>
      <c r="AC40" s="247">
        <f t="shared" si="0"/>
        <v>209.08944424197361</v>
      </c>
      <c r="AD40" s="247">
        <f t="shared" si="0"/>
        <v>209.00875007184783</v>
      </c>
      <c r="AE40" s="247">
        <f t="shared" si="0"/>
        <v>208.95728003849061</v>
      </c>
      <c r="AF40" s="247">
        <f t="shared" si="0"/>
        <v>208.89628295355743</v>
      </c>
      <c r="AG40" s="247">
        <f t="shared" si="0"/>
        <v>208.74921057426238</v>
      </c>
      <c r="AH40" s="247">
        <f t="shared" si="0"/>
        <v>208.60037409153455</v>
      </c>
      <c r="AI40" s="247">
        <f t="shared" si="0"/>
        <v>208.25407944902491</v>
      </c>
      <c r="AJ40" s="247">
        <f t="shared" si="0"/>
        <v>207.89371672504009</v>
      </c>
      <c r="AK40" s="247">
        <f t="shared" si="0"/>
        <v>207.50465086796689</v>
      </c>
      <c r="AL40" s="247">
        <f t="shared" si="0"/>
        <v>207.08152498004247</v>
      </c>
      <c r="AM40" s="247">
        <f t="shared" si="0"/>
        <v>206.64662290488866</v>
      </c>
      <c r="AN40" s="247">
        <f t="shared" si="0"/>
        <v>206.19182972442326</v>
      </c>
      <c r="AO40" s="247">
        <f t="shared" si="0"/>
        <v>205.68883097612965</v>
      </c>
      <c r="AP40" s="247">
        <f t="shared" si="0"/>
        <v>205.14109970079065</v>
      </c>
      <c r="AQ40" s="247">
        <f t="shared" si="0"/>
        <v>204.59556617035463</v>
      </c>
      <c r="AR40" s="247">
        <f t="shared" si="0"/>
        <v>204.03801848237512</v>
      </c>
      <c r="AS40" s="247">
        <f t="shared" si="0"/>
        <v>203.43056714705321</v>
      </c>
      <c r="AT40" s="247">
        <f t="shared" si="0"/>
        <v>202.82417936138458</v>
      </c>
      <c r="AU40" s="247">
        <f t="shared" si="0"/>
        <v>202.17107448119</v>
      </c>
      <c r="AV40" s="247">
        <f t="shared" si="0"/>
        <v>201.50117676489748</v>
      </c>
      <c r="AW40" s="247">
        <f t="shared" si="0"/>
        <v>200.81506293056782</v>
      </c>
      <c r="AX40" s="247">
        <f t="shared" si="0"/>
        <v>200.11921430857365</v>
      </c>
      <c r="AY40" s="247">
        <f t="shared" si="0"/>
        <v>199.41973001828285</v>
      </c>
      <c r="AZ40" s="247">
        <f t="shared" si="0"/>
        <v>198.71528269287094</v>
      </c>
    </row>
    <row r="41" spans="1:52">
      <c r="A41" s="186" t="s">
        <v>45</v>
      </c>
      <c r="B41" s="188">
        <f t="shared" ref="B41:Q50" si="1">B28/B$6*1000</f>
        <v>144.69358451744932</v>
      </c>
      <c r="C41" s="254">
        <f t="shared" si="1"/>
        <v>146.29430364883456</v>
      </c>
      <c r="D41" s="254">
        <f t="shared" si="1"/>
        <v>149.44607104433237</v>
      </c>
      <c r="E41" s="254">
        <f t="shared" si="1"/>
        <v>148.51287443387193</v>
      </c>
      <c r="F41" s="254">
        <f t="shared" si="1"/>
        <v>158.77212754933268</v>
      </c>
      <c r="G41" s="254">
        <f t="shared" si="1"/>
        <v>159.98501963550348</v>
      </c>
      <c r="H41" s="254">
        <f t="shared" si="1"/>
        <v>159.37269833735974</v>
      </c>
      <c r="I41" s="254">
        <f t="shared" si="1"/>
        <v>160.16626105781978</v>
      </c>
      <c r="J41" s="254">
        <f t="shared" si="1"/>
        <v>157.25403439416229</v>
      </c>
      <c r="K41" s="254">
        <f t="shared" si="1"/>
        <v>149.39658280064916</v>
      </c>
      <c r="L41" s="254">
        <f t="shared" si="1"/>
        <v>150.26462508196678</v>
      </c>
      <c r="M41" s="254">
        <f t="shared" si="1"/>
        <v>146.3003432022827</v>
      </c>
      <c r="N41" s="254">
        <f t="shared" si="1"/>
        <v>141.76397121824888</v>
      </c>
      <c r="O41" s="254">
        <f t="shared" si="1"/>
        <v>145.13693941257281</v>
      </c>
      <c r="P41" s="254">
        <f t="shared" si="1"/>
        <v>143.88586864579503</v>
      </c>
      <c r="Q41" s="254">
        <f t="shared" si="1"/>
        <v>143.3421822567968</v>
      </c>
      <c r="R41" s="254">
        <f t="shared" si="0"/>
        <v>146.67930175170258</v>
      </c>
      <c r="S41" s="254">
        <f t="shared" si="0"/>
        <v>148.98255115411314</v>
      </c>
      <c r="T41" s="254">
        <f t="shared" si="0"/>
        <v>150.04033998280534</v>
      </c>
      <c r="U41" s="254">
        <f t="shared" si="0"/>
        <v>150.29473333470639</v>
      </c>
      <c r="V41" s="254">
        <f t="shared" si="0"/>
        <v>150.09091065249626</v>
      </c>
      <c r="W41" s="254">
        <f t="shared" si="0"/>
        <v>149.734414549109</v>
      </c>
      <c r="X41" s="254">
        <f t="shared" si="0"/>
        <v>149.27249987422471</v>
      </c>
      <c r="Y41" s="254">
        <f t="shared" si="0"/>
        <v>149.03712199249165</v>
      </c>
      <c r="Z41" s="254">
        <f t="shared" si="0"/>
        <v>148.79337172942542</v>
      </c>
      <c r="AA41" s="254">
        <f t="shared" si="0"/>
        <v>148.56031792323284</v>
      </c>
      <c r="AB41" s="254">
        <f t="shared" si="0"/>
        <v>148.38995598973858</v>
      </c>
      <c r="AC41" s="254">
        <f t="shared" si="0"/>
        <v>148.23481844112746</v>
      </c>
      <c r="AD41" s="254">
        <f t="shared" si="0"/>
        <v>148.08067573038971</v>
      </c>
      <c r="AE41" s="254">
        <f t="shared" si="0"/>
        <v>147.95036302143478</v>
      </c>
      <c r="AF41" s="254">
        <f t="shared" si="0"/>
        <v>147.83166908659717</v>
      </c>
      <c r="AG41" s="254">
        <f t="shared" si="0"/>
        <v>147.66936407610976</v>
      </c>
      <c r="AH41" s="254">
        <f t="shared" si="0"/>
        <v>147.51346857012638</v>
      </c>
      <c r="AI41" s="254">
        <f t="shared" si="0"/>
        <v>147.18818807500872</v>
      </c>
      <c r="AJ41" s="254">
        <f t="shared" si="0"/>
        <v>146.85723988546437</v>
      </c>
      <c r="AK41" s="254">
        <f t="shared" si="0"/>
        <v>146.50634454569763</v>
      </c>
      <c r="AL41" s="254">
        <f t="shared" si="0"/>
        <v>146.136257404894</v>
      </c>
      <c r="AM41" s="254">
        <f t="shared" si="0"/>
        <v>145.74573532195035</v>
      </c>
      <c r="AN41" s="254">
        <f t="shared" si="0"/>
        <v>145.35554203693306</v>
      </c>
      <c r="AO41" s="254">
        <f t="shared" si="0"/>
        <v>144.92693272126158</v>
      </c>
      <c r="AP41" s="254">
        <f t="shared" si="0"/>
        <v>144.45695990994957</v>
      </c>
      <c r="AQ41" s="254">
        <f t="shared" si="0"/>
        <v>144.00301236217274</v>
      </c>
      <c r="AR41" s="254">
        <f t="shared" si="0"/>
        <v>143.54943474014394</v>
      </c>
      <c r="AS41" s="254">
        <f t="shared" si="0"/>
        <v>143.05975901724375</v>
      </c>
      <c r="AT41" s="254">
        <f t="shared" si="0"/>
        <v>142.58409094062347</v>
      </c>
      <c r="AU41" s="254">
        <f t="shared" si="0"/>
        <v>142.06956073758278</v>
      </c>
      <c r="AV41" s="254">
        <f t="shared" si="0"/>
        <v>141.53090571950517</v>
      </c>
      <c r="AW41" s="254">
        <f t="shared" si="0"/>
        <v>140.98484643991191</v>
      </c>
      <c r="AX41" s="254">
        <f t="shared" si="0"/>
        <v>140.45041491435137</v>
      </c>
      <c r="AY41" s="254">
        <f t="shared" si="0"/>
        <v>139.90509160501594</v>
      </c>
      <c r="AZ41" s="254">
        <f t="shared" si="0"/>
        <v>139.37896269293216</v>
      </c>
    </row>
    <row r="42" spans="1:52">
      <c r="A42" s="173" t="s">
        <v>48</v>
      </c>
      <c r="B42" s="180">
        <f t="shared" si="1"/>
        <v>7.4455124428495045</v>
      </c>
      <c r="C42" s="246">
        <f t="shared" si="0"/>
        <v>7.6563718104849876</v>
      </c>
      <c r="D42" s="246">
        <f t="shared" si="0"/>
        <v>7.6883296720467138</v>
      </c>
      <c r="E42" s="246">
        <f t="shared" si="0"/>
        <v>7.9393880747902719</v>
      </c>
      <c r="F42" s="246">
        <f t="shared" si="0"/>
        <v>8.006843220788868</v>
      </c>
      <c r="G42" s="246">
        <f t="shared" si="0"/>
        <v>8.1010158200912787</v>
      </c>
      <c r="H42" s="246">
        <f t="shared" si="0"/>
        <v>7.9526112871831502</v>
      </c>
      <c r="I42" s="246">
        <f t="shared" si="0"/>
        <v>8.1719736424265648</v>
      </c>
      <c r="J42" s="246">
        <f t="shared" si="0"/>
        <v>8.1212605746511723</v>
      </c>
      <c r="K42" s="246">
        <f t="shared" si="0"/>
        <v>8.4053988760020459</v>
      </c>
      <c r="L42" s="246">
        <f t="shared" si="0"/>
        <v>8.3993880544418804</v>
      </c>
      <c r="M42" s="246">
        <f t="shared" si="0"/>
        <v>8.3509128407140079</v>
      </c>
      <c r="N42" s="246">
        <f t="shared" si="0"/>
        <v>8.1764493003124166</v>
      </c>
      <c r="O42" s="246">
        <f t="shared" si="0"/>
        <v>8.1657484092807255</v>
      </c>
      <c r="P42" s="246">
        <f t="shared" si="0"/>
        <v>8.243211261851668</v>
      </c>
      <c r="Q42" s="246">
        <f t="shared" si="0"/>
        <v>8.1869306552683856</v>
      </c>
      <c r="R42" s="246">
        <f t="shared" si="0"/>
        <v>8.2221273157140971</v>
      </c>
      <c r="S42" s="246">
        <f t="shared" si="0"/>
        <v>8.255419904587578</v>
      </c>
      <c r="T42" s="246">
        <f t="shared" si="0"/>
        <v>8.2786919041529519</v>
      </c>
      <c r="U42" s="246">
        <f t="shared" si="0"/>
        <v>8.2934789142669043</v>
      </c>
      <c r="V42" s="246">
        <f t="shared" si="0"/>
        <v>8.3121261484103108</v>
      </c>
      <c r="W42" s="246">
        <f t="shared" si="0"/>
        <v>8.3359994614455744</v>
      </c>
      <c r="X42" s="246">
        <f t="shared" si="0"/>
        <v>8.3556864420297128</v>
      </c>
      <c r="Y42" s="246">
        <f t="shared" si="0"/>
        <v>8.3809594102809086</v>
      </c>
      <c r="Z42" s="246">
        <f t="shared" si="0"/>
        <v>8.4121247238658157</v>
      </c>
      <c r="AA42" s="246">
        <f t="shared" si="0"/>
        <v>8.4453265502729398</v>
      </c>
      <c r="AB42" s="246">
        <f t="shared" si="0"/>
        <v>8.4803449612798261</v>
      </c>
      <c r="AC42" s="246">
        <f t="shared" si="0"/>
        <v>8.5145083643743575</v>
      </c>
      <c r="AD42" s="246">
        <f t="shared" si="0"/>
        <v>8.5478239145809987</v>
      </c>
      <c r="AE42" s="246">
        <f t="shared" si="0"/>
        <v>8.5803990584336791</v>
      </c>
      <c r="AF42" s="246">
        <f t="shared" si="0"/>
        <v>8.6126493693896276</v>
      </c>
      <c r="AG42" s="246">
        <f t="shared" si="0"/>
        <v>8.644038568480152</v>
      </c>
      <c r="AH42" s="246">
        <f t="shared" si="0"/>
        <v>8.6734318275291233</v>
      </c>
      <c r="AI42" s="246">
        <f t="shared" si="0"/>
        <v>8.6898376158863844</v>
      </c>
      <c r="AJ42" s="246">
        <f t="shared" si="0"/>
        <v>8.7051607369655848</v>
      </c>
      <c r="AK42" s="246">
        <f t="shared" si="0"/>
        <v>8.7200167004488431</v>
      </c>
      <c r="AL42" s="246">
        <f t="shared" si="0"/>
        <v>8.7326200238629905</v>
      </c>
      <c r="AM42" s="246">
        <f t="shared" si="0"/>
        <v>8.7466711873033756</v>
      </c>
      <c r="AN42" s="246">
        <f t="shared" si="0"/>
        <v>8.7603602030658578</v>
      </c>
      <c r="AO42" s="246">
        <f t="shared" si="0"/>
        <v>8.7731285912970165</v>
      </c>
      <c r="AP42" s="246">
        <f t="shared" si="0"/>
        <v>8.7838757170295843</v>
      </c>
      <c r="AQ42" s="246">
        <f t="shared" si="0"/>
        <v>8.7975081122922951</v>
      </c>
      <c r="AR42" s="246">
        <f t="shared" si="0"/>
        <v>8.8090865100910936</v>
      </c>
      <c r="AS42" s="246">
        <f t="shared" si="0"/>
        <v>8.8203924227125228</v>
      </c>
      <c r="AT42" s="246">
        <f t="shared" si="0"/>
        <v>8.832637675523058</v>
      </c>
      <c r="AU42" s="246">
        <f t="shared" si="0"/>
        <v>8.8453539691218062</v>
      </c>
      <c r="AV42" s="246">
        <f t="shared" si="0"/>
        <v>8.8572644337793687</v>
      </c>
      <c r="AW42" s="246">
        <f t="shared" si="0"/>
        <v>8.8682807334223597</v>
      </c>
      <c r="AX42" s="246">
        <f t="shared" si="0"/>
        <v>8.880169823902186</v>
      </c>
      <c r="AY42" s="246">
        <f t="shared" si="0"/>
        <v>8.8911157970923238</v>
      </c>
      <c r="AZ42" s="246">
        <f t="shared" si="0"/>
        <v>8.9017441151266556</v>
      </c>
    </row>
    <row r="43" spans="1:52">
      <c r="A43" s="194" t="s">
        <v>49</v>
      </c>
      <c r="B43" s="178">
        <f t="shared" si="1"/>
        <v>137.2480720745998</v>
      </c>
      <c r="C43" s="244">
        <f t="shared" si="0"/>
        <v>138.63793183834957</v>
      </c>
      <c r="D43" s="244">
        <f t="shared" si="0"/>
        <v>141.75774137228566</v>
      </c>
      <c r="E43" s="244">
        <f t="shared" si="0"/>
        <v>140.57348635908164</v>
      </c>
      <c r="F43" s="244">
        <f t="shared" si="0"/>
        <v>150.76528432854383</v>
      </c>
      <c r="G43" s="244">
        <f t="shared" si="0"/>
        <v>151.88400381541223</v>
      </c>
      <c r="H43" s="244">
        <f t="shared" si="0"/>
        <v>151.42008705017656</v>
      </c>
      <c r="I43" s="244">
        <f t="shared" si="0"/>
        <v>151.99428741539319</v>
      </c>
      <c r="J43" s="244">
        <f t="shared" si="0"/>
        <v>149.13277381951113</v>
      </c>
      <c r="K43" s="244">
        <f t="shared" si="0"/>
        <v>140.99118392464712</v>
      </c>
      <c r="L43" s="244">
        <f t="shared" si="0"/>
        <v>141.86523702752493</v>
      </c>
      <c r="M43" s="244">
        <f t="shared" si="0"/>
        <v>137.94943036156872</v>
      </c>
      <c r="N43" s="244">
        <f t="shared" si="0"/>
        <v>133.58752191793647</v>
      </c>
      <c r="O43" s="244">
        <f t="shared" si="0"/>
        <v>136.97119100329209</v>
      </c>
      <c r="P43" s="244">
        <f t="shared" si="0"/>
        <v>135.64265738394334</v>
      </c>
      <c r="Q43" s="244">
        <f t="shared" si="0"/>
        <v>135.15525160152842</v>
      </c>
      <c r="R43" s="244">
        <f t="shared" si="0"/>
        <v>138.45717443598849</v>
      </c>
      <c r="S43" s="244">
        <f t="shared" si="0"/>
        <v>140.72713124952554</v>
      </c>
      <c r="T43" s="244">
        <f t="shared" si="0"/>
        <v>141.76164807865237</v>
      </c>
      <c r="U43" s="244">
        <f t="shared" si="0"/>
        <v>142.00125442043952</v>
      </c>
      <c r="V43" s="244">
        <f t="shared" si="0"/>
        <v>141.77878450408599</v>
      </c>
      <c r="W43" s="244">
        <f t="shared" si="0"/>
        <v>141.39841508766347</v>
      </c>
      <c r="X43" s="244">
        <f t="shared" si="0"/>
        <v>140.916813432195</v>
      </c>
      <c r="Y43" s="244">
        <f t="shared" si="0"/>
        <v>140.65616258221075</v>
      </c>
      <c r="Z43" s="244">
        <f t="shared" si="0"/>
        <v>140.38124700555963</v>
      </c>
      <c r="AA43" s="244">
        <f t="shared" si="0"/>
        <v>140.11499137295991</v>
      </c>
      <c r="AB43" s="244">
        <f t="shared" si="0"/>
        <v>139.90961102845873</v>
      </c>
      <c r="AC43" s="244">
        <f t="shared" si="0"/>
        <v>139.72031007675309</v>
      </c>
      <c r="AD43" s="244">
        <f t="shared" si="0"/>
        <v>139.5328518158087</v>
      </c>
      <c r="AE43" s="244">
        <f t="shared" si="0"/>
        <v>139.36996396300111</v>
      </c>
      <c r="AF43" s="244">
        <f t="shared" si="0"/>
        <v>139.21901971720757</v>
      </c>
      <c r="AG43" s="244">
        <f t="shared" si="0"/>
        <v>139.02532550762962</v>
      </c>
      <c r="AH43" s="244">
        <f t="shared" si="0"/>
        <v>138.84003674259719</v>
      </c>
      <c r="AI43" s="244">
        <f t="shared" si="0"/>
        <v>138.49835045912232</v>
      </c>
      <c r="AJ43" s="244">
        <f t="shared" si="0"/>
        <v>138.15207914849879</v>
      </c>
      <c r="AK43" s="244">
        <f t="shared" si="0"/>
        <v>137.78632784524879</v>
      </c>
      <c r="AL43" s="244">
        <f t="shared" si="0"/>
        <v>137.40363738103102</v>
      </c>
      <c r="AM43" s="244">
        <f t="shared" si="0"/>
        <v>136.99906413464697</v>
      </c>
      <c r="AN43" s="244">
        <f t="shared" si="0"/>
        <v>136.5951818338672</v>
      </c>
      <c r="AO43" s="244">
        <f t="shared" si="0"/>
        <v>136.15380412996456</v>
      </c>
      <c r="AP43" s="244">
        <f t="shared" si="0"/>
        <v>135.67308419292004</v>
      </c>
      <c r="AQ43" s="244">
        <f t="shared" si="0"/>
        <v>135.20550424988045</v>
      </c>
      <c r="AR43" s="244">
        <f t="shared" si="0"/>
        <v>134.74034823005286</v>
      </c>
      <c r="AS43" s="244">
        <f t="shared" si="0"/>
        <v>134.23936659453122</v>
      </c>
      <c r="AT43" s="244">
        <f t="shared" si="0"/>
        <v>133.75145326510042</v>
      </c>
      <c r="AU43" s="244">
        <f t="shared" si="0"/>
        <v>133.22420676846096</v>
      </c>
      <c r="AV43" s="244">
        <f t="shared" si="0"/>
        <v>132.67364128572584</v>
      </c>
      <c r="AW43" s="244">
        <f t="shared" si="0"/>
        <v>132.11656570648955</v>
      </c>
      <c r="AX43" s="244">
        <f t="shared" si="0"/>
        <v>131.57024509044916</v>
      </c>
      <c r="AY43" s="244">
        <f t="shared" si="0"/>
        <v>131.01397580792363</v>
      </c>
      <c r="AZ43" s="244">
        <f t="shared" si="0"/>
        <v>130.4772185778055</v>
      </c>
    </row>
    <row r="44" spans="1:52">
      <c r="A44" s="186" t="s">
        <v>50</v>
      </c>
      <c r="B44" s="178">
        <f t="shared" si="1"/>
        <v>40.422039966882011</v>
      </c>
      <c r="C44" s="244">
        <f t="shared" si="0"/>
        <v>37.660262625095584</v>
      </c>
      <c r="D44" s="244">
        <f t="shared" si="0"/>
        <v>37.106661358735707</v>
      </c>
      <c r="E44" s="244">
        <f t="shared" si="0"/>
        <v>37.563770309788168</v>
      </c>
      <c r="F44" s="244">
        <f t="shared" si="0"/>
        <v>38.670027852510692</v>
      </c>
      <c r="G44" s="244">
        <f t="shared" si="0"/>
        <v>37.726156359521823</v>
      </c>
      <c r="H44" s="244">
        <f t="shared" si="0"/>
        <v>38.449496147910686</v>
      </c>
      <c r="I44" s="244">
        <f t="shared" si="0"/>
        <v>38.552972562314977</v>
      </c>
      <c r="J44" s="244">
        <f t="shared" si="0"/>
        <v>37.499775081729858</v>
      </c>
      <c r="K44" s="244">
        <f t="shared" si="0"/>
        <v>32.030307613762552</v>
      </c>
      <c r="L44" s="244">
        <f t="shared" si="0"/>
        <v>34.1262858518838</v>
      </c>
      <c r="M44" s="244">
        <f t="shared" si="0"/>
        <v>35.884443974648988</v>
      </c>
      <c r="N44" s="244">
        <f t="shared" si="0"/>
        <v>34.722098808109138</v>
      </c>
      <c r="O44" s="244">
        <f t="shared" si="0"/>
        <v>34.65809068062272</v>
      </c>
      <c r="P44" s="244">
        <f t="shared" si="0"/>
        <v>34.528015432744461</v>
      </c>
      <c r="Q44" s="244">
        <f t="shared" si="0"/>
        <v>34.344352123261224</v>
      </c>
      <c r="R44" s="244">
        <f t="shared" si="0"/>
        <v>33.586687226539802</v>
      </c>
      <c r="S44" s="244">
        <f t="shared" si="0"/>
        <v>33.911391346134472</v>
      </c>
      <c r="T44" s="244">
        <f t="shared" si="0"/>
        <v>34.124666093457932</v>
      </c>
      <c r="U44" s="244">
        <f t="shared" si="0"/>
        <v>34.236758049016437</v>
      </c>
      <c r="V44" s="244">
        <f t="shared" si="0"/>
        <v>34.314372474798986</v>
      </c>
      <c r="W44" s="244">
        <f t="shared" si="0"/>
        <v>34.387525719321893</v>
      </c>
      <c r="X44" s="244">
        <f t="shared" si="0"/>
        <v>34.44506178461976</v>
      </c>
      <c r="Y44" s="244">
        <f t="shared" si="0"/>
        <v>34.475959947542925</v>
      </c>
      <c r="Z44" s="244">
        <f t="shared" si="0"/>
        <v>34.513133989105704</v>
      </c>
      <c r="AA44" s="244">
        <f t="shared" si="0"/>
        <v>34.564449829472046</v>
      </c>
      <c r="AB44" s="244">
        <f t="shared" si="0"/>
        <v>34.601284408854973</v>
      </c>
      <c r="AC44" s="244">
        <f t="shared" si="0"/>
        <v>34.639984189246611</v>
      </c>
      <c r="AD44" s="244">
        <f t="shared" si="0"/>
        <v>34.673836402013322</v>
      </c>
      <c r="AE44" s="244">
        <f t="shared" si="0"/>
        <v>34.701976720422657</v>
      </c>
      <c r="AF44" s="244">
        <f t="shared" si="0"/>
        <v>34.7198606394373</v>
      </c>
      <c r="AG44" s="244">
        <f t="shared" si="0"/>
        <v>34.690365709508079</v>
      </c>
      <c r="AH44" s="244">
        <f t="shared" si="0"/>
        <v>34.643329198970015</v>
      </c>
      <c r="AI44" s="244">
        <f t="shared" si="0"/>
        <v>34.598554403331185</v>
      </c>
      <c r="AJ44" s="244">
        <f t="shared" si="0"/>
        <v>34.54472739933329</v>
      </c>
      <c r="AK44" s="244">
        <f t="shared" si="0"/>
        <v>34.484811598607763</v>
      </c>
      <c r="AL44" s="244">
        <f t="shared" si="0"/>
        <v>34.410880220299994</v>
      </c>
      <c r="AM44" s="244">
        <f t="shared" si="0"/>
        <v>34.333633312991083</v>
      </c>
      <c r="AN44" s="244">
        <f t="shared" si="0"/>
        <v>34.250349138486818</v>
      </c>
      <c r="AO44" s="244">
        <f t="shared" si="0"/>
        <v>34.15861852691291</v>
      </c>
      <c r="AP44" s="244">
        <f t="shared" si="0"/>
        <v>34.05678520648096</v>
      </c>
      <c r="AQ44" s="244">
        <f t="shared" si="0"/>
        <v>33.944993170985867</v>
      </c>
      <c r="AR44" s="244">
        <f t="shared" si="0"/>
        <v>33.82745751826026</v>
      </c>
      <c r="AS44" s="244">
        <f t="shared" si="0"/>
        <v>33.704439109704957</v>
      </c>
      <c r="AT44" s="244">
        <f t="shared" si="0"/>
        <v>33.567900796068784</v>
      </c>
      <c r="AU44" s="244">
        <f t="shared" si="0"/>
        <v>33.42734760851846</v>
      </c>
      <c r="AV44" s="244">
        <f t="shared" si="0"/>
        <v>33.27730221399127</v>
      </c>
      <c r="AW44" s="244">
        <f t="shared" si="0"/>
        <v>33.130910413779361</v>
      </c>
      <c r="AX44" s="244">
        <f t="shared" si="0"/>
        <v>32.976006651403253</v>
      </c>
      <c r="AY44" s="244">
        <f t="shared" si="0"/>
        <v>32.816013044185553</v>
      </c>
      <c r="AZ44" s="244">
        <f t="shared" si="0"/>
        <v>32.652960608175619</v>
      </c>
    </row>
    <row r="45" spans="1:52">
      <c r="A45" s="186" t="s">
        <v>47</v>
      </c>
      <c r="B45" s="188">
        <f t="shared" si="1"/>
        <v>1.7596656126163306</v>
      </c>
      <c r="C45" s="254">
        <f t="shared" si="0"/>
        <v>1.6996248962561546</v>
      </c>
      <c r="D45" s="254">
        <f t="shared" si="0"/>
        <v>1.724329228885944</v>
      </c>
      <c r="E45" s="254">
        <f t="shared" si="0"/>
        <v>1.8062586641518052</v>
      </c>
      <c r="F45" s="254">
        <f t="shared" si="0"/>
        <v>1.955462955488092</v>
      </c>
      <c r="G45" s="254">
        <f t="shared" si="0"/>
        <v>2.0368943551821235</v>
      </c>
      <c r="H45" s="254">
        <f t="shared" si="0"/>
        <v>2.1730271347937093</v>
      </c>
      <c r="I45" s="254">
        <f t="shared" si="0"/>
        <v>2.2808727809738105</v>
      </c>
      <c r="J45" s="254">
        <f t="shared" si="0"/>
        <v>2.3564299877289585</v>
      </c>
      <c r="K45" s="254">
        <f t="shared" si="0"/>
        <v>2.1398991880041067</v>
      </c>
      <c r="L45" s="254">
        <f t="shared" si="0"/>
        <v>2.5296852282235349</v>
      </c>
      <c r="M45" s="254">
        <f t="shared" si="0"/>
        <v>2.5643633913949935</v>
      </c>
      <c r="N45" s="254">
        <f t="shared" si="0"/>
        <v>2.4885322727141119</v>
      </c>
      <c r="O45" s="254">
        <f t="shared" si="0"/>
        <v>2.4854063980537733</v>
      </c>
      <c r="P45" s="254">
        <f t="shared" si="0"/>
        <v>2.6064938668231714</v>
      </c>
      <c r="Q45" s="254">
        <f t="shared" si="0"/>
        <v>2.6083450802602766</v>
      </c>
      <c r="R45" s="254">
        <f t="shared" si="0"/>
        <v>2.6650541586236454</v>
      </c>
      <c r="S45" s="254">
        <f t="shared" si="0"/>
        <v>2.7459302426034395</v>
      </c>
      <c r="T45" s="254">
        <f t="shared" si="0"/>
        <v>2.8329192979266629</v>
      </c>
      <c r="U45" s="254">
        <f t="shared" si="0"/>
        <v>2.9163255646813702</v>
      </c>
      <c r="V45" s="254">
        <f t="shared" si="0"/>
        <v>2.9952161342451817</v>
      </c>
      <c r="W45" s="254">
        <f t="shared" ref="C45:AZ50" si="2">W32/W$6*1000</f>
        <v>3.0711416716334052</v>
      </c>
      <c r="X45" s="254">
        <f t="shared" si="2"/>
        <v>3.1452076867343646</v>
      </c>
      <c r="Y45" s="254">
        <f t="shared" si="2"/>
        <v>3.2156277025442348</v>
      </c>
      <c r="Z45" s="254">
        <f t="shared" si="2"/>
        <v>3.282368586143976</v>
      </c>
      <c r="AA45" s="254">
        <f t="shared" si="2"/>
        <v>3.3356301905102139</v>
      </c>
      <c r="AB45" s="254">
        <f t="shared" si="2"/>
        <v>3.3884232236999372</v>
      </c>
      <c r="AC45" s="254">
        <f t="shared" si="2"/>
        <v>3.4415292725567075</v>
      </c>
      <c r="AD45" s="254">
        <f t="shared" si="2"/>
        <v>3.4981151861148856</v>
      </c>
      <c r="AE45" s="254">
        <f t="shared" si="2"/>
        <v>3.56629932562914</v>
      </c>
      <c r="AF45" s="254">
        <f t="shared" si="2"/>
        <v>3.6251232946756127</v>
      </c>
      <c r="AG45" s="254">
        <f t="shared" si="2"/>
        <v>3.6847884150557157</v>
      </c>
      <c r="AH45" s="254">
        <f t="shared" si="2"/>
        <v>3.7527934241570176</v>
      </c>
      <c r="AI45" s="254">
        <f t="shared" si="2"/>
        <v>3.803021017881246</v>
      </c>
      <c r="AJ45" s="254">
        <f t="shared" si="2"/>
        <v>3.8532919200997933</v>
      </c>
      <c r="AK45" s="254">
        <f t="shared" si="2"/>
        <v>3.8995359705196515</v>
      </c>
      <c r="AL45" s="254">
        <f t="shared" si="2"/>
        <v>3.9457680934117261</v>
      </c>
      <c r="AM45" s="254">
        <f t="shared" si="2"/>
        <v>4.0029981163882988</v>
      </c>
      <c r="AN45" s="254">
        <f t="shared" si="2"/>
        <v>4.0450891606190549</v>
      </c>
      <c r="AO45" s="254">
        <f t="shared" si="2"/>
        <v>4.0870370307826969</v>
      </c>
      <c r="AP45" s="254">
        <f t="shared" si="2"/>
        <v>4.1326646921478334</v>
      </c>
      <c r="AQ45" s="254">
        <f t="shared" si="2"/>
        <v>4.1734987614012509</v>
      </c>
      <c r="AR45" s="254">
        <f t="shared" si="2"/>
        <v>4.217901747571613</v>
      </c>
      <c r="AS45" s="254">
        <f t="shared" si="2"/>
        <v>4.2520211565917752</v>
      </c>
      <c r="AT45" s="254">
        <f t="shared" si="2"/>
        <v>4.2845973306198442</v>
      </c>
      <c r="AU45" s="254">
        <f t="shared" si="2"/>
        <v>4.3115080366329455</v>
      </c>
      <c r="AV45" s="254">
        <f t="shared" si="2"/>
        <v>4.3534143877651736</v>
      </c>
      <c r="AW45" s="254">
        <f t="shared" si="2"/>
        <v>4.3835383454323509</v>
      </c>
      <c r="AX45" s="254">
        <f t="shared" si="2"/>
        <v>4.3993387833653559</v>
      </c>
      <c r="AY45" s="254">
        <f t="shared" si="2"/>
        <v>4.4290750394343172</v>
      </c>
      <c r="AZ45" s="254">
        <f t="shared" si="2"/>
        <v>4.4399238612540444</v>
      </c>
    </row>
    <row r="46" spans="1:52">
      <c r="A46" s="193" t="s">
        <v>20</v>
      </c>
      <c r="B46" s="177">
        <f t="shared" si="1"/>
        <v>0.19849183762423492</v>
      </c>
      <c r="C46" s="243">
        <f t="shared" si="2"/>
        <v>0.19964345498731481</v>
      </c>
      <c r="D46" s="243">
        <f t="shared" si="2"/>
        <v>0.19231906615975114</v>
      </c>
      <c r="E46" s="243">
        <f t="shared" si="2"/>
        <v>0.18938679859106555</v>
      </c>
      <c r="F46" s="243">
        <f t="shared" si="2"/>
        <v>0.1909442094037698</v>
      </c>
      <c r="G46" s="243">
        <f t="shared" si="2"/>
        <v>0.19199890863791189</v>
      </c>
      <c r="H46" s="243">
        <f t="shared" si="2"/>
        <v>0.19285553840240843</v>
      </c>
      <c r="I46" s="243">
        <f t="shared" si="2"/>
        <v>0.19211971994511023</v>
      </c>
      <c r="J46" s="243">
        <f t="shared" si="2"/>
        <v>0.18818424881098894</v>
      </c>
      <c r="K46" s="243">
        <f t="shared" si="2"/>
        <v>0.18445723599369479</v>
      </c>
      <c r="L46" s="243">
        <f t="shared" si="2"/>
        <v>0.18843848925167828</v>
      </c>
      <c r="M46" s="243">
        <f t="shared" si="2"/>
        <v>0.18396916552683479</v>
      </c>
      <c r="N46" s="243">
        <f t="shared" si="2"/>
        <v>0.18454265504641171</v>
      </c>
      <c r="O46" s="243">
        <f t="shared" si="2"/>
        <v>0.18316232433253782</v>
      </c>
      <c r="P46" s="243">
        <f t="shared" si="2"/>
        <v>0.2065012195682169</v>
      </c>
      <c r="Q46" s="243">
        <f t="shared" si="2"/>
        <v>0.20352242367067289</v>
      </c>
      <c r="R46" s="243">
        <f t="shared" si="2"/>
        <v>0.20995140316993618</v>
      </c>
      <c r="S46" s="243">
        <f t="shared" si="2"/>
        <v>0.22145459967392164</v>
      </c>
      <c r="T46" s="243">
        <f t="shared" si="2"/>
        <v>0.23369206883713481</v>
      </c>
      <c r="U46" s="243">
        <f t="shared" si="2"/>
        <v>0.24516493795593367</v>
      </c>
      <c r="V46" s="243">
        <f t="shared" si="2"/>
        <v>0.25590593092138908</v>
      </c>
      <c r="W46" s="243">
        <f t="shared" si="2"/>
        <v>0.26640357172078388</v>
      </c>
      <c r="X46" s="243">
        <f t="shared" si="2"/>
        <v>0.27762756989413456</v>
      </c>
      <c r="Y46" s="243">
        <f t="shared" si="2"/>
        <v>0.28740709124769837</v>
      </c>
      <c r="Z46" s="243">
        <f t="shared" si="2"/>
        <v>0.2974233784090044</v>
      </c>
      <c r="AA46" s="243">
        <f t="shared" si="2"/>
        <v>0.30816074776551605</v>
      </c>
      <c r="AB46" s="243">
        <f t="shared" si="2"/>
        <v>0.31963180769971777</v>
      </c>
      <c r="AC46" s="243">
        <f t="shared" si="2"/>
        <v>0.33147908933219206</v>
      </c>
      <c r="AD46" s="243">
        <f t="shared" si="2"/>
        <v>0.34368119528038082</v>
      </c>
      <c r="AE46" s="243">
        <f t="shared" si="2"/>
        <v>0.35612235517912227</v>
      </c>
      <c r="AF46" s="243">
        <f t="shared" si="2"/>
        <v>0.36759734469351629</v>
      </c>
      <c r="AG46" s="243">
        <f t="shared" si="2"/>
        <v>0.37930711030119563</v>
      </c>
      <c r="AH46" s="243">
        <f t="shared" si="2"/>
        <v>0.39196767878010685</v>
      </c>
      <c r="AI46" s="243">
        <f t="shared" si="2"/>
        <v>0.4030602162044325</v>
      </c>
      <c r="AJ46" s="243">
        <f t="shared" si="2"/>
        <v>0.41439492223837593</v>
      </c>
      <c r="AK46" s="243">
        <f t="shared" si="2"/>
        <v>0.42510797387893517</v>
      </c>
      <c r="AL46" s="243">
        <f t="shared" si="2"/>
        <v>0.43589169258011912</v>
      </c>
      <c r="AM46" s="243">
        <f t="shared" si="2"/>
        <v>0.44778668841026475</v>
      </c>
      <c r="AN46" s="243">
        <f t="shared" si="2"/>
        <v>0.4579759536128124</v>
      </c>
      <c r="AO46" s="243">
        <f t="shared" si="2"/>
        <v>0.46819753994476698</v>
      </c>
      <c r="AP46" s="243">
        <f t="shared" si="2"/>
        <v>0.4791505114985512</v>
      </c>
      <c r="AQ46" s="243">
        <f t="shared" si="2"/>
        <v>0.48994259671328894</v>
      </c>
      <c r="AR46" s="243">
        <f t="shared" si="2"/>
        <v>0.50118389090030591</v>
      </c>
      <c r="AS46" s="243">
        <f t="shared" si="2"/>
        <v>0.51133279757961958</v>
      </c>
      <c r="AT46" s="243">
        <f t="shared" si="2"/>
        <v>0.52118556178732545</v>
      </c>
      <c r="AU46" s="243">
        <f t="shared" si="2"/>
        <v>0.53035723805302148</v>
      </c>
      <c r="AV46" s="243">
        <f t="shared" si="2"/>
        <v>0.54098277223054447</v>
      </c>
      <c r="AW46" s="243">
        <f t="shared" si="2"/>
        <v>0.55018009638476151</v>
      </c>
      <c r="AX46" s="243">
        <f t="shared" si="2"/>
        <v>0.55734186846689093</v>
      </c>
      <c r="AY46" s="243">
        <f t="shared" si="2"/>
        <v>0.56624774535582278</v>
      </c>
      <c r="AZ46" s="243">
        <f t="shared" si="2"/>
        <v>0.57253487517321333</v>
      </c>
    </row>
    <row r="47" spans="1:52">
      <c r="A47" s="194" t="s">
        <v>18</v>
      </c>
      <c r="B47" s="178">
        <f t="shared" si="1"/>
        <v>1.5611737749920955</v>
      </c>
      <c r="C47" s="244">
        <f t="shared" si="2"/>
        <v>1.4999814412688401</v>
      </c>
      <c r="D47" s="244">
        <f t="shared" si="2"/>
        <v>1.5320101627261931</v>
      </c>
      <c r="E47" s="244">
        <f t="shared" si="2"/>
        <v>1.6168718655607401</v>
      </c>
      <c r="F47" s="244">
        <f t="shared" si="2"/>
        <v>1.7645187460843219</v>
      </c>
      <c r="G47" s="244">
        <f t="shared" si="2"/>
        <v>1.8448954465442111</v>
      </c>
      <c r="H47" s="244">
        <f t="shared" si="2"/>
        <v>1.9801715963913011</v>
      </c>
      <c r="I47" s="244">
        <f t="shared" si="2"/>
        <v>2.0887530610287008</v>
      </c>
      <c r="J47" s="244">
        <f t="shared" si="2"/>
        <v>2.1682457389179701</v>
      </c>
      <c r="K47" s="244">
        <f t="shared" si="2"/>
        <v>1.955441952010412</v>
      </c>
      <c r="L47" s="244">
        <f t="shared" si="2"/>
        <v>2.3412467389718565</v>
      </c>
      <c r="M47" s="244">
        <f t="shared" si="2"/>
        <v>2.3803942258681583</v>
      </c>
      <c r="N47" s="244">
        <f t="shared" si="2"/>
        <v>2.3039896176677002</v>
      </c>
      <c r="O47" s="244">
        <f t="shared" si="2"/>
        <v>2.3022440737212349</v>
      </c>
      <c r="P47" s="244">
        <f t="shared" si="2"/>
        <v>2.3999926472549542</v>
      </c>
      <c r="Q47" s="244">
        <f t="shared" si="2"/>
        <v>2.4048226565896038</v>
      </c>
      <c r="R47" s="244">
        <f t="shared" si="2"/>
        <v>2.4551027554537095</v>
      </c>
      <c r="S47" s="244">
        <f t="shared" si="2"/>
        <v>2.5244756429295183</v>
      </c>
      <c r="T47" s="244">
        <f t="shared" si="2"/>
        <v>2.5992272290895277</v>
      </c>
      <c r="U47" s="244">
        <f t="shared" si="2"/>
        <v>2.6711606267254364</v>
      </c>
      <c r="V47" s="244">
        <f t="shared" si="2"/>
        <v>2.7393102033237926</v>
      </c>
      <c r="W47" s="244">
        <f t="shared" si="2"/>
        <v>2.8047380999126208</v>
      </c>
      <c r="X47" s="244">
        <f t="shared" si="2"/>
        <v>2.8675801168402302</v>
      </c>
      <c r="Y47" s="244">
        <f t="shared" si="2"/>
        <v>2.928220611296537</v>
      </c>
      <c r="Z47" s="244">
        <f t="shared" si="2"/>
        <v>2.9849452077349716</v>
      </c>
      <c r="AA47" s="244">
        <f t="shared" si="2"/>
        <v>3.0274694427446982</v>
      </c>
      <c r="AB47" s="244">
        <f t="shared" si="2"/>
        <v>3.0687914160002192</v>
      </c>
      <c r="AC47" s="244">
        <f t="shared" si="2"/>
        <v>3.1100501832245149</v>
      </c>
      <c r="AD47" s="244">
        <f t="shared" si="2"/>
        <v>3.1544339908345047</v>
      </c>
      <c r="AE47" s="244">
        <f t="shared" si="2"/>
        <v>3.2101769704500178</v>
      </c>
      <c r="AF47" s="244">
        <f t="shared" si="2"/>
        <v>3.2575259499820963</v>
      </c>
      <c r="AG47" s="244">
        <f t="shared" si="2"/>
        <v>3.3054813047545211</v>
      </c>
      <c r="AH47" s="244">
        <f t="shared" si="2"/>
        <v>3.3608257453769106</v>
      </c>
      <c r="AI47" s="244">
        <f t="shared" si="2"/>
        <v>3.3999608016768139</v>
      </c>
      <c r="AJ47" s="244">
        <f t="shared" si="2"/>
        <v>3.4388969978614172</v>
      </c>
      <c r="AK47" s="244">
        <f t="shared" si="2"/>
        <v>3.4744279966407161</v>
      </c>
      <c r="AL47" s="244">
        <f t="shared" si="2"/>
        <v>3.5098764008316063</v>
      </c>
      <c r="AM47" s="244">
        <f t="shared" si="2"/>
        <v>3.5552114279780342</v>
      </c>
      <c r="AN47" s="244">
        <f t="shared" si="2"/>
        <v>3.5871132070062415</v>
      </c>
      <c r="AO47" s="244">
        <f t="shared" si="2"/>
        <v>3.6188394908379298</v>
      </c>
      <c r="AP47" s="244">
        <f t="shared" si="2"/>
        <v>3.6535141806492812</v>
      </c>
      <c r="AQ47" s="244">
        <f t="shared" si="2"/>
        <v>3.6835561646879618</v>
      </c>
      <c r="AR47" s="244">
        <f t="shared" si="2"/>
        <v>3.7167178566713068</v>
      </c>
      <c r="AS47" s="244">
        <f t="shared" si="2"/>
        <v>3.7406883590121556</v>
      </c>
      <c r="AT47" s="244">
        <f t="shared" si="2"/>
        <v>3.7634117688325186</v>
      </c>
      <c r="AU47" s="244">
        <f t="shared" si="2"/>
        <v>3.7811507985799229</v>
      </c>
      <c r="AV47" s="244">
        <f t="shared" si="2"/>
        <v>3.8124316155346296</v>
      </c>
      <c r="AW47" s="244">
        <f t="shared" si="2"/>
        <v>3.8333582490475901</v>
      </c>
      <c r="AX47" s="244">
        <f t="shared" si="2"/>
        <v>3.841996914898465</v>
      </c>
      <c r="AY47" s="244">
        <f t="shared" si="2"/>
        <v>3.8628272940784938</v>
      </c>
      <c r="AZ47" s="244">
        <f t="shared" si="2"/>
        <v>3.8673889860808304</v>
      </c>
    </row>
    <row r="48" spans="1:52">
      <c r="A48" s="186" t="s">
        <v>51</v>
      </c>
      <c r="B48" s="188">
        <f t="shared" si="1"/>
        <v>30.447587301936796</v>
      </c>
      <c r="C48" s="254">
        <f t="shared" si="2"/>
        <v>29.577070564012981</v>
      </c>
      <c r="D48" s="254">
        <f t="shared" si="2"/>
        <v>29.405061800805147</v>
      </c>
      <c r="E48" s="254">
        <f t="shared" si="2"/>
        <v>28.62881828094083</v>
      </c>
      <c r="F48" s="254">
        <f t="shared" si="2"/>
        <v>29.424623393708785</v>
      </c>
      <c r="G48" s="254">
        <f t="shared" si="2"/>
        <v>29.583318640058639</v>
      </c>
      <c r="H48" s="254">
        <f t="shared" si="2"/>
        <v>27.715692848953793</v>
      </c>
      <c r="I48" s="254">
        <f t="shared" si="2"/>
        <v>27.90241763892654</v>
      </c>
      <c r="J48" s="254">
        <f t="shared" si="2"/>
        <v>27.962336735453196</v>
      </c>
      <c r="K48" s="254">
        <f t="shared" si="2"/>
        <v>26.832233422819098</v>
      </c>
      <c r="L48" s="254">
        <f t="shared" si="2"/>
        <v>28.73598419691962</v>
      </c>
      <c r="M48" s="254">
        <f t="shared" si="2"/>
        <v>26.111148991471385</v>
      </c>
      <c r="N48" s="254">
        <f t="shared" si="2"/>
        <v>25.992820381890589</v>
      </c>
      <c r="O48" s="254">
        <f t="shared" si="2"/>
        <v>24.921327165364957</v>
      </c>
      <c r="P48" s="254">
        <f t="shared" si="2"/>
        <v>23.95052005813114</v>
      </c>
      <c r="Q48" s="254">
        <f t="shared" si="2"/>
        <v>23.542462283734309</v>
      </c>
      <c r="R48" s="254">
        <f t="shared" si="2"/>
        <v>23.430557896687368</v>
      </c>
      <c r="S48" s="254">
        <f t="shared" si="2"/>
        <v>23.319267233545478</v>
      </c>
      <c r="T48" s="254">
        <f t="shared" si="2"/>
        <v>23.188051909547852</v>
      </c>
      <c r="U48" s="254">
        <f t="shared" si="2"/>
        <v>23.088074089640383</v>
      </c>
      <c r="V48" s="254">
        <f t="shared" si="2"/>
        <v>23.000796701505323</v>
      </c>
      <c r="W48" s="254">
        <f t="shared" si="2"/>
        <v>22.924095388969999</v>
      </c>
      <c r="X48" s="254">
        <f t="shared" si="2"/>
        <v>22.845684639141357</v>
      </c>
      <c r="Y48" s="254">
        <f t="shared" si="2"/>
        <v>22.828232123971208</v>
      </c>
      <c r="Z48" s="254">
        <f t="shared" si="2"/>
        <v>22.810125234053803</v>
      </c>
      <c r="AA48" s="254">
        <f t="shared" si="2"/>
        <v>22.803542388960985</v>
      </c>
      <c r="AB48" s="254">
        <f t="shared" si="2"/>
        <v>22.788720505650382</v>
      </c>
      <c r="AC48" s="254">
        <f t="shared" si="2"/>
        <v>22.773112339042815</v>
      </c>
      <c r="AD48" s="254">
        <f t="shared" si="2"/>
        <v>22.75612275332989</v>
      </c>
      <c r="AE48" s="254">
        <f t="shared" si="2"/>
        <v>22.738640971004003</v>
      </c>
      <c r="AF48" s="254">
        <f t="shared" si="2"/>
        <v>22.719629932847386</v>
      </c>
      <c r="AG48" s="254">
        <f t="shared" si="2"/>
        <v>22.704692373588799</v>
      </c>
      <c r="AH48" s="254">
        <f t="shared" si="2"/>
        <v>22.690782898281132</v>
      </c>
      <c r="AI48" s="254">
        <f t="shared" si="2"/>
        <v>22.664315952803751</v>
      </c>
      <c r="AJ48" s="254">
        <f t="shared" si="2"/>
        <v>22.638457520142641</v>
      </c>
      <c r="AK48" s="254">
        <f t="shared" si="2"/>
        <v>22.613958753141784</v>
      </c>
      <c r="AL48" s="254">
        <f t="shared" si="2"/>
        <v>22.588619261436751</v>
      </c>
      <c r="AM48" s="254">
        <f t="shared" si="2"/>
        <v>22.564256153558933</v>
      </c>
      <c r="AN48" s="254">
        <f t="shared" si="2"/>
        <v>22.540849388384338</v>
      </c>
      <c r="AO48" s="254">
        <f t="shared" si="2"/>
        <v>22.516242697172434</v>
      </c>
      <c r="AP48" s="254">
        <f t="shared" si="2"/>
        <v>22.494689892212211</v>
      </c>
      <c r="AQ48" s="254">
        <f t="shared" si="2"/>
        <v>22.474061875794771</v>
      </c>
      <c r="AR48" s="254">
        <f t="shared" si="2"/>
        <v>22.443224476399308</v>
      </c>
      <c r="AS48" s="254">
        <f t="shared" si="2"/>
        <v>22.414347863512713</v>
      </c>
      <c r="AT48" s="254">
        <f t="shared" si="2"/>
        <v>22.387590294072492</v>
      </c>
      <c r="AU48" s="254">
        <f t="shared" si="2"/>
        <v>22.362658098455825</v>
      </c>
      <c r="AV48" s="254">
        <f t="shared" si="2"/>
        <v>22.339554443635855</v>
      </c>
      <c r="AW48" s="254">
        <f t="shared" si="2"/>
        <v>22.315767731444225</v>
      </c>
      <c r="AX48" s="254">
        <f t="shared" si="2"/>
        <v>22.293453959453682</v>
      </c>
      <c r="AY48" s="254">
        <f t="shared" si="2"/>
        <v>22.269550329646997</v>
      </c>
      <c r="AZ48" s="254">
        <f t="shared" si="2"/>
        <v>22.243435530509121</v>
      </c>
    </row>
    <row r="49" spans="1:52">
      <c r="A49" s="173" t="s">
        <v>33</v>
      </c>
      <c r="B49" s="180">
        <f t="shared" si="1"/>
        <v>16.566327747233434</v>
      </c>
      <c r="C49" s="246">
        <f t="shared" si="2"/>
        <v>16.130334115457746</v>
      </c>
      <c r="D49" s="246">
        <f t="shared" si="2"/>
        <v>16.128547098218338</v>
      </c>
      <c r="E49" s="246">
        <f t="shared" si="2"/>
        <v>16.378326045993877</v>
      </c>
      <c r="F49" s="246">
        <f t="shared" si="2"/>
        <v>16.199540495324374</v>
      </c>
      <c r="G49" s="246">
        <f t="shared" si="2"/>
        <v>16.43624485305633</v>
      </c>
      <c r="H49" s="246">
        <f t="shared" si="2"/>
        <v>15.037537097900232</v>
      </c>
      <c r="I49" s="246">
        <f t="shared" si="2"/>
        <v>15.009568240314346</v>
      </c>
      <c r="J49" s="246">
        <f t="shared" si="2"/>
        <v>15.1881571530384</v>
      </c>
      <c r="K49" s="246">
        <f t="shared" si="2"/>
        <v>15.029934257915228</v>
      </c>
      <c r="L49" s="246">
        <f t="shared" si="2"/>
        <v>15.178668551242392</v>
      </c>
      <c r="M49" s="246">
        <f t="shared" si="2"/>
        <v>13.836349097768982</v>
      </c>
      <c r="N49" s="246">
        <f t="shared" si="2"/>
        <v>12.996674385089833</v>
      </c>
      <c r="O49" s="246">
        <f t="shared" si="2"/>
        <v>11.674078013718971</v>
      </c>
      <c r="P49" s="246">
        <f t="shared" si="2"/>
        <v>11.038702945592737</v>
      </c>
      <c r="Q49" s="246">
        <f t="shared" si="2"/>
        <v>11.254468994541291</v>
      </c>
      <c r="R49" s="246">
        <f t="shared" si="2"/>
        <v>11.154731242129813</v>
      </c>
      <c r="S49" s="246">
        <f t="shared" si="2"/>
        <v>11.055175929736283</v>
      </c>
      <c r="T49" s="246">
        <f t="shared" si="2"/>
        <v>10.956976168502964</v>
      </c>
      <c r="U49" s="246">
        <f t="shared" si="2"/>
        <v>10.879896589762776</v>
      </c>
      <c r="V49" s="246">
        <f t="shared" si="2"/>
        <v>10.803164521525563</v>
      </c>
      <c r="W49" s="246">
        <f t="shared" si="2"/>
        <v>10.735269651655425</v>
      </c>
      <c r="X49" s="246">
        <f t="shared" si="2"/>
        <v>10.668779219811364</v>
      </c>
      <c r="Y49" s="246">
        <f t="shared" si="2"/>
        <v>10.632443378180639</v>
      </c>
      <c r="Z49" s="246">
        <f t="shared" si="2"/>
        <v>10.598739468431003</v>
      </c>
      <c r="AA49" s="246">
        <f t="shared" si="2"/>
        <v>10.575729990181202</v>
      </c>
      <c r="AB49" s="246">
        <f t="shared" si="2"/>
        <v>10.548281747503319</v>
      </c>
      <c r="AC49" s="246">
        <f t="shared" si="2"/>
        <v>10.519216704709804</v>
      </c>
      <c r="AD49" s="246">
        <f t="shared" si="2"/>
        <v>10.488795989499405</v>
      </c>
      <c r="AE49" s="246">
        <f t="shared" si="2"/>
        <v>10.458326016477118</v>
      </c>
      <c r="AF49" s="246">
        <f t="shared" si="2"/>
        <v>10.428754365340444</v>
      </c>
      <c r="AG49" s="246">
        <f t="shared" si="2"/>
        <v>10.402217968895771</v>
      </c>
      <c r="AH49" s="246">
        <f t="shared" si="2"/>
        <v>10.378538018587649</v>
      </c>
      <c r="AI49" s="246">
        <f t="shared" si="2"/>
        <v>10.34324131245066</v>
      </c>
      <c r="AJ49" s="246">
        <f t="shared" si="2"/>
        <v>10.309023444586625</v>
      </c>
      <c r="AK49" s="246">
        <f t="shared" si="2"/>
        <v>10.276229611814301</v>
      </c>
      <c r="AL49" s="246">
        <f t="shared" si="2"/>
        <v>10.243564881268195</v>
      </c>
      <c r="AM49" s="246">
        <f t="shared" si="2"/>
        <v>10.211160155083942</v>
      </c>
      <c r="AN49" s="246">
        <f t="shared" si="2"/>
        <v>10.178867318177145</v>
      </c>
      <c r="AO49" s="246">
        <f t="shared" si="2"/>
        <v>10.14554794715421</v>
      </c>
      <c r="AP49" s="246">
        <f t="shared" si="2"/>
        <v>10.114384624884995</v>
      </c>
      <c r="AQ49" s="246">
        <f t="shared" si="2"/>
        <v>10.086464001278568</v>
      </c>
      <c r="AR49" s="246">
        <f t="shared" si="2"/>
        <v>10.052131125410932</v>
      </c>
      <c r="AS49" s="246">
        <f t="shared" si="2"/>
        <v>10.020652247844888</v>
      </c>
      <c r="AT49" s="246">
        <f t="shared" si="2"/>
        <v>9.9922000393388331</v>
      </c>
      <c r="AU49" s="246">
        <f t="shared" si="2"/>
        <v>9.9663955289293256</v>
      </c>
      <c r="AV49" s="246">
        <f t="shared" si="2"/>
        <v>9.9427750765217731</v>
      </c>
      <c r="AW49" s="246">
        <f t="shared" si="2"/>
        <v>9.9199249199957933</v>
      </c>
      <c r="AX49" s="246">
        <f t="shared" si="2"/>
        <v>9.8996078359636996</v>
      </c>
      <c r="AY49" s="246">
        <f t="shared" si="2"/>
        <v>9.880773469227945</v>
      </c>
      <c r="AZ49" s="246">
        <f t="shared" si="2"/>
        <v>9.861588329419348</v>
      </c>
    </row>
    <row r="50" spans="1:52">
      <c r="A50" s="194" t="s">
        <v>34</v>
      </c>
      <c r="B50" s="178">
        <f t="shared" si="1"/>
        <v>13.881259554703364</v>
      </c>
      <c r="C50" s="244">
        <f t="shared" si="2"/>
        <v>13.446736448555235</v>
      </c>
      <c r="D50" s="244">
        <f t="shared" si="2"/>
        <v>13.276514702586812</v>
      </c>
      <c r="E50" s="244">
        <f t="shared" si="2"/>
        <v>12.250492234946948</v>
      </c>
      <c r="F50" s="244">
        <f t="shared" si="2"/>
        <v>13.225082898384409</v>
      </c>
      <c r="G50" s="244">
        <f t="shared" si="2"/>
        <v>13.147073787002308</v>
      </c>
      <c r="H50" s="244">
        <f t="shared" si="2"/>
        <v>12.678155751053563</v>
      </c>
      <c r="I50" s="244">
        <f t="shared" si="2"/>
        <v>12.892849398612192</v>
      </c>
      <c r="J50" s="244">
        <f t="shared" si="2"/>
        <v>12.774179582414799</v>
      </c>
      <c r="K50" s="244">
        <f t="shared" si="2"/>
        <v>11.802299164903866</v>
      </c>
      <c r="L50" s="244">
        <f t="shared" si="2"/>
        <v>13.557315645677233</v>
      </c>
      <c r="M50" s="244">
        <f t="shared" si="2"/>
        <v>12.274799893702403</v>
      </c>
      <c r="N50" s="244">
        <f t="shared" si="2"/>
        <v>12.99614599680076</v>
      </c>
      <c r="O50" s="244">
        <f t="shared" si="2"/>
        <v>13.247249151645985</v>
      </c>
      <c r="P50" s="244">
        <f t="shared" si="2"/>
        <v>12.911817112538404</v>
      </c>
      <c r="Q50" s="244">
        <f t="shared" si="2"/>
        <v>12.287993289193018</v>
      </c>
      <c r="R50" s="244">
        <f t="shared" si="2"/>
        <v>12.275826654557557</v>
      </c>
      <c r="S50" s="244">
        <f t="shared" si="2"/>
        <v>12.264091303809193</v>
      </c>
      <c r="T50" s="244">
        <f t="shared" si="2"/>
        <v>12.231075741044892</v>
      </c>
      <c r="U50" s="244">
        <f t="shared" si="2"/>
        <v>12.208177499877603</v>
      </c>
      <c r="V50" s="244">
        <f t="shared" si="2"/>
        <v>12.19763217997976</v>
      </c>
      <c r="W50" s="244">
        <f t="shared" si="2"/>
        <v>12.188825737314572</v>
      </c>
      <c r="X50" s="244">
        <f t="shared" si="2"/>
        <v>12.176905419329994</v>
      </c>
      <c r="Y50" s="244">
        <f t="shared" si="2"/>
        <v>12.195788745790573</v>
      </c>
      <c r="Z50" s="244">
        <f t="shared" si="2"/>
        <v>12.211385765622801</v>
      </c>
      <c r="AA50" s="244">
        <f t="shared" si="2"/>
        <v>12.227812398779777</v>
      </c>
      <c r="AB50" s="244">
        <f t="shared" ref="AB50:AZ50" si="3">AB37/AB$6*1000</f>
        <v>12.240438758147063</v>
      </c>
      <c r="AC50" s="244">
        <f t="shared" si="3"/>
        <v>12.253895634333013</v>
      </c>
      <c r="AD50" s="244">
        <f t="shared" si="3"/>
        <v>12.267326763830487</v>
      </c>
      <c r="AE50" s="244">
        <f t="shared" si="3"/>
        <v>12.280314954526881</v>
      </c>
      <c r="AF50" s="244">
        <f t="shared" si="3"/>
        <v>12.290875567506944</v>
      </c>
      <c r="AG50" s="244">
        <f t="shared" si="3"/>
        <v>12.302474404693026</v>
      </c>
      <c r="AH50" s="244">
        <f t="shared" si="3"/>
        <v>12.312244879693482</v>
      </c>
      <c r="AI50" s="244">
        <f t="shared" si="3"/>
        <v>12.321074640353087</v>
      </c>
      <c r="AJ50" s="244">
        <f t="shared" si="3"/>
        <v>12.329434075556017</v>
      </c>
      <c r="AK50" s="244">
        <f t="shared" si="3"/>
        <v>12.337729141327481</v>
      </c>
      <c r="AL50" s="244">
        <f t="shared" si="3"/>
        <v>12.345054380168559</v>
      </c>
      <c r="AM50" s="244">
        <f t="shared" si="3"/>
        <v>12.353095998474991</v>
      </c>
      <c r="AN50" s="244">
        <f t="shared" si="3"/>
        <v>12.361982070207196</v>
      </c>
      <c r="AO50" s="244">
        <f t="shared" si="3"/>
        <v>12.370694750018226</v>
      </c>
      <c r="AP50" s="244">
        <f t="shared" si="3"/>
        <v>12.380305267327214</v>
      </c>
      <c r="AQ50" s="244">
        <f t="shared" si="3"/>
        <v>12.387597874516201</v>
      </c>
      <c r="AR50" s="244">
        <f t="shared" si="3"/>
        <v>12.391093350988374</v>
      </c>
      <c r="AS50" s="244">
        <f t="shared" si="3"/>
        <v>12.393695615667829</v>
      </c>
      <c r="AT50" s="244">
        <f t="shared" si="3"/>
        <v>12.395390254733655</v>
      </c>
      <c r="AU50" s="244">
        <f t="shared" si="3"/>
        <v>12.396262569526499</v>
      </c>
      <c r="AV50" s="244">
        <f t="shared" si="3"/>
        <v>12.396779367114087</v>
      </c>
      <c r="AW50" s="244">
        <f t="shared" si="3"/>
        <v>12.395842811448432</v>
      </c>
      <c r="AX50" s="244">
        <f t="shared" si="3"/>
        <v>12.393846123489981</v>
      </c>
      <c r="AY50" s="244">
        <f t="shared" si="3"/>
        <v>12.38877686041905</v>
      </c>
      <c r="AZ50" s="244">
        <f t="shared" si="3"/>
        <v>12.381847201089773</v>
      </c>
    </row>
    <row r="51" spans="1:52">
      <c r="A51" s="205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</row>
    <row r="52" spans="1:52">
      <c r="A52" s="170" t="s">
        <v>54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</row>
    <row r="53" spans="1:52">
      <c r="A53" s="179" t="s">
        <v>21</v>
      </c>
      <c r="B53" s="181">
        <f>'EU28 TRA Summary'!B53-'UK TRA Summary'!B53</f>
        <v>2207420.5913614752</v>
      </c>
      <c r="C53" s="247">
        <f>'EU28 TRA Summary'!C53-'UK TRA Summary'!C53</f>
        <v>2282863.1710024606</v>
      </c>
      <c r="D53" s="247">
        <f>'EU28 TRA Summary'!D53-'UK TRA Summary'!D53</f>
        <v>2320698.7250093915</v>
      </c>
      <c r="E53" s="247">
        <f>'EU28 TRA Summary'!E53-'UK TRA Summary'!E53</f>
        <v>2338145.9905997389</v>
      </c>
      <c r="F53" s="247">
        <f>'EU28 TRA Summary'!F53-'UK TRA Summary'!F53</f>
        <v>2402699.3655381091</v>
      </c>
      <c r="G53" s="247">
        <f>'EU28 TRA Summary'!G53-'UK TRA Summary'!G53</f>
        <v>2387781.8683932186</v>
      </c>
      <c r="H53" s="247">
        <f>'EU28 TRA Summary'!H53-'UK TRA Summary'!H53</f>
        <v>2437023.3662869353</v>
      </c>
      <c r="I53" s="247">
        <f>'EU28 TRA Summary'!I53-'UK TRA Summary'!I53</f>
        <v>2480360.145501141</v>
      </c>
      <c r="J53" s="247">
        <f>'EU28 TRA Summary'!J53-'UK TRA Summary'!J53</f>
        <v>2503935.2317823009</v>
      </c>
      <c r="K53" s="247">
        <f>'EU28 TRA Summary'!K53-'UK TRA Summary'!K53</f>
        <v>2554745.6087692422</v>
      </c>
      <c r="L53" s="247">
        <f>'EU28 TRA Summary'!L53-'UK TRA Summary'!L53</f>
        <v>2535421.6593250199</v>
      </c>
      <c r="M53" s="247">
        <f>'EU28 TRA Summary'!M53-'UK TRA Summary'!M53</f>
        <v>2535553.8881003945</v>
      </c>
      <c r="N53" s="247">
        <f>'EU28 TRA Summary'!N53-'UK TRA Summary'!N53</f>
        <v>2498216.9131549355</v>
      </c>
      <c r="O53" s="247">
        <f>'EU28 TRA Summary'!O53-'UK TRA Summary'!O53</f>
        <v>2510539.0641001696</v>
      </c>
      <c r="P53" s="247">
        <f>'EU28 TRA Summary'!P53-'UK TRA Summary'!P53</f>
        <v>2607033.0810707398</v>
      </c>
      <c r="Q53" s="247">
        <f>'EU28 TRA Summary'!Q53-'UK TRA Summary'!Q53</f>
        <v>2660347.7770974846</v>
      </c>
      <c r="R53" s="247">
        <f>'EU28 TRA Summary'!R53-'UK TRA Summary'!R53</f>
        <v>2723147.1178913503</v>
      </c>
      <c r="S53" s="247">
        <f>'EU28 TRA Summary'!S53-'UK TRA Summary'!S53</f>
        <v>2773009.9081789716</v>
      </c>
      <c r="T53" s="247">
        <f>'EU28 TRA Summary'!T53-'UK TRA Summary'!T53</f>
        <v>2812989.9437273275</v>
      </c>
      <c r="U53" s="247">
        <f>'EU28 TRA Summary'!U53-'UK TRA Summary'!U53</f>
        <v>2848743.3832816603</v>
      </c>
      <c r="V53" s="247">
        <f>'EU28 TRA Summary'!V53-'UK TRA Summary'!V53</f>
        <v>2876391.8871574621</v>
      </c>
      <c r="W53" s="247">
        <f>'EU28 TRA Summary'!W53-'UK TRA Summary'!W53</f>
        <v>2905432.8300417541</v>
      </c>
      <c r="X53" s="247">
        <f>'EU28 TRA Summary'!X53-'UK TRA Summary'!X53</f>
        <v>2938775.9683312555</v>
      </c>
      <c r="Y53" s="247">
        <f>'EU28 TRA Summary'!Y53-'UK TRA Summary'!Y53</f>
        <v>2968591.0307399039</v>
      </c>
      <c r="Z53" s="247">
        <f>'EU28 TRA Summary'!Z53-'UK TRA Summary'!Z53</f>
        <v>2995628.6459427406</v>
      </c>
      <c r="AA53" s="247">
        <f>'EU28 TRA Summary'!AA53-'UK TRA Summary'!AA53</f>
        <v>3021498.5022635432</v>
      </c>
      <c r="AB53" s="247">
        <f>'EU28 TRA Summary'!AB53-'UK TRA Summary'!AB53</f>
        <v>3045627.5579180312</v>
      </c>
      <c r="AC53" s="247">
        <f>'EU28 TRA Summary'!AC53-'UK TRA Summary'!AC53</f>
        <v>3068965.5097582075</v>
      </c>
      <c r="AD53" s="247">
        <f>'EU28 TRA Summary'!AD53-'UK TRA Summary'!AD53</f>
        <v>3093598.6598807424</v>
      </c>
      <c r="AE53" s="247">
        <f>'EU28 TRA Summary'!AE53-'UK TRA Summary'!AE53</f>
        <v>3115598.4724822836</v>
      </c>
      <c r="AF53" s="247">
        <f>'EU28 TRA Summary'!AF53-'UK TRA Summary'!AF53</f>
        <v>3137470.1865946916</v>
      </c>
      <c r="AG53" s="247">
        <f>'EU28 TRA Summary'!AG53-'UK TRA Summary'!AG53</f>
        <v>3158087.813814573</v>
      </c>
      <c r="AH53" s="247">
        <f>'EU28 TRA Summary'!AH53-'UK TRA Summary'!AH53</f>
        <v>3177940.6628815192</v>
      </c>
      <c r="AI53" s="247">
        <f>'EU28 TRA Summary'!AI53-'UK TRA Summary'!AI53</f>
        <v>3196584.7771534985</v>
      </c>
      <c r="AJ53" s="247">
        <f>'EU28 TRA Summary'!AJ53-'UK TRA Summary'!AJ53</f>
        <v>3214034.5705915419</v>
      </c>
      <c r="AK53" s="247">
        <f>'EU28 TRA Summary'!AK53-'UK TRA Summary'!AK53</f>
        <v>3231102.9608281623</v>
      </c>
      <c r="AL53" s="247">
        <f>'EU28 TRA Summary'!AL53-'UK TRA Summary'!AL53</f>
        <v>3247856.5151609289</v>
      </c>
      <c r="AM53" s="247">
        <f>'EU28 TRA Summary'!AM53-'UK TRA Summary'!AM53</f>
        <v>3264343.7828212935</v>
      </c>
      <c r="AN53" s="247">
        <f>'EU28 TRA Summary'!AN53-'UK TRA Summary'!AN53</f>
        <v>3280602.1652166639</v>
      </c>
      <c r="AO53" s="247">
        <f>'EU28 TRA Summary'!AO53-'UK TRA Summary'!AO53</f>
        <v>3296020.0405972595</v>
      </c>
      <c r="AP53" s="247">
        <f>'EU28 TRA Summary'!AP53-'UK TRA Summary'!AP53</f>
        <v>3311634.6226989315</v>
      </c>
      <c r="AQ53" s="247">
        <f>'EU28 TRA Summary'!AQ53-'UK TRA Summary'!AQ53</f>
        <v>3328705.1626022481</v>
      </c>
      <c r="AR53" s="247">
        <f>'EU28 TRA Summary'!AR53-'UK TRA Summary'!AR53</f>
        <v>3345119.2389302938</v>
      </c>
      <c r="AS53" s="247">
        <f>'EU28 TRA Summary'!AS53-'UK TRA Summary'!AS53</f>
        <v>3361190.9655379904</v>
      </c>
      <c r="AT53" s="247">
        <f>'EU28 TRA Summary'!AT53-'UK TRA Summary'!AT53</f>
        <v>3376634.1133978693</v>
      </c>
      <c r="AU53" s="247">
        <f>'EU28 TRA Summary'!AU53-'UK TRA Summary'!AU53</f>
        <v>3392487.4080881211</v>
      </c>
      <c r="AV53" s="247">
        <f>'EU28 TRA Summary'!AV53-'UK TRA Summary'!AV53</f>
        <v>3408183.0539761228</v>
      </c>
      <c r="AW53" s="247">
        <f>'EU28 TRA Summary'!AW53-'UK TRA Summary'!AW53</f>
        <v>3423238.0007439931</v>
      </c>
      <c r="AX53" s="247">
        <f>'EU28 TRA Summary'!AX53-'UK TRA Summary'!AX53</f>
        <v>3437663.9161533341</v>
      </c>
      <c r="AY53" s="247">
        <f>'EU28 TRA Summary'!AY53-'UK TRA Summary'!AY53</f>
        <v>3452514.5689023612</v>
      </c>
      <c r="AZ53" s="247">
        <f>'EU28 TRA Summary'!AZ53-'UK TRA Summary'!AZ53</f>
        <v>3466943.7690377235</v>
      </c>
    </row>
    <row r="54" spans="1:52">
      <c r="A54" s="186" t="s">
        <v>45</v>
      </c>
      <c r="B54" s="188">
        <f>'EU28 TRA Summary'!B54-'UK TRA Summary'!B54</f>
        <v>2196082.8003027551</v>
      </c>
      <c r="C54" s="254">
        <f>'EU28 TRA Summary'!C54-'UK TRA Summary'!C54</f>
        <v>2271502.5240555634</v>
      </c>
      <c r="D54" s="254">
        <f>'EU28 TRA Summary'!D54-'UK TRA Summary'!D54</f>
        <v>2309384.0573787945</v>
      </c>
      <c r="E54" s="254">
        <f>'EU28 TRA Summary'!E54-'UK TRA Summary'!E54</f>
        <v>2326570.009995793</v>
      </c>
      <c r="F54" s="254">
        <f>'EU28 TRA Summary'!F54-'UK TRA Summary'!F54</f>
        <v>2390345.8737262818</v>
      </c>
      <c r="G54" s="254">
        <f>'EU28 TRA Summary'!G54-'UK TRA Summary'!G54</f>
        <v>2374914.9623293988</v>
      </c>
      <c r="H54" s="254">
        <f>'EU28 TRA Summary'!H54-'UK TRA Summary'!H54</f>
        <v>2423888.4247509167</v>
      </c>
      <c r="I54" s="254">
        <f>'EU28 TRA Summary'!I54-'UK TRA Summary'!I54</f>
        <v>2466593.1891101538</v>
      </c>
      <c r="J54" s="254">
        <f>'EU28 TRA Summary'!J54-'UK TRA Summary'!J54</f>
        <v>2490001.8015985233</v>
      </c>
      <c r="K54" s="254">
        <f>'EU28 TRA Summary'!K54-'UK TRA Summary'!K54</f>
        <v>2541843.2664731625</v>
      </c>
      <c r="L54" s="254">
        <f>'EU28 TRA Summary'!L54-'UK TRA Summary'!L54</f>
        <v>2522337.3124098359</v>
      </c>
      <c r="M54" s="254">
        <f>'EU28 TRA Summary'!M54-'UK TRA Summary'!M54</f>
        <v>2522132.239695705</v>
      </c>
      <c r="N54" s="254">
        <f>'EU28 TRA Summary'!N54-'UK TRA Summary'!N54</f>
        <v>2484968.2106742063</v>
      </c>
      <c r="O54" s="254">
        <f>'EU28 TRA Summary'!O54-'UK TRA Summary'!O54</f>
        <v>2497326.4986687629</v>
      </c>
      <c r="P54" s="254">
        <f>'EU28 TRA Summary'!P54-'UK TRA Summary'!P54</f>
        <v>2593761.4159022095</v>
      </c>
      <c r="Q54" s="254">
        <f>'EU28 TRA Summary'!Q54-'UK TRA Summary'!Q54</f>
        <v>2646760.9513218752</v>
      </c>
      <c r="R54" s="254">
        <f>'EU28 TRA Summary'!R54-'UK TRA Summary'!R54</f>
        <v>2708834.9484841549</v>
      </c>
      <c r="S54" s="254">
        <f>'EU28 TRA Summary'!S54-'UK TRA Summary'!S54</f>
        <v>2758187.9396549799</v>
      </c>
      <c r="T54" s="254">
        <f>'EU28 TRA Summary'!T54-'UK TRA Summary'!T54</f>
        <v>2797648.6956622438</v>
      </c>
      <c r="U54" s="254">
        <f>'EU28 TRA Summary'!U54-'UK TRA Summary'!U54</f>
        <v>2832932.6136425221</v>
      </c>
      <c r="V54" s="254">
        <f>'EU28 TRA Summary'!V54-'UK TRA Summary'!V54</f>
        <v>2860175.0158029911</v>
      </c>
      <c r="W54" s="254">
        <f>'EU28 TRA Summary'!W54-'UK TRA Summary'!W54</f>
        <v>2888823.0607766486</v>
      </c>
      <c r="X54" s="254">
        <f>'EU28 TRA Summary'!X54-'UK TRA Summary'!X54</f>
        <v>2921794.2475029584</v>
      </c>
      <c r="Y54" s="254">
        <f>'EU28 TRA Summary'!Y54-'UK TRA Summary'!Y54</f>
        <v>2951269.7359204711</v>
      </c>
      <c r="Z54" s="254">
        <f>'EU28 TRA Summary'!Z54-'UK TRA Summary'!Z54</f>
        <v>2978024.5818261942</v>
      </c>
      <c r="AA54" s="254">
        <f>'EU28 TRA Summary'!AA54-'UK TRA Summary'!AA54</f>
        <v>3003604.0169450524</v>
      </c>
      <c r="AB54" s="254">
        <f>'EU28 TRA Summary'!AB54-'UK TRA Summary'!AB54</f>
        <v>3027434.9376730584</v>
      </c>
      <c r="AC54" s="254">
        <f>'EU28 TRA Summary'!AC54-'UK TRA Summary'!AC54</f>
        <v>3050459.9455973813</v>
      </c>
      <c r="AD54" s="254">
        <f>'EU28 TRA Summary'!AD54-'UK TRA Summary'!AD54</f>
        <v>3074764.7117590439</v>
      </c>
      <c r="AE54" s="254">
        <f>'EU28 TRA Summary'!AE54-'UK TRA Summary'!AE54</f>
        <v>3096443.2654319932</v>
      </c>
      <c r="AF54" s="254">
        <f>'EU28 TRA Summary'!AF54-'UK TRA Summary'!AF54</f>
        <v>3117992.3891100781</v>
      </c>
      <c r="AG54" s="254">
        <f>'EU28 TRA Summary'!AG54-'UK TRA Summary'!AG54</f>
        <v>3138269.1886160532</v>
      </c>
      <c r="AH54" s="254">
        <f>'EU28 TRA Summary'!AH54-'UK TRA Summary'!AH54</f>
        <v>3157823.3081114399</v>
      </c>
      <c r="AI54" s="254">
        <f>'EU28 TRA Summary'!AI54-'UK TRA Summary'!AI54</f>
        <v>3176178.146384418</v>
      </c>
      <c r="AJ54" s="254">
        <f>'EU28 TRA Summary'!AJ54-'UK TRA Summary'!AJ54</f>
        <v>3193363.9381338111</v>
      </c>
      <c r="AK54" s="254">
        <f>'EU28 TRA Summary'!AK54-'UK TRA Summary'!AK54</f>
        <v>3210171.4069528664</v>
      </c>
      <c r="AL54" s="254">
        <f>'EU28 TRA Summary'!AL54-'UK TRA Summary'!AL54</f>
        <v>3226656.8194233598</v>
      </c>
      <c r="AM54" s="254">
        <f>'EU28 TRA Summary'!AM54-'UK TRA Summary'!AM54</f>
        <v>3242888.7280202722</v>
      </c>
      <c r="AN54" s="254">
        <f>'EU28 TRA Summary'!AN54-'UK TRA Summary'!AN54</f>
        <v>3258825.5895602289</v>
      </c>
      <c r="AO54" s="254">
        <f>'EU28 TRA Summary'!AO54-'UK TRA Summary'!AO54</f>
        <v>3273986.7491386076</v>
      </c>
      <c r="AP54" s="254">
        <f>'EU28 TRA Summary'!AP54-'UK TRA Summary'!AP54</f>
        <v>3289340.3255029274</v>
      </c>
      <c r="AQ54" s="254">
        <f>'EU28 TRA Summary'!AQ54-'UK TRA Summary'!AQ54</f>
        <v>3306125.1862509861</v>
      </c>
      <c r="AR54" s="254">
        <f>'EU28 TRA Summary'!AR54-'UK TRA Summary'!AR54</f>
        <v>3322246.9109509601</v>
      </c>
      <c r="AS54" s="254">
        <f>'EU28 TRA Summary'!AS54-'UK TRA Summary'!AS54</f>
        <v>3338029.8788857036</v>
      </c>
      <c r="AT54" s="254">
        <f>'EU28 TRA Summary'!AT54-'UK TRA Summary'!AT54</f>
        <v>3353189.933029383</v>
      </c>
      <c r="AU54" s="254">
        <f>'EU28 TRA Summary'!AU54-'UK TRA Summary'!AU54</f>
        <v>3368726.9446517811</v>
      </c>
      <c r="AV54" s="254">
        <f>'EU28 TRA Summary'!AV54-'UK TRA Summary'!AV54</f>
        <v>3384116.2542633032</v>
      </c>
      <c r="AW54" s="254">
        <f>'EU28 TRA Summary'!AW54-'UK TRA Summary'!AW54</f>
        <v>3398904.5059684389</v>
      </c>
      <c r="AX54" s="254">
        <f>'EU28 TRA Summary'!AX54-'UK TRA Summary'!AX54</f>
        <v>3413021.6866342118</v>
      </c>
      <c r="AY54" s="254">
        <f>'EU28 TRA Summary'!AY54-'UK TRA Summary'!AY54</f>
        <v>3427572.1012170655</v>
      </c>
      <c r="AZ54" s="254">
        <f>'EU28 TRA Summary'!AZ54-'UK TRA Summary'!AZ54</f>
        <v>3441701.5903128195</v>
      </c>
    </row>
    <row r="55" spans="1:52">
      <c r="A55" s="193" t="s">
        <v>29</v>
      </c>
      <c r="B55" s="177">
        <f>'EU28 TRA Summary'!B55-'UK TRA Summary'!B55</f>
        <v>81193.492990319806</v>
      </c>
      <c r="C55" s="243">
        <f>'EU28 TRA Summary'!C55-'UK TRA Summary'!C55</f>
        <v>84036.844518769212</v>
      </c>
      <c r="D55" s="243">
        <f>'EU28 TRA Summary'!D55-'UK TRA Summary'!D55</f>
        <v>85491.028801681634</v>
      </c>
      <c r="E55" s="243">
        <f>'EU28 TRA Summary'!E55-'UK TRA Summary'!E55</f>
        <v>87817.613586460444</v>
      </c>
      <c r="F55" s="243">
        <f>'EU28 TRA Summary'!F55-'UK TRA Summary'!F55</f>
        <v>90565.328682600564</v>
      </c>
      <c r="G55" s="243">
        <f>'EU28 TRA Summary'!G55-'UK TRA Summary'!G55</f>
        <v>93384.987236580884</v>
      </c>
      <c r="H55" s="243">
        <f>'EU28 TRA Summary'!H55-'UK TRA Summary'!H55</f>
        <v>92541.168929600113</v>
      </c>
      <c r="I55" s="243">
        <f>'EU28 TRA Summary'!I55-'UK TRA Summary'!I55</f>
        <v>89918.038784832621</v>
      </c>
      <c r="J55" s="243">
        <f>'EU28 TRA Summary'!J55-'UK TRA Summary'!J55</f>
        <v>93877.464703554506</v>
      </c>
      <c r="K55" s="243">
        <f>'EU28 TRA Summary'!K55-'UK TRA Summary'!K55</f>
        <v>93378.073318806273</v>
      </c>
      <c r="L55" s="243">
        <f>'EU28 TRA Summary'!L55-'UK TRA Summary'!L55</f>
        <v>95893.053641398801</v>
      </c>
      <c r="M55" s="243">
        <f>'EU28 TRA Summary'!M55-'UK TRA Summary'!M55</f>
        <v>96808.562295342796</v>
      </c>
      <c r="N55" s="243">
        <f>'EU28 TRA Summary'!N55-'UK TRA Summary'!N55</f>
        <v>95718.460364977102</v>
      </c>
      <c r="O55" s="243">
        <f>'EU28 TRA Summary'!O55-'UK TRA Summary'!O55</f>
        <v>95536.480968045347</v>
      </c>
      <c r="P55" s="243">
        <f>'EU28 TRA Summary'!P55-'UK TRA Summary'!P55</f>
        <v>99066.916099645154</v>
      </c>
      <c r="Q55" s="243">
        <f>'EU28 TRA Summary'!Q55-'UK TRA Summary'!Q55</f>
        <v>100621.4576757605</v>
      </c>
      <c r="R55" s="243">
        <f>'EU28 TRA Summary'!R55-'UK TRA Summary'!R55</f>
        <v>103611.85293519733</v>
      </c>
      <c r="S55" s="243">
        <f>'EU28 TRA Summary'!S55-'UK TRA Summary'!S55</f>
        <v>106423.39605239946</v>
      </c>
      <c r="T55" s="243">
        <f>'EU28 TRA Summary'!T55-'UK TRA Summary'!T55</f>
        <v>108839.17226064418</v>
      </c>
      <c r="U55" s="243">
        <f>'EU28 TRA Summary'!U55-'UK TRA Summary'!U55</f>
        <v>111146.60807591496</v>
      </c>
      <c r="V55" s="243">
        <f>'EU28 TRA Summary'!V55-'UK TRA Summary'!V55</f>
        <v>113078.79303924719</v>
      </c>
      <c r="W55" s="243">
        <f>'EU28 TRA Summary'!W55-'UK TRA Summary'!W55</f>
        <v>114623.83048335297</v>
      </c>
      <c r="X55" s="243">
        <f>'EU28 TRA Summary'!X55-'UK TRA Summary'!X55</f>
        <v>116044.86143242427</v>
      </c>
      <c r="Y55" s="243">
        <f>'EU28 TRA Summary'!Y55-'UK TRA Summary'!Y55</f>
        <v>117303.81540442105</v>
      </c>
      <c r="Z55" s="243">
        <f>'EU28 TRA Summary'!Z55-'UK TRA Summary'!Z55</f>
        <v>118449.91667526099</v>
      </c>
      <c r="AA55" s="243">
        <f>'EU28 TRA Summary'!AA55-'UK TRA Summary'!AA55</f>
        <v>119796.26277420114</v>
      </c>
      <c r="AB55" s="243">
        <f>'EU28 TRA Summary'!AB55-'UK TRA Summary'!AB55</f>
        <v>121199.71214789728</v>
      </c>
      <c r="AC55" s="243">
        <f>'EU28 TRA Summary'!AC55-'UK TRA Summary'!AC55</f>
        <v>122689.70113927084</v>
      </c>
      <c r="AD55" s="243">
        <f>'EU28 TRA Summary'!AD55-'UK TRA Summary'!AD55</f>
        <v>124326.16826914001</v>
      </c>
      <c r="AE55" s="243">
        <f>'EU28 TRA Summary'!AE55-'UK TRA Summary'!AE55</f>
        <v>126008.30531393102</v>
      </c>
      <c r="AF55" s="243">
        <f>'EU28 TRA Summary'!AF55-'UK TRA Summary'!AF55</f>
        <v>127716.36604586724</v>
      </c>
      <c r="AG55" s="243">
        <f>'EU28 TRA Summary'!AG55-'UK TRA Summary'!AG55</f>
        <v>129422.5897939733</v>
      </c>
      <c r="AH55" s="243">
        <f>'EU28 TRA Summary'!AH55-'UK TRA Summary'!AH55</f>
        <v>131110.32239866623</v>
      </c>
      <c r="AI55" s="243">
        <f>'EU28 TRA Summary'!AI55-'UK TRA Summary'!AI55</f>
        <v>132782.29388913559</v>
      </c>
      <c r="AJ55" s="243">
        <f>'EU28 TRA Summary'!AJ55-'UK TRA Summary'!AJ55</f>
        <v>134448.7508746887</v>
      </c>
      <c r="AK55" s="243">
        <f>'EU28 TRA Summary'!AK55-'UK TRA Summary'!AK55</f>
        <v>136125.95777513285</v>
      </c>
      <c r="AL55" s="243">
        <f>'EU28 TRA Summary'!AL55-'UK TRA Summary'!AL55</f>
        <v>137860.98863124038</v>
      </c>
      <c r="AM55" s="243">
        <f>'EU28 TRA Summary'!AM55-'UK TRA Summary'!AM55</f>
        <v>139659.30444548873</v>
      </c>
      <c r="AN55" s="243">
        <f>'EU28 TRA Summary'!AN55-'UK TRA Summary'!AN55</f>
        <v>141496.77638128825</v>
      </c>
      <c r="AO55" s="243">
        <f>'EU28 TRA Summary'!AO55-'UK TRA Summary'!AO55</f>
        <v>143328.66378188162</v>
      </c>
      <c r="AP55" s="243">
        <f>'EU28 TRA Summary'!AP55-'UK TRA Summary'!AP55</f>
        <v>145129.37187902161</v>
      </c>
      <c r="AQ55" s="243">
        <f>'EU28 TRA Summary'!AQ55-'UK TRA Summary'!AQ55</f>
        <v>146901.96128598542</v>
      </c>
      <c r="AR55" s="243">
        <f>'EU28 TRA Summary'!AR55-'UK TRA Summary'!AR55</f>
        <v>148676.46194251216</v>
      </c>
      <c r="AS55" s="243">
        <f>'EU28 TRA Summary'!AS55-'UK TRA Summary'!AS55</f>
        <v>150517.45044195704</v>
      </c>
      <c r="AT55" s="243">
        <f>'EU28 TRA Summary'!AT55-'UK TRA Summary'!AT55</f>
        <v>152390.71634205373</v>
      </c>
      <c r="AU55" s="243">
        <f>'EU28 TRA Summary'!AU55-'UK TRA Summary'!AU55</f>
        <v>154334.67740560276</v>
      </c>
      <c r="AV55" s="243">
        <f>'EU28 TRA Summary'!AV55-'UK TRA Summary'!AV55</f>
        <v>156282.32965904116</v>
      </c>
      <c r="AW55" s="243">
        <f>'EU28 TRA Summary'!AW55-'UK TRA Summary'!AW55</f>
        <v>158257.57814480437</v>
      </c>
      <c r="AX55" s="243">
        <f>'EU28 TRA Summary'!AX55-'UK TRA Summary'!AX55</f>
        <v>160263.85741751402</v>
      </c>
      <c r="AY55" s="243">
        <f>'EU28 TRA Summary'!AY55-'UK TRA Summary'!AY55</f>
        <v>162295.44402447133</v>
      </c>
      <c r="AZ55" s="243">
        <f>'EU28 TRA Summary'!AZ55-'UK TRA Summary'!AZ55</f>
        <v>164403.88799853495</v>
      </c>
    </row>
    <row r="56" spans="1:52">
      <c r="A56" s="173" t="s">
        <v>30</v>
      </c>
      <c r="B56" s="180">
        <f>'EU28 TRA Summary'!B56-'UK TRA Summary'!B56</f>
        <v>2091717.0372709502</v>
      </c>
      <c r="C56" s="246">
        <f>'EU28 TRA Summary'!C56-'UK TRA Summary'!C56</f>
        <v>2164021.1872373288</v>
      </c>
      <c r="D56" s="246">
        <f>'EU28 TRA Summary'!D56-'UK TRA Summary'!D56</f>
        <v>2200428.2293566358</v>
      </c>
      <c r="E56" s="246">
        <f>'EU28 TRA Summary'!E56-'UK TRA Summary'!E56</f>
        <v>2215236.8998935255</v>
      </c>
      <c r="F56" s="246">
        <f>'EU28 TRA Summary'!F56-'UK TRA Summary'!F56</f>
        <v>2275982.9053665721</v>
      </c>
      <c r="G56" s="246">
        <f>'EU28 TRA Summary'!G56-'UK TRA Summary'!G56</f>
        <v>2257813.7991810646</v>
      </c>
      <c r="H56" s="246">
        <f>'EU28 TRA Summary'!H56-'UK TRA Summary'!H56</f>
        <v>2307290.6822778117</v>
      </c>
      <c r="I56" s="246">
        <f>'EU28 TRA Summary'!I56-'UK TRA Summary'!I56</f>
        <v>2352256.7471636902</v>
      </c>
      <c r="J56" s="246">
        <f>'EU28 TRA Summary'!J56-'UK TRA Summary'!J56</f>
        <v>2371450.5987925786</v>
      </c>
      <c r="K56" s="246">
        <f>'EU28 TRA Summary'!K56-'UK TRA Summary'!K56</f>
        <v>2423895.9155662479</v>
      </c>
      <c r="L56" s="246">
        <f>'EU28 TRA Summary'!L56-'UK TRA Summary'!L56</f>
        <v>2401762.0689742151</v>
      </c>
      <c r="M56" s="246">
        <f>'EU28 TRA Summary'!M56-'UK TRA Summary'!M56</f>
        <v>2400462.3928017924</v>
      </c>
      <c r="N56" s="246">
        <f>'EU28 TRA Summary'!N56-'UK TRA Summary'!N56</f>
        <v>2364856.6753523909</v>
      </c>
      <c r="O56" s="246">
        <f>'EU28 TRA Summary'!O56-'UK TRA Summary'!O56</f>
        <v>2377182.4126571636</v>
      </c>
      <c r="P56" s="246">
        <f>'EU28 TRA Summary'!P56-'UK TRA Summary'!P56</f>
        <v>2469623.6207460179</v>
      </c>
      <c r="Q56" s="246">
        <f>'EU28 TRA Summary'!Q56-'UK TRA Summary'!Q56</f>
        <v>2520113.2886980968</v>
      </c>
      <c r="R56" s="246">
        <f>'EU28 TRA Summary'!R56-'UK TRA Summary'!R56</f>
        <v>2578662.4214031245</v>
      </c>
      <c r="S56" s="246">
        <f>'EU28 TRA Summary'!S56-'UK TRA Summary'!S56</f>
        <v>2624464.0659078546</v>
      </c>
      <c r="T56" s="246">
        <f>'EU28 TRA Summary'!T56-'UK TRA Summary'!T56</f>
        <v>2660926.2596464325</v>
      </c>
      <c r="U56" s="246">
        <f>'EU28 TRA Summary'!U56-'UK TRA Summary'!U56</f>
        <v>2693440.0564963911</v>
      </c>
      <c r="V56" s="246">
        <f>'EU28 TRA Summary'!V56-'UK TRA Summary'!V56</f>
        <v>2718385.4352177526</v>
      </c>
      <c r="W56" s="246">
        <f>'EU28 TRA Summary'!W56-'UK TRA Summary'!W56</f>
        <v>2745184.4512884603</v>
      </c>
      <c r="X56" s="246">
        <f>'EU28 TRA Summary'!X56-'UK TRA Summary'!X56</f>
        <v>2776513.8741187281</v>
      </c>
      <c r="Y56" s="246">
        <f>'EU28 TRA Summary'!Y56-'UK TRA Summary'!Y56</f>
        <v>2804513.2990813451</v>
      </c>
      <c r="Z56" s="246">
        <f>'EU28 TRA Summary'!Z56-'UK TRA Summary'!Z56</f>
        <v>2829918.6937899473</v>
      </c>
      <c r="AA56" s="246">
        <f>'EU28 TRA Summary'!AA56-'UK TRA Summary'!AA56</f>
        <v>2853964.9358924087</v>
      </c>
      <c r="AB56" s="246">
        <f>'EU28 TRA Summary'!AB56-'UK TRA Summary'!AB56</f>
        <v>2876209.9169157315</v>
      </c>
      <c r="AC56" s="246">
        <f>'EU28 TRA Summary'!AC56-'UK TRA Summary'!AC56</f>
        <v>2897565.8280168376</v>
      </c>
      <c r="AD56" s="246">
        <f>'EU28 TRA Summary'!AD56-'UK TRA Summary'!AD56</f>
        <v>2920031.6915599476</v>
      </c>
      <c r="AE56" s="246">
        <f>'EU28 TRA Summary'!AE56-'UK TRA Summary'!AE56</f>
        <v>2939820.3196603446</v>
      </c>
      <c r="AF56" s="246">
        <f>'EU28 TRA Summary'!AF56-'UK TRA Summary'!AF56</f>
        <v>2959446.9829192241</v>
      </c>
      <c r="AG56" s="246">
        <f>'EU28 TRA Summary'!AG56-'UK TRA Summary'!AG56</f>
        <v>2977806.2721848339</v>
      </c>
      <c r="AH56" s="246">
        <f>'EU28 TRA Summary'!AH56-'UK TRA Summary'!AH56</f>
        <v>2995458.7886319943</v>
      </c>
      <c r="AI56" s="246">
        <f>'EU28 TRA Summary'!AI56-'UK TRA Summary'!AI56</f>
        <v>3011914.7497158283</v>
      </c>
      <c r="AJ56" s="246">
        <f>'EU28 TRA Summary'!AJ56-'UK TRA Summary'!AJ56</f>
        <v>3027160.0315217851</v>
      </c>
      <c r="AK56" s="246">
        <f>'EU28 TRA Summary'!AK56-'UK TRA Summary'!AK56</f>
        <v>3042021.9563099961</v>
      </c>
      <c r="AL56" s="246">
        <f>'EU28 TRA Summary'!AL56-'UK TRA Summary'!AL56</f>
        <v>3056509.9995050752</v>
      </c>
      <c r="AM56" s="246">
        <f>'EU28 TRA Summary'!AM56-'UK TRA Summary'!AM56</f>
        <v>3070672.9867106345</v>
      </c>
      <c r="AN56" s="246">
        <f>'EU28 TRA Summary'!AN56-'UK TRA Summary'!AN56</f>
        <v>3084508.0999488393</v>
      </c>
      <c r="AO56" s="246">
        <f>'EU28 TRA Summary'!AO56-'UK TRA Summary'!AO56</f>
        <v>3097571.372755311</v>
      </c>
      <c r="AP56" s="246">
        <f>'EU28 TRA Summary'!AP56-'UK TRA Summary'!AP56</f>
        <v>3110820.9087723698</v>
      </c>
      <c r="AQ56" s="246">
        <f>'EU28 TRA Summary'!AQ56-'UK TRA Summary'!AQ56</f>
        <v>3125522.5351984911</v>
      </c>
      <c r="AR56" s="246">
        <f>'EU28 TRA Summary'!AR56-'UK TRA Summary'!AR56</f>
        <v>3139561.2098848084</v>
      </c>
      <c r="AS56" s="246">
        <f>'EU28 TRA Summary'!AS56-'UK TRA Summary'!AS56</f>
        <v>3153191.4862589883</v>
      </c>
      <c r="AT56" s="246">
        <f>'EU28 TRA Summary'!AT56-'UK TRA Summary'!AT56</f>
        <v>3166160.6055317218</v>
      </c>
      <c r="AU56" s="246">
        <f>'EU28 TRA Summary'!AU56-'UK TRA Summary'!AU56</f>
        <v>3179427.4066276643</v>
      </c>
      <c r="AV56" s="246">
        <f>'EU28 TRA Summary'!AV56-'UK TRA Summary'!AV56</f>
        <v>3192538.2821078729</v>
      </c>
      <c r="AW56" s="246">
        <f>'EU28 TRA Summary'!AW56-'UK TRA Summary'!AW56</f>
        <v>3205006.3396081962</v>
      </c>
      <c r="AX56" s="246">
        <f>'EU28 TRA Summary'!AX56-'UK TRA Summary'!AX56</f>
        <v>3216766.4045097679</v>
      </c>
      <c r="AY56" s="246">
        <f>'EU28 TRA Summary'!AY56-'UK TRA Summary'!AY56</f>
        <v>3228924.2182793859</v>
      </c>
      <c r="AZ56" s="246">
        <f>'EU28 TRA Summary'!AZ56-'UK TRA Summary'!AZ56</f>
        <v>3240580.4914177954</v>
      </c>
    </row>
    <row r="57" spans="1:52">
      <c r="A57" s="173" t="s">
        <v>31</v>
      </c>
      <c r="B57" s="180">
        <f>'EU28 TRA Summary'!B57-'UK TRA Summary'!B57</f>
        <v>23172.270041485091</v>
      </c>
      <c r="C57" s="246">
        <f>'EU28 TRA Summary'!C57-'UK TRA Summary'!C57</f>
        <v>23444.492299465401</v>
      </c>
      <c r="D57" s="246">
        <f>'EU28 TRA Summary'!D57-'UK TRA Summary'!D57</f>
        <v>23464.799220477085</v>
      </c>
      <c r="E57" s="246">
        <f>'EU28 TRA Summary'!E57-'UK TRA Summary'!E57</f>
        <v>23515.496515807441</v>
      </c>
      <c r="F57" s="246">
        <f>'EU28 TRA Summary'!F57-'UK TRA Summary'!F57</f>
        <v>23797.639677109652</v>
      </c>
      <c r="G57" s="246">
        <f>'EU28 TRA Summary'!G57-'UK TRA Summary'!G57</f>
        <v>23716.175911753769</v>
      </c>
      <c r="H57" s="246">
        <f>'EU28 TRA Summary'!H57-'UK TRA Summary'!H57</f>
        <v>24056.573543504179</v>
      </c>
      <c r="I57" s="246">
        <f>'EU28 TRA Summary'!I57-'UK TRA Summary'!I57</f>
        <v>24418.403161631228</v>
      </c>
      <c r="J57" s="246">
        <f>'EU28 TRA Summary'!J57-'UK TRA Summary'!J57</f>
        <v>24673.738102390347</v>
      </c>
      <c r="K57" s="246">
        <f>'EU28 TRA Summary'!K57-'UK TRA Summary'!K57</f>
        <v>24569.277588108132</v>
      </c>
      <c r="L57" s="246">
        <f>'EU28 TRA Summary'!L57-'UK TRA Summary'!L57</f>
        <v>24682.189794222126</v>
      </c>
      <c r="M57" s="246">
        <f>'EU28 TRA Summary'!M57-'UK TRA Summary'!M57</f>
        <v>24861.284598570099</v>
      </c>
      <c r="N57" s="246">
        <f>'EU28 TRA Summary'!N57-'UK TRA Summary'!N57</f>
        <v>24393.074956838052</v>
      </c>
      <c r="O57" s="246">
        <f>'EU28 TRA Summary'!O57-'UK TRA Summary'!O57</f>
        <v>24607.605043553671</v>
      </c>
      <c r="P57" s="246">
        <f>'EU28 TRA Summary'!P57-'UK TRA Summary'!P57</f>
        <v>25070.879056546983</v>
      </c>
      <c r="Q57" s="246">
        <f>'EU28 TRA Summary'!Q57-'UK TRA Summary'!Q57</f>
        <v>26026.204948018072</v>
      </c>
      <c r="R57" s="246">
        <f>'EU28 TRA Summary'!R57-'UK TRA Summary'!R57</f>
        <v>26560.674145833123</v>
      </c>
      <c r="S57" s="246">
        <f>'EU28 TRA Summary'!S57-'UK TRA Summary'!S57</f>
        <v>27300.477694725552</v>
      </c>
      <c r="T57" s="246">
        <f>'EU28 TRA Summary'!T57-'UK TRA Summary'!T57</f>
        <v>27883.263755166961</v>
      </c>
      <c r="U57" s="246">
        <f>'EU28 TRA Summary'!U57-'UK TRA Summary'!U57</f>
        <v>28345.949070216557</v>
      </c>
      <c r="V57" s="246">
        <f>'EU28 TRA Summary'!V57-'UK TRA Summary'!V57</f>
        <v>28710.787545991428</v>
      </c>
      <c r="W57" s="246">
        <f>'EU28 TRA Summary'!W57-'UK TRA Summary'!W57</f>
        <v>29014.779004835393</v>
      </c>
      <c r="X57" s="246">
        <f>'EU28 TRA Summary'!X57-'UK TRA Summary'!X57</f>
        <v>29235.51195180594</v>
      </c>
      <c r="Y57" s="246">
        <f>'EU28 TRA Summary'!Y57-'UK TRA Summary'!Y57</f>
        <v>29452.621434704775</v>
      </c>
      <c r="Z57" s="246">
        <f>'EU28 TRA Summary'!Z57-'UK TRA Summary'!Z57</f>
        <v>29655.971360985761</v>
      </c>
      <c r="AA57" s="246">
        <f>'EU28 TRA Summary'!AA57-'UK TRA Summary'!AA57</f>
        <v>29842.81827844301</v>
      </c>
      <c r="AB57" s="246">
        <f>'EU28 TRA Summary'!AB57-'UK TRA Summary'!AB57</f>
        <v>30025.308609429761</v>
      </c>
      <c r="AC57" s="246">
        <f>'EU28 TRA Summary'!AC57-'UK TRA Summary'!AC57</f>
        <v>30204.416441272871</v>
      </c>
      <c r="AD57" s="246">
        <f>'EU28 TRA Summary'!AD57-'UK TRA Summary'!AD57</f>
        <v>30406.851929956014</v>
      </c>
      <c r="AE57" s="246">
        <f>'EU28 TRA Summary'!AE57-'UK TRA Summary'!AE57</f>
        <v>30614.640457717713</v>
      </c>
      <c r="AF57" s="246">
        <f>'EU28 TRA Summary'!AF57-'UK TRA Summary'!AF57</f>
        <v>30829.040144986357</v>
      </c>
      <c r="AG57" s="246">
        <f>'EU28 TRA Summary'!AG57-'UK TRA Summary'!AG57</f>
        <v>31040.326637245886</v>
      </c>
      <c r="AH57" s="246">
        <f>'EU28 TRA Summary'!AH57-'UK TRA Summary'!AH57</f>
        <v>31254.197080779224</v>
      </c>
      <c r="AI57" s="246">
        <f>'EU28 TRA Summary'!AI57-'UK TRA Summary'!AI57</f>
        <v>31481.10277945394</v>
      </c>
      <c r="AJ57" s="246">
        <f>'EU28 TRA Summary'!AJ57-'UK TRA Summary'!AJ57</f>
        <v>31755.155737336998</v>
      </c>
      <c r="AK57" s="246">
        <f>'EU28 TRA Summary'!AK57-'UK TRA Summary'!AK57</f>
        <v>32023.492867737026</v>
      </c>
      <c r="AL57" s="246">
        <f>'EU28 TRA Summary'!AL57-'UK TRA Summary'!AL57</f>
        <v>32285.831287044282</v>
      </c>
      <c r="AM57" s="246">
        <f>'EU28 TRA Summary'!AM57-'UK TRA Summary'!AM57</f>
        <v>32556.436864148873</v>
      </c>
      <c r="AN57" s="246">
        <f>'EU28 TRA Summary'!AN57-'UK TRA Summary'!AN57</f>
        <v>32820.713230101341</v>
      </c>
      <c r="AO57" s="246">
        <f>'EU28 TRA Summary'!AO57-'UK TRA Summary'!AO57</f>
        <v>33086.712601415107</v>
      </c>
      <c r="AP57" s="246">
        <f>'EU28 TRA Summary'!AP57-'UK TRA Summary'!AP57</f>
        <v>33390.044851536099</v>
      </c>
      <c r="AQ57" s="246">
        <f>'EU28 TRA Summary'!AQ57-'UK TRA Summary'!AQ57</f>
        <v>33700.689766510033</v>
      </c>
      <c r="AR57" s="246">
        <f>'EU28 TRA Summary'!AR57-'UK TRA Summary'!AR57</f>
        <v>34009.239123639149</v>
      </c>
      <c r="AS57" s="246">
        <f>'EU28 TRA Summary'!AS57-'UK TRA Summary'!AS57</f>
        <v>34320.942184758627</v>
      </c>
      <c r="AT57" s="246">
        <f>'EU28 TRA Summary'!AT57-'UK TRA Summary'!AT57</f>
        <v>34638.611155607323</v>
      </c>
      <c r="AU57" s="246">
        <f>'EU28 TRA Summary'!AU57-'UK TRA Summary'!AU57</f>
        <v>34964.86061851406</v>
      </c>
      <c r="AV57" s="246">
        <f>'EU28 TRA Summary'!AV57-'UK TRA Summary'!AV57</f>
        <v>35295.642496388653</v>
      </c>
      <c r="AW57" s="246">
        <f>'EU28 TRA Summary'!AW57-'UK TRA Summary'!AW57</f>
        <v>35640.588215438322</v>
      </c>
      <c r="AX57" s="246">
        <f>'EU28 TRA Summary'!AX57-'UK TRA Summary'!AX57</f>
        <v>35991.424706930055</v>
      </c>
      <c r="AY57" s="246">
        <f>'EU28 TRA Summary'!AY57-'UK TRA Summary'!AY57</f>
        <v>36352.438913208076</v>
      </c>
      <c r="AZ57" s="246">
        <f>'EU28 TRA Summary'!AZ57-'UK TRA Summary'!AZ57</f>
        <v>36717.210896489567</v>
      </c>
    </row>
    <row r="58" spans="1:52">
      <c r="A58" s="186" t="s">
        <v>46</v>
      </c>
      <c r="B58" s="188">
        <f>'EU28 TRA Summary'!B58-'UK TRA Summary'!B58</f>
        <v>3328.3936950318521</v>
      </c>
      <c r="C58" s="254">
        <f>'EU28 TRA Summary'!C58-'UK TRA Summary'!C58</f>
        <v>3268.8761112209932</v>
      </c>
      <c r="D58" s="254">
        <f>'EU28 TRA Summary'!D58-'UK TRA Summary'!D58</f>
        <v>3369.3409547370438</v>
      </c>
      <c r="E58" s="254">
        <f>'EU28 TRA Summary'!E58-'UK TRA Summary'!E58</f>
        <v>3439.5220168235883</v>
      </c>
      <c r="F58" s="254">
        <f>'EU28 TRA Summary'!F58-'UK TRA Summary'!F58</f>
        <v>3506.8426348446937</v>
      </c>
      <c r="G58" s="254">
        <f>'EU28 TRA Summary'!G58-'UK TRA Summary'!G58</f>
        <v>3642.1367352379843</v>
      </c>
      <c r="H58" s="254">
        <f>'EU28 TRA Summary'!H58-'UK TRA Summary'!H58</f>
        <v>3578.8038512739899</v>
      </c>
      <c r="I58" s="254">
        <f>'EU28 TRA Summary'!I58-'UK TRA Summary'!I58</f>
        <v>3670.0940099899753</v>
      </c>
      <c r="J58" s="254">
        <f>'EU28 TRA Summary'!J58-'UK TRA Summary'!J58</f>
        <v>3756.4296759635463</v>
      </c>
      <c r="K58" s="254">
        <f>'EU28 TRA Summary'!K58-'UK TRA Summary'!K58</f>
        <v>3791.0957112396586</v>
      </c>
      <c r="L58" s="254">
        <f>'EU28 TRA Summary'!L58-'UK TRA Summary'!L58</f>
        <v>3840.9224008188758</v>
      </c>
      <c r="M58" s="254">
        <f>'EU28 TRA Summary'!M58-'UK TRA Summary'!M58</f>
        <v>3884.071025432097</v>
      </c>
      <c r="N58" s="254">
        <f>'EU28 TRA Summary'!N58-'UK TRA Summary'!N58</f>
        <v>3976.0233891172584</v>
      </c>
      <c r="O58" s="254">
        <f>'EU28 TRA Summary'!O58-'UK TRA Summary'!O58</f>
        <v>3988.3997390169634</v>
      </c>
      <c r="P58" s="254">
        <f>'EU28 TRA Summary'!P58-'UK TRA Summary'!P58</f>
        <v>3929.0145924508852</v>
      </c>
      <c r="Q58" s="254">
        <f>'EU28 TRA Summary'!Q58-'UK TRA Summary'!Q58</f>
        <v>4031.7340374249379</v>
      </c>
      <c r="R58" s="254">
        <f>'EU28 TRA Summary'!R58-'UK TRA Summary'!R58</f>
        <v>4119.7962368460494</v>
      </c>
      <c r="S58" s="254">
        <f>'EU28 TRA Summary'!S58-'UK TRA Summary'!S58</f>
        <v>4243.1463088643914</v>
      </c>
      <c r="T58" s="254">
        <f>'EU28 TRA Summary'!T58-'UK TRA Summary'!T58</f>
        <v>4350.9892118339658</v>
      </c>
      <c r="U58" s="254">
        <f>'EU28 TRA Summary'!U58-'UK TRA Summary'!U58</f>
        <v>4440.5073295595948</v>
      </c>
      <c r="V58" s="254">
        <f>'EU28 TRA Summary'!V58-'UK TRA Summary'!V58</f>
        <v>4511.8115120044476</v>
      </c>
      <c r="W58" s="254">
        <f>'EU28 TRA Summary'!W58-'UK TRA Summary'!W58</f>
        <v>4578.6234014032716</v>
      </c>
      <c r="X58" s="254">
        <f>'EU28 TRA Summary'!X58-'UK TRA Summary'!X58</f>
        <v>4639.2928498098372</v>
      </c>
      <c r="Y58" s="254">
        <f>'EU28 TRA Summary'!Y58-'UK TRA Summary'!Y58</f>
        <v>4696.2258594140067</v>
      </c>
      <c r="Z58" s="254">
        <f>'EU28 TRA Summary'!Z58-'UK TRA Summary'!Z58</f>
        <v>4746.4578190219072</v>
      </c>
      <c r="AA58" s="254">
        <f>'EU28 TRA Summary'!AA58-'UK TRA Summary'!AA58</f>
        <v>4800.8116843121197</v>
      </c>
      <c r="AB58" s="254">
        <f>'EU28 TRA Summary'!AB58-'UK TRA Summary'!AB58</f>
        <v>4859.6958932503976</v>
      </c>
      <c r="AC58" s="254">
        <f>'EU28 TRA Summary'!AC58-'UK TRA Summary'!AC58</f>
        <v>4922.2499634526976</v>
      </c>
      <c r="AD58" s="254">
        <f>'EU28 TRA Summary'!AD58-'UK TRA Summary'!AD58</f>
        <v>4974.9897944154454</v>
      </c>
      <c r="AE58" s="254">
        <f>'EU28 TRA Summary'!AE58-'UK TRA Summary'!AE58</f>
        <v>5026.9295723221258</v>
      </c>
      <c r="AF58" s="254">
        <f>'EU28 TRA Summary'!AF58-'UK TRA Summary'!AF58</f>
        <v>5074.8127248376932</v>
      </c>
      <c r="AG58" s="254">
        <f>'EU28 TRA Summary'!AG58-'UK TRA Summary'!AG58</f>
        <v>5131.8933482081338</v>
      </c>
      <c r="AH58" s="254">
        <f>'EU28 TRA Summary'!AH58-'UK TRA Summary'!AH58</f>
        <v>5178.3140676158328</v>
      </c>
      <c r="AI58" s="254">
        <f>'EU28 TRA Summary'!AI58-'UK TRA Summary'!AI58</f>
        <v>5217.9855057963196</v>
      </c>
      <c r="AJ58" s="254">
        <f>'EU28 TRA Summary'!AJ58-'UK TRA Summary'!AJ58</f>
        <v>5253.9650187543975</v>
      </c>
      <c r="AK58" s="254">
        <f>'EU28 TRA Summary'!AK58-'UK TRA Summary'!AK58</f>
        <v>5290.149339874215</v>
      </c>
      <c r="AL58" s="254">
        <f>'EU28 TRA Summary'!AL58-'UK TRA Summary'!AL58</f>
        <v>5324.7113270480631</v>
      </c>
      <c r="AM58" s="254">
        <f>'EU28 TRA Summary'!AM58-'UK TRA Summary'!AM58</f>
        <v>5359.3808954375472</v>
      </c>
      <c r="AN58" s="254">
        <f>'EU28 TRA Summary'!AN58-'UK TRA Summary'!AN58</f>
        <v>5393.9784565627797</v>
      </c>
      <c r="AO58" s="254">
        <f>'EU28 TRA Summary'!AO58-'UK TRA Summary'!AO58</f>
        <v>5431.3549359632952</v>
      </c>
      <c r="AP58" s="254">
        <f>'EU28 TRA Summary'!AP58-'UK TRA Summary'!AP58</f>
        <v>5469.7845778613673</v>
      </c>
      <c r="AQ58" s="254">
        <f>'EU28 TRA Summary'!AQ58-'UK TRA Summary'!AQ58</f>
        <v>5509.483489060668</v>
      </c>
      <c r="AR58" s="254">
        <f>'EU28 TRA Summary'!AR58-'UK TRA Summary'!AR58</f>
        <v>5548.2054669951349</v>
      </c>
      <c r="AS58" s="254">
        <f>'EU28 TRA Summary'!AS58-'UK TRA Summary'!AS58</f>
        <v>5586.5402336123643</v>
      </c>
      <c r="AT58" s="254">
        <f>'EU28 TRA Summary'!AT58-'UK TRA Summary'!AT58</f>
        <v>5625.7511191485964</v>
      </c>
      <c r="AU58" s="254">
        <f>'EU28 TRA Summary'!AU58-'UK TRA Summary'!AU58</f>
        <v>5664.3700701896514</v>
      </c>
      <c r="AV58" s="254">
        <f>'EU28 TRA Summary'!AV58-'UK TRA Summary'!AV58</f>
        <v>5703.9379050459202</v>
      </c>
      <c r="AW58" s="254">
        <f>'EU28 TRA Summary'!AW58-'UK TRA Summary'!AW58</f>
        <v>5747.4125355600045</v>
      </c>
      <c r="AX58" s="254">
        <f>'EU28 TRA Summary'!AX58-'UK TRA Summary'!AX58</f>
        <v>5791.4118636216708</v>
      </c>
      <c r="AY58" s="254">
        <f>'EU28 TRA Summary'!AY58-'UK TRA Summary'!AY58</f>
        <v>5840.5295480346795</v>
      </c>
      <c r="AZ58" s="254">
        <f>'EU28 TRA Summary'!AZ58-'UK TRA Summary'!AZ58</f>
        <v>5896.6781799222199</v>
      </c>
    </row>
    <row r="59" spans="1:52">
      <c r="A59" s="193" t="s">
        <v>24</v>
      </c>
      <c r="B59" s="177">
        <f>'EU28 TRA Summary'!B59-'UK TRA Summary'!B59</f>
        <v>2162.2090977384719</v>
      </c>
      <c r="C59" s="243">
        <f>'EU28 TRA Summary'!C59-'UK TRA Summary'!C59</f>
        <v>2071.6141570368122</v>
      </c>
      <c r="D59" s="243">
        <f>'EU28 TRA Summary'!D59-'UK TRA Summary'!D59</f>
        <v>2139.1116756980427</v>
      </c>
      <c r="E59" s="243">
        <f>'EU28 TRA Summary'!E59-'UK TRA Summary'!E59</f>
        <v>2188.1037611949587</v>
      </c>
      <c r="F59" s="243">
        <f>'EU28 TRA Summary'!F59-'UK TRA Summary'!F59</f>
        <v>2199.6903864367328</v>
      </c>
      <c r="G59" s="243">
        <f>'EU28 TRA Summary'!G59-'UK TRA Summary'!G59</f>
        <v>2310.4220529344279</v>
      </c>
      <c r="H59" s="243">
        <f>'EU28 TRA Summary'!H59-'UK TRA Summary'!H59</f>
        <v>2225.5703638310906</v>
      </c>
      <c r="I59" s="243">
        <f>'EU28 TRA Summary'!I59-'UK TRA Summary'!I59</f>
        <v>2278.9254777963192</v>
      </c>
      <c r="J59" s="243">
        <f>'EU28 TRA Summary'!J59-'UK TRA Summary'!J59</f>
        <v>2287.7169025763333</v>
      </c>
      <c r="K59" s="243">
        <f>'EU28 TRA Summary'!K59-'UK TRA Summary'!K59</f>
        <v>2290.0205738475188</v>
      </c>
      <c r="L59" s="243">
        <f>'EU28 TRA Summary'!L59-'UK TRA Summary'!L59</f>
        <v>2307.2792037716713</v>
      </c>
      <c r="M59" s="243">
        <f>'EU28 TRA Summary'!M59-'UK TRA Summary'!M59</f>
        <v>2350.2263061763206</v>
      </c>
      <c r="N59" s="243">
        <f>'EU28 TRA Summary'!N59-'UK TRA Summary'!N59</f>
        <v>2418.538715036103</v>
      </c>
      <c r="O59" s="243">
        <f>'EU28 TRA Summary'!O59-'UK TRA Summary'!O59</f>
        <v>2431.7122964238847</v>
      </c>
      <c r="P59" s="243">
        <f>'EU28 TRA Summary'!P59-'UK TRA Summary'!P59</f>
        <v>2377.4610144858725</v>
      </c>
      <c r="Q59" s="243">
        <f>'EU28 TRA Summary'!Q59-'UK TRA Summary'!Q59</f>
        <v>2460.9166747208183</v>
      </c>
      <c r="R59" s="243">
        <f>'EU28 TRA Summary'!R59-'UK TRA Summary'!R59</f>
        <v>2503.9723679511176</v>
      </c>
      <c r="S59" s="243">
        <f>'EU28 TRA Summary'!S59-'UK TRA Summary'!S59</f>
        <v>2568.4571915445958</v>
      </c>
      <c r="T59" s="243">
        <f>'EU28 TRA Summary'!T59-'UK TRA Summary'!T59</f>
        <v>2619.7005660286281</v>
      </c>
      <c r="U59" s="243">
        <f>'EU28 TRA Summary'!U59-'UK TRA Summary'!U59</f>
        <v>2659.5952949719676</v>
      </c>
      <c r="V59" s="243">
        <f>'EU28 TRA Summary'!V59-'UK TRA Summary'!V59</f>
        <v>2688.9677788656873</v>
      </c>
      <c r="W59" s="243">
        <f>'EU28 TRA Summary'!W59-'UK TRA Summary'!W59</f>
        <v>2716.6034471965104</v>
      </c>
      <c r="X59" s="243">
        <f>'EU28 TRA Summary'!X59-'UK TRA Summary'!X59</f>
        <v>2737.7027986434337</v>
      </c>
      <c r="Y59" s="243">
        <f>'EU28 TRA Summary'!Y59-'UK TRA Summary'!Y59</f>
        <v>2758.2187818786124</v>
      </c>
      <c r="Z59" s="243">
        <f>'EU28 TRA Summary'!Z59-'UK TRA Summary'!Z59</f>
        <v>2777.3055243198014</v>
      </c>
      <c r="AA59" s="243">
        <f>'EU28 TRA Summary'!AA59-'UK TRA Summary'!AA59</f>
        <v>2795.2951287744986</v>
      </c>
      <c r="AB59" s="243">
        <f>'EU28 TRA Summary'!AB59-'UK TRA Summary'!AB59</f>
        <v>2816.7892679346019</v>
      </c>
      <c r="AC59" s="243">
        <f>'EU28 TRA Summary'!AC59-'UK TRA Summary'!AC59</f>
        <v>2838.6832969728321</v>
      </c>
      <c r="AD59" s="243">
        <f>'EU28 TRA Summary'!AD59-'UK TRA Summary'!AD59</f>
        <v>2854.1914709895559</v>
      </c>
      <c r="AE59" s="243">
        <f>'EU28 TRA Summary'!AE59-'UK TRA Summary'!AE59</f>
        <v>2870.7777237390555</v>
      </c>
      <c r="AF59" s="243">
        <f>'EU28 TRA Summary'!AF59-'UK TRA Summary'!AF59</f>
        <v>2886.3751125446283</v>
      </c>
      <c r="AG59" s="243">
        <f>'EU28 TRA Summary'!AG59-'UK TRA Summary'!AG59</f>
        <v>2908.0516476684697</v>
      </c>
      <c r="AH59" s="243">
        <f>'EU28 TRA Summary'!AH59-'UK TRA Summary'!AH59</f>
        <v>2918.9672176440909</v>
      </c>
      <c r="AI59" s="243">
        <f>'EU28 TRA Summary'!AI59-'UK TRA Summary'!AI59</f>
        <v>2928.1383707489153</v>
      </c>
      <c r="AJ59" s="243">
        <f>'EU28 TRA Summary'!AJ59-'UK TRA Summary'!AJ59</f>
        <v>2936.1480430696874</v>
      </c>
      <c r="AK59" s="243">
        <f>'EU28 TRA Summary'!AK59-'UK TRA Summary'!AK59</f>
        <v>2943.2210785990865</v>
      </c>
      <c r="AL59" s="243">
        <f>'EU28 TRA Summary'!AL59-'UK TRA Summary'!AL59</f>
        <v>2950.5621177803246</v>
      </c>
      <c r="AM59" s="243">
        <f>'EU28 TRA Summary'!AM59-'UK TRA Summary'!AM59</f>
        <v>2958.0088839630498</v>
      </c>
      <c r="AN59" s="243">
        <f>'EU28 TRA Summary'!AN59-'UK TRA Summary'!AN59</f>
        <v>2965.2774589844707</v>
      </c>
      <c r="AO59" s="243">
        <f>'EU28 TRA Summary'!AO59-'UK TRA Summary'!AO59</f>
        <v>2974.9389206389642</v>
      </c>
      <c r="AP59" s="243">
        <f>'EU28 TRA Summary'!AP59-'UK TRA Summary'!AP59</f>
        <v>2985.0424350851235</v>
      </c>
      <c r="AQ59" s="243">
        <f>'EU28 TRA Summary'!AQ59-'UK TRA Summary'!AQ59</f>
        <v>2995.1346177275987</v>
      </c>
      <c r="AR59" s="243">
        <f>'EU28 TRA Summary'!AR59-'UK TRA Summary'!AR59</f>
        <v>3004.109364279288</v>
      </c>
      <c r="AS59" s="243">
        <f>'EU28 TRA Summary'!AS59-'UK TRA Summary'!AS59</f>
        <v>3012.0534898714354</v>
      </c>
      <c r="AT59" s="243">
        <f>'EU28 TRA Summary'!AT59-'UK TRA Summary'!AT59</f>
        <v>3020.3283192360186</v>
      </c>
      <c r="AU59" s="243">
        <f>'EU28 TRA Summary'!AU59-'UK TRA Summary'!AU59</f>
        <v>3027.7210126275363</v>
      </c>
      <c r="AV59" s="243">
        <f>'EU28 TRA Summary'!AV59-'UK TRA Summary'!AV59</f>
        <v>3034.3556734950271</v>
      </c>
      <c r="AW59" s="243">
        <f>'EU28 TRA Summary'!AW59-'UK TRA Summary'!AW59</f>
        <v>3044.7141401796871</v>
      </c>
      <c r="AX59" s="243">
        <f>'EU28 TRA Summary'!AX59-'UK TRA Summary'!AX59</f>
        <v>3057.3170932417561</v>
      </c>
      <c r="AY59" s="243">
        <f>'EU28 TRA Summary'!AY59-'UK TRA Summary'!AY59</f>
        <v>3073.6443526835769</v>
      </c>
      <c r="AZ59" s="243">
        <f>'EU28 TRA Summary'!AZ59-'UK TRA Summary'!AZ59</f>
        <v>3094.7812504642388</v>
      </c>
    </row>
    <row r="60" spans="1:52">
      <c r="A60" s="173" t="s">
        <v>25</v>
      </c>
      <c r="B60" s="180">
        <f>'EU28 TRA Summary'!B60-'UK TRA Summary'!B60</f>
        <v>211.70449069638823</v>
      </c>
      <c r="C60" s="246">
        <f>'EU28 TRA Summary'!C60-'UK TRA Summary'!C60</f>
        <v>233.84753213961901</v>
      </c>
      <c r="D60" s="246">
        <f>'EU28 TRA Summary'!D60-'UK TRA Summary'!D60</f>
        <v>245.38510040813159</v>
      </c>
      <c r="E60" s="246">
        <f>'EU28 TRA Summary'!E60-'UK TRA Summary'!E60</f>
        <v>257.62163406195504</v>
      </c>
      <c r="F60" s="246">
        <f>'EU28 TRA Summary'!F60-'UK TRA Summary'!F60</f>
        <v>276.3164021714876</v>
      </c>
      <c r="G60" s="246">
        <f>'EU28 TRA Summary'!G60-'UK TRA Summary'!G60</f>
        <v>291.80027861347787</v>
      </c>
      <c r="H60" s="246">
        <f>'EU28 TRA Summary'!H60-'UK TRA Summary'!H60</f>
        <v>301.19623217769339</v>
      </c>
      <c r="I60" s="246">
        <f>'EU28 TRA Summary'!I60-'UK TRA Summary'!I60</f>
        <v>313.90778055506797</v>
      </c>
      <c r="J60" s="246">
        <f>'EU28 TRA Summary'!J60-'UK TRA Summary'!J60</f>
        <v>346.20499690553805</v>
      </c>
      <c r="K60" s="246">
        <f>'EU28 TRA Summary'!K60-'UK TRA Summary'!K60</f>
        <v>369.17200390426945</v>
      </c>
      <c r="L60" s="246">
        <f>'EU28 TRA Summary'!L60-'UK TRA Summary'!L60</f>
        <v>375.57910131186418</v>
      </c>
      <c r="M60" s="246">
        <f>'EU28 TRA Summary'!M60-'UK TRA Summary'!M60</f>
        <v>371.71520622328495</v>
      </c>
      <c r="N60" s="246">
        <f>'EU28 TRA Summary'!N60-'UK TRA Summary'!N60</f>
        <v>377.64015943252883</v>
      </c>
      <c r="O60" s="246">
        <f>'EU28 TRA Summary'!O60-'UK TRA Summary'!O60</f>
        <v>384.26285692268942</v>
      </c>
      <c r="P60" s="246">
        <f>'EU28 TRA Summary'!P60-'UK TRA Summary'!P60</f>
        <v>377.83429126228776</v>
      </c>
      <c r="Q60" s="246">
        <f>'EU28 TRA Summary'!Q60-'UK TRA Summary'!Q60</f>
        <v>389.23209278437389</v>
      </c>
      <c r="R60" s="246">
        <f>'EU28 TRA Summary'!R60-'UK TRA Summary'!R60</f>
        <v>389.45495819341716</v>
      </c>
      <c r="S60" s="246">
        <f>'EU28 TRA Summary'!S60-'UK TRA Summary'!S60</f>
        <v>404.5391899923423</v>
      </c>
      <c r="T60" s="246">
        <f>'EU28 TRA Summary'!T60-'UK TRA Summary'!T60</f>
        <v>418.95076302784503</v>
      </c>
      <c r="U60" s="246">
        <f>'EU28 TRA Summary'!U60-'UK TRA Summary'!U60</f>
        <v>434.7025911132875</v>
      </c>
      <c r="V60" s="246">
        <f>'EU28 TRA Summary'!V60-'UK TRA Summary'!V60</f>
        <v>450.62850532499357</v>
      </c>
      <c r="W60" s="246">
        <f>'EU28 TRA Summary'!W60-'UK TRA Summary'!W60</f>
        <v>465.98047635339344</v>
      </c>
      <c r="X60" s="246">
        <f>'EU28 TRA Summary'!X60-'UK TRA Summary'!X60</f>
        <v>485.24851445890943</v>
      </c>
      <c r="Y60" s="246">
        <f>'EU28 TRA Summary'!Y60-'UK TRA Summary'!Y60</f>
        <v>501.69171566920687</v>
      </c>
      <c r="Z60" s="246">
        <f>'EU28 TRA Summary'!Z60-'UK TRA Summary'!Z60</f>
        <v>513.64362497537309</v>
      </c>
      <c r="AA60" s="246">
        <f>'EU28 TRA Summary'!AA60-'UK TRA Summary'!AA60</f>
        <v>530.92941491302781</v>
      </c>
      <c r="AB60" s="246">
        <f>'EU28 TRA Summary'!AB60-'UK TRA Summary'!AB60</f>
        <v>550.02870075234614</v>
      </c>
      <c r="AC60" s="246">
        <f>'EU28 TRA Summary'!AC60-'UK TRA Summary'!AC60</f>
        <v>572.50362440662423</v>
      </c>
      <c r="AD60" s="246">
        <f>'EU28 TRA Summary'!AD60-'UK TRA Summary'!AD60</f>
        <v>592.313703824561</v>
      </c>
      <c r="AE60" s="246">
        <f>'EU28 TRA Summary'!AE60-'UK TRA Summary'!AE60</f>
        <v>610.54511436666041</v>
      </c>
      <c r="AF60" s="246">
        <f>'EU28 TRA Summary'!AF60-'UK TRA Summary'!AF60</f>
        <v>626.08954141706909</v>
      </c>
      <c r="AG60" s="246">
        <f>'EU28 TRA Summary'!AG60-'UK TRA Summary'!AG60</f>
        <v>643.27409544453747</v>
      </c>
      <c r="AH60" s="246">
        <f>'EU28 TRA Summary'!AH60-'UK TRA Summary'!AH60</f>
        <v>661.75742822148095</v>
      </c>
      <c r="AI60" s="246">
        <f>'EU28 TRA Summary'!AI60-'UK TRA Summary'!AI60</f>
        <v>675.66280720364034</v>
      </c>
      <c r="AJ60" s="246">
        <f>'EU28 TRA Summary'!AJ60-'UK TRA Summary'!AJ60</f>
        <v>687.09271196481359</v>
      </c>
      <c r="AK60" s="246">
        <f>'EU28 TRA Summary'!AK60-'UK TRA Summary'!AK60</f>
        <v>699.16494446386412</v>
      </c>
      <c r="AL60" s="246">
        <f>'EU28 TRA Summary'!AL60-'UK TRA Summary'!AL60</f>
        <v>708.9816061347351</v>
      </c>
      <c r="AM60" s="246">
        <f>'EU28 TRA Summary'!AM60-'UK TRA Summary'!AM60</f>
        <v>718.18110703679474</v>
      </c>
      <c r="AN60" s="246">
        <f>'EU28 TRA Summary'!AN60-'UK TRA Summary'!AN60</f>
        <v>727.1255231975216</v>
      </c>
      <c r="AO60" s="246">
        <f>'EU28 TRA Summary'!AO60-'UK TRA Summary'!AO60</f>
        <v>735.37849235970566</v>
      </c>
      <c r="AP60" s="246">
        <f>'EU28 TRA Summary'!AP60-'UK TRA Summary'!AP60</f>
        <v>743.33773123477124</v>
      </c>
      <c r="AQ60" s="246">
        <f>'EU28 TRA Summary'!AQ60-'UK TRA Summary'!AQ60</f>
        <v>751.61979393139154</v>
      </c>
      <c r="AR60" s="246">
        <f>'EU28 TRA Summary'!AR60-'UK TRA Summary'!AR60</f>
        <v>759.55108281524053</v>
      </c>
      <c r="AS60" s="246">
        <f>'EU28 TRA Summary'!AS60-'UK TRA Summary'!AS60</f>
        <v>767.57732409419134</v>
      </c>
      <c r="AT60" s="246">
        <f>'EU28 TRA Summary'!AT60-'UK TRA Summary'!AT60</f>
        <v>775.46799641221651</v>
      </c>
      <c r="AU60" s="246">
        <f>'EU28 TRA Summary'!AU60-'UK TRA Summary'!AU60</f>
        <v>782.68886841421147</v>
      </c>
      <c r="AV60" s="246">
        <f>'EU28 TRA Summary'!AV60-'UK TRA Summary'!AV60</f>
        <v>790.37689807036713</v>
      </c>
      <c r="AW60" s="246">
        <f>'EU28 TRA Summary'!AW60-'UK TRA Summary'!AW60</f>
        <v>797.96073038432928</v>
      </c>
      <c r="AX60" s="246">
        <f>'EU28 TRA Summary'!AX60-'UK TRA Summary'!AX60</f>
        <v>803.73512204903773</v>
      </c>
      <c r="AY60" s="246">
        <f>'EU28 TRA Summary'!AY60-'UK TRA Summary'!AY60</f>
        <v>810.18810379634238</v>
      </c>
      <c r="AZ60" s="246">
        <f>'EU28 TRA Summary'!AZ60-'UK TRA Summary'!AZ60</f>
        <v>818.59344995861386</v>
      </c>
    </row>
    <row r="61" spans="1:52">
      <c r="A61" s="173" t="s">
        <v>23</v>
      </c>
      <c r="B61" s="180">
        <f>'EU28 TRA Summary'!B61-'UK TRA Summary'!B61</f>
        <v>954.48010659699196</v>
      </c>
      <c r="C61" s="246">
        <f>'EU28 TRA Summary'!C61-'UK TRA Summary'!C61</f>
        <v>963.41442204456223</v>
      </c>
      <c r="D61" s="246">
        <f>'EU28 TRA Summary'!D61-'UK TRA Summary'!D61</f>
        <v>984.84417863086969</v>
      </c>
      <c r="E61" s="246">
        <f>'EU28 TRA Summary'!E61-'UK TRA Summary'!E61</f>
        <v>993.79662156667473</v>
      </c>
      <c r="F61" s="246">
        <f>'EU28 TRA Summary'!F61-'UK TRA Summary'!F61</f>
        <v>1030.8358462364733</v>
      </c>
      <c r="G61" s="246">
        <f>'EU28 TRA Summary'!G61-'UK TRA Summary'!G61</f>
        <v>1039.9144036900784</v>
      </c>
      <c r="H61" s="246">
        <f>'EU28 TRA Summary'!H61-'UK TRA Summary'!H61</f>
        <v>1052.0372552652061</v>
      </c>
      <c r="I61" s="246">
        <f>'EU28 TRA Summary'!I61-'UK TRA Summary'!I61</f>
        <v>1077.2607516385874</v>
      </c>
      <c r="J61" s="246">
        <f>'EU28 TRA Summary'!J61-'UK TRA Summary'!J61</f>
        <v>1122.5077764816754</v>
      </c>
      <c r="K61" s="246">
        <f>'EU28 TRA Summary'!K61-'UK TRA Summary'!K61</f>
        <v>1131.9031334878707</v>
      </c>
      <c r="L61" s="246">
        <f>'EU28 TRA Summary'!L61-'UK TRA Summary'!L61</f>
        <v>1158.0640957353403</v>
      </c>
      <c r="M61" s="246">
        <f>'EU28 TRA Summary'!M61-'UK TRA Summary'!M61</f>
        <v>1162.1295130324911</v>
      </c>
      <c r="N61" s="246">
        <f>'EU28 TRA Summary'!N61-'UK TRA Summary'!N61</f>
        <v>1179.8445146486265</v>
      </c>
      <c r="O61" s="246">
        <f>'EU28 TRA Summary'!O61-'UK TRA Summary'!O61</f>
        <v>1172.4245856703892</v>
      </c>
      <c r="P61" s="246">
        <f>'EU28 TRA Summary'!P61-'UK TRA Summary'!P61</f>
        <v>1173.7192867027254</v>
      </c>
      <c r="Q61" s="246">
        <f>'EU28 TRA Summary'!Q61-'UK TRA Summary'!Q61</f>
        <v>1181.5852699197453</v>
      </c>
      <c r="R61" s="246">
        <f>'EU28 TRA Summary'!R61-'UK TRA Summary'!R61</f>
        <v>1226.3689107015146</v>
      </c>
      <c r="S61" s="246">
        <f>'EU28 TRA Summary'!S61-'UK TRA Summary'!S61</f>
        <v>1270.1499273274533</v>
      </c>
      <c r="T61" s="246">
        <f>'EU28 TRA Summary'!T61-'UK TRA Summary'!T61</f>
        <v>1312.3378827774925</v>
      </c>
      <c r="U61" s="246">
        <f>'EU28 TRA Summary'!U61-'UK TRA Summary'!U61</f>
        <v>1346.2094434743392</v>
      </c>
      <c r="V61" s="246">
        <f>'EU28 TRA Summary'!V61-'UK TRA Summary'!V61</f>
        <v>1372.2152278137678</v>
      </c>
      <c r="W61" s="246">
        <f>'EU28 TRA Summary'!W61-'UK TRA Summary'!W61</f>
        <v>1396.0394778533671</v>
      </c>
      <c r="X61" s="246">
        <f>'EU28 TRA Summary'!X61-'UK TRA Summary'!X61</f>
        <v>1416.3415367074949</v>
      </c>
      <c r="Y61" s="246">
        <f>'EU28 TRA Summary'!Y61-'UK TRA Summary'!Y61</f>
        <v>1436.3153618661881</v>
      </c>
      <c r="Z61" s="246">
        <f>'EU28 TRA Summary'!Z61-'UK TRA Summary'!Z61</f>
        <v>1455.5086697267329</v>
      </c>
      <c r="AA61" s="246">
        <f>'EU28 TRA Summary'!AA61-'UK TRA Summary'!AA61</f>
        <v>1474.5871406245938</v>
      </c>
      <c r="AB61" s="246">
        <f>'EU28 TRA Summary'!AB61-'UK TRA Summary'!AB61</f>
        <v>1492.8779245634491</v>
      </c>
      <c r="AC61" s="246">
        <f>'EU28 TRA Summary'!AC61-'UK TRA Summary'!AC61</f>
        <v>1511.0630420732411</v>
      </c>
      <c r="AD61" s="246">
        <f>'EU28 TRA Summary'!AD61-'UK TRA Summary'!AD61</f>
        <v>1528.4846196013293</v>
      </c>
      <c r="AE61" s="246">
        <f>'EU28 TRA Summary'!AE61-'UK TRA Summary'!AE61</f>
        <v>1545.6067342164088</v>
      </c>
      <c r="AF61" s="246">
        <f>'EU28 TRA Summary'!AF61-'UK TRA Summary'!AF61</f>
        <v>1562.3480708759953</v>
      </c>
      <c r="AG61" s="246">
        <f>'EU28 TRA Summary'!AG61-'UK TRA Summary'!AG61</f>
        <v>1580.5676050951263</v>
      </c>
      <c r="AH61" s="246">
        <f>'EU28 TRA Summary'!AH61-'UK TRA Summary'!AH61</f>
        <v>1597.5894217502603</v>
      </c>
      <c r="AI61" s="246">
        <f>'EU28 TRA Summary'!AI61-'UK TRA Summary'!AI61</f>
        <v>1614.1843278437641</v>
      </c>
      <c r="AJ61" s="246">
        <f>'EU28 TRA Summary'!AJ61-'UK TRA Summary'!AJ61</f>
        <v>1630.7242637198965</v>
      </c>
      <c r="AK61" s="246">
        <f>'EU28 TRA Summary'!AK61-'UK TRA Summary'!AK61</f>
        <v>1647.763316811265</v>
      </c>
      <c r="AL61" s="246">
        <f>'EU28 TRA Summary'!AL61-'UK TRA Summary'!AL61</f>
        <v>1665.1676031330035</v>
      </c>
      <c r="AM61" s="246">
        <f>'EU28 TRA Summary'!AM61-'UK TRA Summary'!AM61</f>
        <v>1683.190904437703</v>
      </c>
      <c r="AN61" s="246">
        <f>'EU28 TRA Summary'!AN61-'UK TRA Summary'!AN61</f>
        <v>1701.5754743807872</v>
      </c>
      <c r="AO61" s="246">
        <f>'EU28 TRA Summary'!AO61-'UK TRA Summary'!AO61</f>
        <v>1721.0375229646256</v>
      </c>
      <c r="AP61" s="246">
        <f>'EU28 TRA Summary'!AP61-'UK TRA Summary'!AP61</f>
        <v>1741.4044115414727</v>
      </c>
      <c r="AQ61" s="246">
        <f>'EU28 TRA Summary'!AQ61-'UK TRA Summary'!AQ61</f>
        <v>1762.7290774016781</v>
      </c>
      <c r="AR61" s="246">
        <f>'EU28 TRA Summary'!AR61-'UK TRA Summary'!AR61</f>
        <v>1784.5450199006061</v>
      </c>
      <c r="AS61" s="246">
        <f>'EU28 TRA Summary'!AS61-'UK TRA Summary'!AS61</f>
        <v>1806.9094196467365</v>
      </c>
      <c r="AT61" s="246">
        <f>'EU28 TRA Summary'!AT61-'UK TRA Summary'!AT61</f>
        <v>1829.9548035003609</v>
      </c>
      <c r="AU61" s="246">
        <f>'EU28 TRA Summary'!AU61-'UK TRA Summary'!AU61</f>
        <v>1853.960189147904</v>
      </c>
      <c r="AV61" s="246">
        <f>'EU28 TRA Summary'!AV61-'UK TRA Summary'!AV61</f>
        <v>1879.2053334805269</v>
      </c>
      <c r="AW61" s="246">
        <f>'EU28 TRA Summary'!AW61-'UK TRA Summary'!AW61</f>
        <v>1904.7376649959892</v>
      </c>
      <c r="AX61" s="246">
        <f>'EU28 TRA Summary'!AX61-'UK TRA Summary'!AX61</f>
        <v>1930.3596483308775</v>
      </c>
      <c r="AY61" s="246">
        <f>'EU28 TRA Summary'!AY61-'UK TRA Summary'!AY61</f>
        <v>1956.6970915547595</v>
      </c>
      <c r="AZ61" s="246">
        <f>'EU28 TRA Summary'!AZ61-'UK TRA Summary'!AZ61</f>
        <v>1983.3034794993678</v>
      </c>
    </row>
    <row r="62" spans="1:52">
      <c r="A62" s="186" t="s">
        <v>47</v>
      </c>
      <c r="B62" s="188">
        <f>'EU28 TRA Summary'!B62-'UK TRA Summary'!B62</f>
        <v>8009.3973636882329</v>
      </c>
      <c r="C62" s="254">
        <f>'EU28 TRA Summary'!C62-'UK TRA Summary'!C62</f>
        <v>8091.7708356760249</v>
      </c>
      <c r="D62" s="254">
        <f>'EU28 TRA Summary'!D62-'UK TRA Summary'!D62</f>
        <v>7945.3266758598329</v>
      </c>
      <c r="E62" s="254">
        <f>'EU28 TRA Summary'!E62-'UK TRA Summary'!E62</f>
        <v>8136.4585871229201</v>
      </c>
      <c r="F62" s="254">
        <f>'EU28 TRA Summary'!F62-'UK TRA Summary'!F62</f>
        <v>8846.6491769820805</v>
      </c>
      <c r="G62" s="254">
        <f>'EU28 TRA Summary'!G62-'UK TRA Summary'!G62</f>
        <v>9224.7693285814494</v>
      </c>
      <c r="H62" s="254">
        <f>'EU28 TRA Summary'!H62-'UK TRA Summary'!H62</f>
        <v>9556.1376847451866</v>
      </c>
      <c r="I62" s="254">
        <f>'EU28 TRA Summary'!I62-'UK TRA Summary'!I62</f>
        <v>10096.862380997336</v>
      </c>
      <c r="J62" s="254">
        <f>'EU28 TRA Summary'!J62-'UK TRA Summary'!J62</f>
        <v>10177.000507814355</v>
      </c>
      <c r="K62" s="254">
        <f>'EU28 TRA Summary'!K62-'UK TRA Summary'!K62</f>
        <v>9111.2465848402589</v>
      </c>
      <c r="L62" s="254">
        <f>'EU28 TRA Summary'!L62-'UK TRA Summary'!L62</f>
        <v>9243.4245143651988</v>
      </c>
      <c r="M62" s="254">
        <f>'EU28 TRA Summary'!M62-'UK TRA Summary'!M62</f>
        <v>9537.5773792573582</v>
      </c>
      <c r="N62" s="254">
        <f>'EU28 TRA Summary'!N62-'UK TRA Summary'!N62</f>
        <v>9272.6790916120626</v>
      </c>
      <c r="O62" s="254">
        <f>'EU28 TRA Summary'!O62-'UK TRA Summary'!O62</f>
        <v>9224.1656923896062</v>
      </c>
      <c r="P62" s="254">
        <f>'EU28 TRA Summary'!P62-'UK TRA Summary'!P62</f>
        <v>9342.6505760787331</v>
      </c>
      <c r="Q62" s="254">
        <f>'EU28 TRA Summary'!Q62-'UK TRA Summary'!Q62</f>
        <v>9555.0917381846375</v>
      </c>
      <c r="R62" s="254">
        <f>'EU28 TRA Summary'!R62-'UK TRA Summary'!R62</f>
        <v>10192.37317034951</v>
      </c>
      <c r="S62" s="254">
        <f>'EU28 TRA Summary'!S62-'UK TRA Summary'!S62</f>
        <v>10578.822215127622</v>
      </c>
      <c r="T62" s="254">
        <f>'EU28 TRA Summary'!T62-'UK TRA Summary'!T62</f>
        <v>10990.258853249887</v>
      </c>
      <c r="U62" s="254">
        <f>'EU28 TRA Summary'!U62-'UK TRA Summary'!U62</f>
        <v>11370.262309578582</v>
      </c>
      <c r="V62" s="254">
        <f>'EU28 TRA Summary'!V62-'UK TRA Summary'!V62</f>
        <v>11705.059842466577</v>
      </c>
      <c r="W62" s="254">
        <f>'EU28 TRA Summary'!W62-'UK TRA Summary'!W62</f>
        <v>12031.145863701742</v>
      </c>
      <c r="X62" s="254">
        <f>'EU28 TRA Summary'!X62-'UK TRA Summary'!X62</f>
        <v>12342.427978487171</v>
      </c>
      <c r="Y62" s="254">
        <f>'EU28 TRA Summary'!Y62-'UK TRA Summary'!Y62</f>
        <v>12625.068960018611</v>
      </c>
      <c r="Z62" s="254">
        <f>'EU28 TRA Summary'!Z62-'UK TRA Summary'!Z62</f>
        <v>12857.606297524353</v>
      </c>
      <c r="AA62" s="254">
        <f>'EU28 TRA Summary'!AA62-'UK TRA Summary'!AA62</f>
        <v>13093.673634178773</v>
      </c>
      <c r="AB62" s="254">
        <f>'EU28 TRA Summary'!AB62-'UK TRA Summary'!AB62</f>
        <v>13332.924351722526</v>
      </c>
      <c r="AC62" s="254">
        <f>'EU28 TRA Summary'!AC62-'UK TRA Summary'!AC62</f>
        <v>13583.314197373353</v>
      </c>
      <c r="AD62" s="254">
        <f>'EU28 TRA Summary'!AD62-'UK TRA Summary'!AD62</f>
        <v>13858.958327283024</v>
      </c>
      <c r="AE62" s="254">
        <f>'EU28 TRA Summary'!AE62-'UK TRA Summary'!AE62</f>
        <v>14128.277477968604</v>
      </c>
      <c r="AF62" s="254">
        <f>'EU28 TRA Summary'!AF62-'UK TRA Summary'!AF62</f>
        <v>14402.984759776144</v>
      </c>
      <c r="AG62" s="254">
        <f>'EU28 TRA Summary'!AG62-'UK TRA Summary'!AG62</f>
        <v>14686.731850311655</v>
      </c>
      <c r="AH62" s="254">
        <f>'EU28 TRA Summary'!AH62-'UK TRA Summary'!AH62</f>
        <v>14939.040702463772</v>
      </c>
      <c r="AI62" s="254">
        <f>'EU28 TRA Summary'!AI62-'UK TRA Summary'!AI62</f>
        <v>15188.645263284554</v>
      </c>
      <c r="AJ62" s="254">
        <f>'EU28 TRA Summary'!AJ62-'UK TRA Summary'!AJ62</f>
        <v>15416.667438976834</v>
      </c>
      <c r="AK62" s="254">
        <f>'EU28 TRA Summary'!AK62-'UK TRA Summary'!AK62</f>
        <v>15641.404535421991</v>
      </c>
      <c r="AL62" s="254">
        <f>'EU28 TRA Summary'!AL62-'UK TRA Summary'!AL62</f>
        <v>15874.984410521092</v>
      </c>
      <c r="AM62" s="254">
        <f>'EU28 TRA Summary'!AM62-'UK TRA Summary'!AM62</f>
        <v>16095.673905583864</v>
      </c>
      <c r="AN62" s="254">
        <f>'EU28 TRA Summary'!AN62-'UK TRA Summary'!AN62</f>
        <v>16382.597199872076</v>
      </c>
      <c r="AO62" s="254">
        <f>'EU28 TRA Summary'!AO62-'UK TRA Summary'!AO62</f>
        <v>16601.936522688098</v>
      </c>
      <c r="AP62" s="254">
        <f>'EU28 TRA Summary'!AP62-'UK TRA Summary'!AP62</f>
        <v>16824.51261814305</v>
      </c>
      <c r="AQ62" s="254">
        <f>'EU28 TRA Summary'!AQ62-'UK TRA Summary'!AQ62</f>
        <v>17070.492862201056</v>
      </c>
      <c r="AR62" s="254">
        <f>'EU28 TRA Summary'!AR62-'UK TRA Summary'!AR62</f>
        <v>17324.12251233912</v>
      </c>
      <c r="AS62" s="254">
        <f>'EU28 TRA Summary'!AS62-'UK TRA Summary'!AS62</f>
        <v>17574.546418673977</v>
      </c>
      <c r="AT62" s="254">
        <f>'EU28 TRA Summary'!AT62-'UK TRA Summary'!AT62</f>
        <v>17818.429249337438</v>
      </c>
      <c r="AU62" s="254">
        <f>'EU28 TRA Summary'!AU62-'UK TRA Summary'!AU62</f>
        <v>18096.093366149893</v>
      </c>
      <c r="AV62" s="254">
        <f>'EU28 TRA Summary'!AV62-'UK TRA Summary'!AV62</f>
        <v>18362.861807773574</v>
      </c>
      <c r="AW62" s="254">
        <f>'EU28 TRA Summary'!AW62-'UK TRA Summary'!AW62</f>
        <v>18586.082239994157</v>
      </c>
      <c r="AX62" s="254">
        <f>'EU28 TRA Summary'!AX62-'UK TRA Summary'!AX62</f>
        <v>18850.817655500479</v>
      </c>
      <c r="AY62" s="254">
        <f>'EU28 TRA Summary'!AY62-'UK TRA Summary'!AY62</f>
        <v>19101.938137261273</v>
      </c>
      <c r="AZ62" s="254">
        <f>'EU28 TRA Summary'!AZ62-'UK TRA Summary'!AZ62</f>
        <v>19345.500544981911</v>
      </c>
    </row>
    <row r="63" spans="1:52">
      <c r="A63" s="193" t="s">
        <v>16</v>
      </c>
      <c r="B63" s="177">
        <f>'EU28 TRA Summary'!B63-'UK TRA Summary'!B63</f>
        <v>1211.4933774850626</v>
      </c>
      <c r="C63" s="243">
        <f>'EU28 TRA Summary'!C63-'UK TRA Summary'!C63</f>
        <v>1201.6947170446717</v>
      </c>
      <c r="D63" s="243">
        <f>'EU28 TRA Summary'!D63-'UK TRA Summary'!D63</f>
        <v>1203.8147963611809</v>
      </c>
      <c r="E63" s="243">
        <f>'EU28 TRA Summary'!E63-'UK TRA Summary'!E63</f>
        <v>1247.6931484541353</v>
      </c>
      <c r="F63" s="243">
        <f>'EU28 TRA Summary'!F63-'UK TRA Summary'!F63</f>
        <v>1317.7135799088735</v>
      </c>
      <c r="G63" s="243">
        <f>'EU28 TRA Summary'!G63-'UK TRA Summary'!G63</f>
        <v>1312.0594124204131</v>
      </c>
      <c r="H63" s="243">
        <f>'EU28 TRA Summary'!H63-'UK TRA Summary'!H63</f>
        <v>1329.1116268643073</v>
      </c>
      <c r="I63" s="243">
        <f>'EU28 TRA Summary'!I63-'UK TRA Summary'!I63</f>
        <v>1371.8279266924278</v>
      </c>
      <c r="J63" s="243">
        <f>'EU28 TRA Summary'!J63-'UK TRA Summary'!J63</f>
        <v>1328.7862437692659</v>
      </c>
      <c r="K63" s="243">
        <f>'EU28 TRA Summary'!K63-'UK TRA Summary'!K63</f>
        <v>1221.2241139452649</v>
      </c>
      <c r="L63" s="243">
        <f>'EU28 TRA Summary'!L63-'UK TRA Summary'!L63</f>
        <v>1245.6363843234653</v>
      </c>
      <c r="M63" s="243">
        <f>'EU28 TRA Summary'!M63-'UK TRA Summary'!M63</f>
        <v>1282.5500167717046</v>
      </c>
      <c r="N63" s="243">
        <f>'EU28 TRA Summary'!N63-'UK TRA Summary'!N63</f>
        <v>1180.6966648970238</v>
      </c>
      <c r="O63" s="243">
        <f>'EU28 TRA Summary'!O63-'UK TRA Summary'!O63</f>
        <v>1083.1348410175538</v>
      </c>
      <c r="P63" s="243">
        <f>'EU28 TRA Summary'!P63-'UK TRA Summary'!P63</f>
        <v>1022.5385987522843</v>
      </c>
      <c r="Q63" s="243">
        <f>'EU28 TRA Summary'!Q63-'UK TRA Summary'!Q63</f>
        <v>1030.211935028758</v>
      </c>
      <c r="R63" s="243">
        <f>'EU28 TRA Summary'!R63-'UK TRA Summary'!R63</f>
        <v>1098.4939018368557</v>
      </c>
      <c r="S63" s="243">
        <f>'EU28 TRA Summary'!S63-'UK TRA Summary'!S63</f>
        <v>1133.1122774153132</v>
      </c>
      <c r="T63" s="243">
        <f>'EU28 TRA Summary'!T63-'UK TRA Summary'!T63</f>
        <v>1153.4589770907676</v>
      </c>
      <c r="U63" s="243">
        <f>'EU28 TRA Summary'!U63-'UK TRA Summary'!U63</f>
        <v>1169.9450086003899</v>
      </c>
      <c r="V63" s="243">
        <f>'EU28 TRA Summary'!V63-'UK TRA Summary'!V63</f>
        <v>1183.1020291982013</v>
      </c>
      <c r="W63" s="243">
        <f>'EU28 TRA Summary'!W63-'UK TRA Summary'!W63</f>
        <v>1195.8298193681421</v>
      </c>
      <c r="X63" s="243">
        <f>'EU28 TRA Summary'!X63-'UK TRA Summary'!X63</f>
        <v>1207.5186845847384</v>
      </c>
      <c r="Y63" s="243">
        <f>'EU28 TRA Summary'!Y63-'UK TRA Summary'!Y63</f>
        <v>1215.3517361614768</v>
      </c>
      <c r="Z63" s="243">
        <f>'EU28 TRA Summary'!Z63-'UK TRA Summary'!Z63</f>
        <v>1225.9876939567223</v>
      </c>
      <c r="AA63" s="243">
        <f>'EU28 TRA Summary'!AA63-'UK TRA Summary'!AA63</f>
        <v>1239.317184473771</v>
      </c>
      <c r="AB63" s="243">
        <f>'EU28 TRA Summary'!AB63-'UK TRA Summary'!AB63</f>
        <v>1248.69559557754</v>
      </c>
      <c r="AC63" s="243">
        <f>'EU28 TRA Summary'!AC63-'UK TRA Summary'!AC63</f>
        <v>1256.0084554245946</v>
      </c>
      <c r="AD63" s="243">
        <f>'EU28 TRA Summary'!AD63-'UK TRA Summary'!AD63</f>
        <v>1267.478523497994</v>
      </c>
      <c r="AE63" s="243">
        <f>'EU28 TRA Summary'!AE63-'UK TRA Summary'!AE63</f>
        <v>1280.1947029996923</v>
      </c>
      <c r="AF63" s="243">
        <f>'EU28 TRA Summary'!AF63-'UK TRA Summary'!AF63</f>
        <v>1294.46252649094</v>
      </c>
      <c r="AG63" s="243">
        <f>'EU28 TRA Summary'!AG63-'UK TRA Summary'!AG63</f>
        <v>1309.0346144714831</v>
      </c>
      <c r="AH63" s="243">
        <f>'EU28 TRA Summary'!AH63-'UK TRA Summary'!AH63</f>
        <v>1323.1429515269394</v>
      </c>
      <c r="AI63" s="243">
        <f>'EU28 TRA Summary'!AI63-'UK TRA Summary'!AI63</f>
        <v>1339.6602166800853</v>
      </c>
      <c r="AJ63" s="243">
        <f>'EU28 TRA Summary'!AJ63-'UK TRA Summary'!AJ63</f>
        <v>1355.7596825653225</v>
      </c>
      <c r="AK63" s="243">
        <f>'EU28 TRA Summary'!AK63-'UK TRA Summary'!AK63</f>
        <v>1372.6847822145389</v>
      </c>
      <c r="AL63" s="243">
        <f>'EU28 TRA Summary'!AL63-'UK TRA Summary'!AL63</f>
        <v>1390.9140474090289</v>
      </c>
      <c r="AM63" s="243">
        <f>'EU28 TRA Summary'!AM63-'UK TRA Summary'!AM63</f>
        <v>1408.3437296223708</v>
      </c>
      <c r="AN63" s="243">
        <f>'EU28 TRA Summary'!AN63-'UK TRA Summary'!AN63</f>
        <v>1435.2995266359092</v>
      </c>
      <c r="AO63" s="243">
        <f>'EU28 TRA Summary'!AO63-'UK TRA Summary'!AO63</f>
        <v>1452.4665051907086</v>
      </c>
      <c r="AP63" s="243">
        <f>'EU28 TRA Summary'!AP63-'UK TRA Summary'!AP63</f>
        <v>1471.0877030921313</v>
      </c>
      <c r="AQ63" s="243">
        <f>'EU28 TRA Summary'!AQ63-'UK TRA Summary'!AQ63</f>
        <v>1490.4246175178241</v>
      </c>
      <c r="AR63" s="243">
        <f>'EU28 TRA Summary'!AR63-'UK TRA Summary'!AR63</f>
        <v>1508.6775751352677</v>
      </c>
      <c r="AS63" s="243">
        <f>'EU28 TRA Summary'!AS63-'UK TRA Summary'!AS63</f>
        <v>1528.2613878760351</v>
      </c>
      <c r="AT63" s="243">
        <f>'EU28 TRA Summary'!AT63-'UK TRA Summary'!AT63</f>
        <v>1547.2216830926989</v>
      </c>
      <c r="AU63" s="243">
        <f>'EU28 TRA Summary'!AU63-'UK TRA Summary'!AU63</f>
        <v>1569.1756992416256</v>
      </c>
      <c r="AV63" s="243">
        <f>'EU28 TRA Summary'!AV63-'UK TRA Summary'!AV63</f>
        <v>1590.4237922049406</v>
      </c>
      <c r="AW63" s="243">
        <f>'EU28 TRA Summary'!AW63-'UK TRA Summary'!AW63</f>
        <v>1608.7346057763605</v>
      </c>
      <c r="AX63" s="243">
        <f>'EU28 TRA Summary'!AX63-'UK TRA Summary'!AX63</f>
        <v>1631.3502798986292</v>
      </c>
      <c r="AY63" s="243">
        <f>'EU28 TRA Summary'!AY63-'UK TRA Summary'!AY63</f>
        <v>1651.6625908297883</v>
      </c>
      <c r="AZ63" s="243">
        <f>'EU28 TRA Summary'!AZ63-'UK TRA Summary'!AZ63</f>
        <v>1671.4677111770918</v>
      </c>
    </row>
    <row r="64" spans="1:52">
      <c r="A64" s="173" t="s">
        <v>17</v>
      </c>
      <c r="B64" s="180">
        <f>'EU28 TRA Summary'!B64-'UK TRA Summary'!B64</f>
        <v>3320.5175903633226</v>
      </c>
      <c r="C64" s="246">
        <f>'EU28 TRA Summary'!C64-'UK TRA Summary'!C64</f>
        <v>3250.0795524220925</v>
      </c>
      <c r="D64" s="246">
        <f>'EU28 TRA Summary'!D64-'UK TRA Summary'!D64</f>
        <v>3106.7311702018255</v>
      </c>
      <c r="E64" s="246">
        <f>'EU28 TRA Summary'!E64-'UK TRA Summary'!E64</f>
        <v>3176.4546283899281</v>
      </c>
      <c r="F64" s="246">
        <f>'EU28 TRA Summary'!F64-'UK TRA Summary'!F64</f>
        <v>3370.6701585731307</v>
      </c>
      <c r="G64" s="246">
        <f>'EU28 TRA Summary'!G64-'UK TRA Summary'!G64</f>
        <v>3500.5390917444474</v>
      </c>
      <c r="H64" s="246">
        <f>'EU28 TRA Summary'!H64-'UK TRA Summary'!H64</f>
        <v>3632.5363739087825</v>
      </c>
      <c r="I64" s="246">
        <f>'EU28 TRA Summary'!I64-'UK TRA Summary'!I64</f>
        <v>3681.4851350983499</v>
      </c>
      <c r="J64" s="246">
        <f>'EU28 TRA Summary'!J64-'UK TRA Summary'!J64</f>
        <v>3666.0700622899903</v>
      </c>
      <c r="K64" s="246">
        <f>'EU28 TRA Summary'!K64-'UK TRA Summary'!K64</f>
        <v>3334.6627475276528</v>
      </c>
      <c r="L64" s="246">
        <f>'EU28 TRA Summary'!L64-'UK TRA Summary'!L64</f>
        <v>3400.2030459449252</v>
      </c>
      <c r="M64" s="246">
        <f>'EU28 TRA Summary'!M64-'UK TRA Summary'!M64</f>
        <v>3593.4202233224105</v>
      </c>
      <c r="N64" s="246">
        <f>'EU28 TRA Summary'!N64-'UK TRA Summary'!N64</f>
        <v>3481.8592024733107</v>
      </c>
      <c r="O64" s="246">
        <f>'EU28 TRA Summary'!O64-'UK TRA Summary'!O64</f>
        <v>3469.3863472289659</v>
      </c>
      <c r="P64" s="246">
        <f>'EU28 TRA Summary'!P64-'UK TRA Summary'!P64</f>
        <v>3563.7981867502267</v>
      </c>
      <c r="Q64" s="246">
        <f>'EU28 TRA Summary'!Q64-'UK TRA Summary'!Q64</f>
        <v>3710.1187621160011</v>
      </c>
      <c r="R64" s="246">
        <f>'EU28 TRA Summary'!R64-'UK TRA Summary'!R64</f>
        <v>4108.3816155674849</v>
      </c>
      <c r="S64" s="246">
        <f>'EU28 TRA Summary'!S64-'UK TRA Summary'!S64</f>
        <v>4226.1580473230752</v>
      </c>
      <c r="T64" s="246">
        <f>'EU28 TRA Summary'!T64-'UK TRA Summary'!T64</f>
        <v>4365.5654074281456</v>
      </c>
      <c r="U64" s="246">
        <f>'EU28 TRA Summary'!U64-'UK TRA Summary'!U64</f>
        <v>4494.0332524458372</v>
      </c>
      <c r="V64" s="246">
        <f>'EU28 TRA Summary'!V64-'UK TRA Summary'!V64</f>
        <v>4609.0066294843</v>
      </c>
      <c r="W64" s="246">
        <f>'EU28 TRA Summary'!W64-'UK TRA Summary'!W64</f>
        <v>4724.2025548953152</v>
      </c>
      <c r="X64" s="246">
        <f>'EU28 TRA Summary'!X64-'UK TRA Summary'!X64</f>
        <v>4834.3999066775068</v>
      </c>
      <c r="Y64" s="246">
        <f>'EU28 TRA Summary'!Y64-'UK TRA Summary'!Y64</f>
        <v>4932.8311438533292</v>
      </c>
      <c r="Z64" s="246">
        <f>'EU28 TRA Summary'!Z64-'UK TRA Summary'!Z64</f>
        <v>5031.3057800436027</v>
      </c>
      <c r="AA64" s="246">
        <f>'EU28 TRA Summary'!AA64-'UK TRA Summary'!AA64</f>
        <v>5137.4702422399787</v>
      </c>
      <c r="AB64" s="246">
        <f>'EU28 TRA Summary'!AB64-'UK TRA Summary'!AB64</f>
        <v>5241.3188737604996</v>
      </c>
      <c r="AC64" s="246">
        <f>'EU28 TRA Summary'!AC64-'UK TRA Summary'!AC64</f>
        <v>5349.6326530869073</v>
      </c>
      <c r="AD64" s="246">
        <f>'EU28 TRA Summary'!AD64-'UK TRA Summary'!AD64</f>
        <v>5468.3719465903541</v>
      </c>
      <c r="AE64" s="246">
        <f>'EU28 TRA Summary'!AE64-'UK TRA Summary'!AE64</f>
        <v>5582.7290703455419</v>
      </c>
      <c r="AF64" s="246">
        <f>'EU28 TRA Summary'!AF64-'UK TRA Summary'!AF64</f>
        <v>5697.9269745634083</v>
      </c>
      <c r="AG64" s="246">
        <f>'EU28 TRA Summary'!AG64-'UK TRA Summary'!AG64</f>
        <v>5815.810442371916</v>
      </c>
      <c r="AH64" s="246">
        <f>'EU28 TRA Summary'!AH64-'UK TRA Summary'!AH64</f>
        <v>5920.3506787313509</v>
      </c>
      <c r="AI64" s="246">
        <f>'EU28 TRA Summary'!AI64-'UK TRA Summary'!AI64</f>
        <v>6021.7115403091402</v>
      </c>
      <c r="AJ64" s="246">
        <f>'EU28 TRA Summary'!AJ64-'UK TRA Summary'!AJ64</f>
        <v>6111.7632592051559</v>
      </c>
      <c r="AK64" s="246">
        <f>'EU28 TRA Summary'!AK64-'UK TRA Summary'!AK64</f>
        <v>6199.2277042501346</v>
      </c>
      <c r="AL64" s="246">
        <f>'EU28 TRA Summary'!AL64-'UK TRA Summary'!AL64</f>
        <v>6290.3675850653235</v>
      </c>
      <c r="AM64" s="246">
        <f>'EU28 TRA Summary'!AM64-'UK TRA Summary'!AM64</f>
        <v>6377.5595212194312</v>
      </c>
      <c r="AN64" s="246">
        <f>'EU28 TRA Summary'!AN64-'UK TRA Summary'!AN64</f>
        <v>6491.8298927099095</v>
      </c>
      <c r="AO64" s="246">
        <f>'EU28 TRA Summary'!AO64-'UK TRA Summary'!AO64</f>
        <v>6579.1722098450027</v>
      </c>
      <c r="AP64" s="246">
        <f>'EU28 TRA Summary'!AP64-'UK TRA Summary'!AP64</f>
        <v>6666.8526586847638</v>
      </c>
      <c r="AQ64" s="246">
        <f>'EU28 TRA Summary'!AQ64-'UK TRA Summary'!AQ64</f>
        <v>6766.3142174021177</v>
      </c>
      <c r="AR64" s="246">
        <f>'EU28 TRA Summary'!AR64-'UK TRA Summary'!AR64</f>
        <v>6868.9068014255336</v>
      </c>
      <c r="AS64" s="246">
        <f>'EU28 TRA Summary'!AS64-'UK TRA Summary'!AS64</f>
        <v>6971.6244640610221</v>
      </c>
      <c r="AT64" s="246">
        <f>'EU28 TRA Summary'!AT64-'UK TRA Summary'!AT64</f>
        <v>7075.0986073677614</v>
      </c>
      <c r="AU64" s="246">
        <f>'EU28 TRA Summary'!AU64-'UK TRA Summary'!AU64</f>
        <v>7187.138072449372</v>
      </c>
      <c r="AV64" s="246">
        <f>'EU28 TRA Summary'!AV64-'UK TRA Summary'!AV64</f>
        <v>7292.9772933278864</v>
      </c>
      <c r="AW64" s="246">
        <f>'EU28 TRA Summary'!AW64-'UK TRA Summary'!AW64</f>
        <v>7387.1521754945315</v>
      </c>
      <c r="AX64" s="246">
        <f>'EU28 TRA Summary'!AX64-'UK TRA Summary'!AX64</f>
        <v>7491.4191111281589</v>
      </c>
      <c r="AY64" s="246">
        <f>'EU28 TRA Summary'!AY64-'UK TRA Summary'!AY64</f>
        <v>7592.7696782866797</v>
      </c>
      <c r="AZ64" s="246">
        <f>'EU28 TRA Summary'!AZ64-'UK TRA Summary'!AZ64</f>
        <v>7687.9386178991144</v>
      </c>
    </row>
    <row r="65" spans="1:52">
      <c r="A65" s="173" t="s">
        <v>18</v>
      </c>
      <c r="B65" s="180">
        <f>'EU28 TRA Summary'!B65-'UK TRA Summary'!B65</f>
        <v>3477.386395839847</v>
      </c>
      <c r="C65" s="246">
        <f>'EU28 TRA Summary'!C65-'UK TRA Summary'!C65</f>
        <v>3639.9965662092604</v>
      </c>
      <c r="D65" s="246">
        <f>'EU28 TRA Summary'!D65-'UK TRA Summary'!D65</f>
        <v>3634.7807092968255</v>
      </c>
      <c r="E65" s="246">
        <f>'EU28 TRA Summary'!E65-'UK TRA Summary'!E65</f>
        <v>3712.3108102788583</v>
      </c>
      <c r="F65" s="246">
        <f>'EU28 TRA Summary'!F65-'UK TRA Summary'!F65</f>
        <v>4158.2654385000751</v>
      </c>
      <c r="G65" s="246">
        <f>'EU28 TRA Summary'!G65-'UK TRA Summary'!G65</f>
        <v>4412.1708244165884</v>
      </c>
      <c r="H65" s="246">
        <f>'EU28 TRA Summary'!H65-'UK TRA Summary'!H65</f>
        <v>4594.4896839720977</v>
      </c>
      <c r="I65" s="246">
        <f>'EU28 TRA Summary'!I65-'UK TRA Summary'!I65</f>
        <v>5043.5493192065578</v>
      </c>
      <c r="J65" s="246">
        <f>'EU28 TRA Summary'!J65-'UK TRA Summary'!J65</f>
        <v>5182.1442017550989</v>
      </c>
      <c r="K65" s="246">
        <f>'EU28 TRA Summary'!K65-'UK TRA Summary'!K65</f>
        <v>4555.3597233673408</v>
      </c>
      <c r="L65" s="246">
        <f>'EU28 TRA Summary'!L65-'UK TRA Summary'!L65</f>
        <v>4597.5850840968078</v>
      </c>
      <c r="M65" s="246">
        <f>'EU28 TRA Summary'!M65-'UK TRA Summary'!M65</f>
        <v>4661.6071391632413</v>
      </c>
      <c r="N65" s="246">
        <f>'EU28 TRA Summary'!N65-'UK TRA Summary'!N65</f>
        <v>4610.1232242417273</v>
      </c>
      <c r="O65" s="246">
        <f>'EU28 TRA Summary'!O65-'UK TRA Summary'!O65</f>
        <v>4671.6445041430879</v>
      </c>
      <c r="P65" s="246">
        <f>'EU28 TRA Summary'!P65-'UK TRA Summary'!P65</f>
        <v>4756.3137905762223</v>
      </c>
      <c r="Q65" s="246">
        <f>'EU28 TRA Summary'!Q65-'UK TRA Summary'!Q65</f>
        <v>4814.7610410398784</v>
      </c>
      <c r="R65" s="246">
        <f>'EU28 TRA Summary'!R65-'UK TRA Summary'!R65</f>
        <v>4985.4976529451669</v>
      </c>
      <c r="S65" s="246">
        <f>'EU28 TRA Summary'!S65-'UK TRA Summary'!S65</f>
        <v>5219.5518903892344</v>
      </c>
      <c r="T65" s="246">
        <f>'EU28 TRA Summary'!T65-'UK TRA Summary'!T65</f>
        <v>5471.2344687309733</v>
      </c>
      <c r="U65" s="246">
        <f>'EU28 TRA Summary'!U65-'UK TRA Summary'!U65</f>
        <v>5706.284048532355</v>
      </c>
      <c r="V65" s="246">
        <f>'EU28 TRA Summary'!V65-'UK TRA Summary'!V65</f>
        <v>5912.9511837840737</v>
      </c>
      <c r="W65" s="246">
        <f>'EU28 TRA Summary'!W65-'UK TRA Summary'!W65</f>
        <v>6111.1134894382849</v>
      </c>
      <c r="X65" s="246">
        <f>'EU28 TRA Summary'!X65-'UK TRA Summary'!X65</f>
        <v>6300.5093872249254</v>
      </c>
      <c r="Y65" s="246">
        <f>'EU28 TRA Summary'!Y65-'UK TRA Summary'!Y65</f>
        <v>6476.8860800038037</v>
      </c>
      <c r="Z65" s="246">
        <f>'EU28 TRA Summary'!Z65-'UK TRA Summary'!Z65</f>
        <v>6600.3128235240274</v>
      </c>
      <c r="AA65" s="246">
        <f>'EU28 TRA Summary'!AA65-'UK TRA Summary'!AA65</f>
        <v>6716.8862074650224</v>
      </c>
      <c r="AB65" s="246">
        <f>'EU28 TRA Summary'!AB65-'UK TRA Summary'!AB65</f>
        <v>6842.9098823844852</v>
      </c>
      <c r="AC65" s="246">
        <f>'EU28 TRA Summary'!AC65-'UK TRA Summary'!AC65</f>
        <v>6977.6730888618495</v>
      </c>
      <c r="AD65" s="246">
        <f>'EU28 TRA Summary'!AD65-'UK TRA Summary'!AD65</f>
        <v>7123.1078571946782</v>
      </c>
      <c r="AE65" s="246">
        <f>'EU28 TRA Summary'!AE65-'UK TRA Summary'!AE65</f>
        <v>7265.3537046233687</v>
      </c>
      <c r="AF65" s="246">
        <f>'EU28 TRA Summary'!AF65-'UK TRA Summary'!AF65</f>
        <v>7410.5952587217962</v>
      </c>
      <c r="AG65" s="246">
        <f>'EU28 TRA Summary'!AG65-'UK TRA Summary'!AG65</f>
        <v>7561.8867934682567</v>
      </c>
      <c r="AH65" s="246">
        <f>'EU28 TRA Summary'!AH65-'UK TRA Summary'!AH65</f>
        <v>7695.5470722054833</v>
      </c>
      <c r="AI65" s="246">
        <f>'EU28 TRA Summary'!AI65-'UK TRA Summary'!AI65</f>
        <v>7827.273506295327</v>
      </c>
      <c r="AJ65" s="246">
        <f>'EU28 TRA Summary'!AJ65-'UK TRA Summary'!AJ65</f>
        <v>7949.1444972063546</v>
      </c>
      <c r="AK65" s="246">
        <f>'EU28 TRA Summary'!AK65-'UK TRA Summary'!AK65</f>
        <v>8069.4920489573196</v>
      </c>
      <c r="AL65" s="246">
        <f>'EU28 TRA Summary'!AL65-'UK TRA Summary'!AL65</f>
        <v>8193.7027780467433</v>
      </c>
      <c r="AM65" s="246">
        <f>'EU28 TRA Summary'!AM65-'UK TRA Summary'!AM65</f>
        <v>8309.7706547420621</v>
      </c>
      <c r="AN65" s="246">
        <f>'EU28 TRA Summary'!AN65-'UK TRA Summary'!AN65</f>
        <v>8455.4677805262581</v>
      </c>
      <c r="AO65" s="246">
        <f>'EU28 TRA Summary'!AO65-'UK TRA Summary'!AO65</f>
        <v>8570.2978076523868</v>
      </c>
      <c r="AP65" s="246">
        <f>'EU28 TRA Summary'!AP65-'UK TRA Summary'!AP65</f>
        <v>8686.5722563661529</v>
      </c>
      <c r="AQ65" s="246">
        <f>'EU28 TRA Summary'!AQ65-'UK TRA Summary'!AQ65</f>
        <v>8813.7540272811148</v>
      </c>
      <c r="AR65" s="246">
        <f>'EU28 TRA Summary'!AR65-'UK TRA Summary'!AR65</f>
        <v>8946.5381357783172</v>
      </c>
      <c r="AS65" s="246">
        <f>'EU28 TRA Summary'!AS65-'UK TRA Summary'!AS65</f>
        <v>9074.6605667369204</v>
      </c>
      <c r="AT65" s="246">
        <f>'EU28 TRA Summary'!AT65-'UK TRA Summary'!AT65</f>
        <v>9196.1089588769755</v>
      </c>
      <c r="AU65" s="246">
        <f>'EU28 TRA Summary'!AU65-'UK TRA Summary'!AU65</f>
        <v>9339.7795944588979</v>
      </c>
      <c r="AV65" s="246">
        <f>'EU28 TRA Summary'!AV65-'UK TRA Summary'!AV65</f>
        <v>9479.4607222407485</v>
      </c>
      <c r="AW65" s="246">
        <f>'EU28 TRA Summary'!AW65-'UK TRA Summary'!AW65</f>
        <v>9590.1954587232649</v>
      </c>
      <c r="AX65" s="246">
        <f>'EU28 TRA Summary'!AX65-'UK TRA Summary'!AX65</f>
        <v>9728.0482644736949</v>
      </c>
      <c r="AY65" s="246">
        <f>'EU28 TRA Summary'!AY65-'UK TRA Summary'!AY65</f>
        <v>9857.5058681448063</v>
      </c>
      <c r="AZ65" s="246">
        <f>'EU28 TRA Summary'!AZ65-'UK TRA Summary'!AZ65</f>
        <v>9986.0942159057049</v>
      </c>
    </row>
    <row r="66" spans="1:52">
      <c r="A66" s="179" t="s">
        <v>22</v>
      </c>
      <c r="B66" s="181">
        <f>'EU28 TRA Summary'!B66-'UK TRA Summary'!B66</f>
        <v>412174.82806834078</v>
      </c>
      <c r="C66" s="247">
        <f>'EU28 TRA Summary'!C66-'UK TRA Summary'!C66</f>
        <v>427375.27337460086</v>
      </c>
      <c r="D66" s="247">
        <f>'EU28 TRA Summary'!D66-'UK TRA Summary'!D66</f>
        <v>436254.07819561975</v>
      </c>
      <c r="E66" s="247">
        <f>'EU28 TRA Summary'!E66-'UK TRA Summary'!E66</f>
        <v>452102.96639406687</v>
      </c>
      <c r="F66" s="247">
        <f>'EU28 TRA Summary'!F66-'UK TRA Summary'!F66</f>
        <v>476462.21856202721</v>
      </c>
      <c r="G66" s="247">
        <f>'EU28 TRA Summary'!G66-'UK TRA Summary'!G66</f>
        <v>492041.90513412724</v>
      </c>
      <c r="H66" s="247">
        <f>'EU28 TRA Summary'!H66-'UK TRA Summary'!H66</f>
        <v>496333.63340649346</v>
      </c>
      <c r="I66" s="247">
        <f>'EU28 TRA Summary'!I66-'UK TRA Summary'!I66</f>
        <v>521492.01221422153</v>
      </c>
      <c r="J66" s="247">
        <f>'EU28 TRA Summary'!J66-'UK TRA Summary'!J66</f>
        <v>520512.60740435909</v>
      </c>
      <c r="K66" s="247">
        <f>'EU28 TRA Summary'!K66-'UK TRA Summary'!K66</f>
        <v>506439.80311121559</v>
      </c>
      <c r="L66" s="247">
        <f>'EU28 TRA Summary'!L66-'UK TRA Summary'!L66</f>
        <v>518826.1593093978</v>
      </c>
      <c r="M66" s="247">
        <f>'EU28 TRA Summary'!M66-'UK TRA Summary'!M66</f>
        <v>522462.49799336022</v>
      </c>
      <c r="N66" s="247">
        <f>'EU28 TRA Summary'!N66-'UK TRA Summary'!N66</f>
        <v>502701.70885368687</v>
      </c>
      <c r="O66" s="247">
        <f>'EU28 TRA Summary'!O66-'UK TRA Summary'!O66</f>
        <v>500536.68359768053</v>
      </c>
      <c r="P66" s="247">
        <f>'EU28 TRA Summary'!P66-'UK TRA Summary'!P66</f>
        <v>511447.63540754712</v>
      </c>
      <c r="Q66" s="247">
        <f>'EU28 TRA Summary'!Q66-'UK TRA Summary'!Q66</f>
        <v>516414.53778746183</v>
      </c>
      <c r="R66" s="247">
        <f>'EU28 TRA Summary'!R66-'UK TRA Summary'!R66</f>
        <v>529353.39923996816</v>
      </c>
      <c r="S66" s="247">
        <f>'EU28 TRA Summary'!S66-'UK TRA Summary'!S66</f>
        <v>544111.8940488979</v>
      </c>
      <c r="T66" s="247">
        <f>'EU28 TRA Summary'!T66-'UK TRA Summary'!T66</f>
        <v>557729.23891017959</v>
      </c>
      <c r="U66" s="247">
        <f>'EU28 TRA Summary'!U66-'UK TRA Summary'!U66</f>
        <v>568944.10717972857</v>
      </c>
      <c r="V66" s="247">
        <f>'EU28 TRA Summary'!V66-'UK TRA Summary'!V66</f>
        <v>577910.20194589649</v>
      </c>
      <c r="W66" s="247">
        <f>'EU28 TRA Summary'!W66-'UK TRA Summary'!W66</f>
        <v>586370.73726151034</v>
      </c>
      <c r="X66" s="247">
        <f>'EU28 TRA Summary'!X66-'UK TRA Summary'!X66</f>
        <v>594061.75880099868</v>
      </c>
      <c r="Y66" s="247">
        <f>'EU28 TRA Summary'!Y66-'UK TRA Summary'!Y66</f>
        <v>601464.81277013663</v>
      </c>
      <c r="Z66" s="247">
        <f>'EU28 TRA Summary'!Z66-'UK TRA Summary'!Z66</f>
        <v>608744.88892856718</v>
      </c>
      <c r="AA66" s="247">
        <f>'EU28 TRA Summary'!AA66-'UK TRA Summary'!AA66</f>
        <v>616025.30301287153</v>
      </c>
      <c r="AB66" s="247">
        <f>'EU28 TRA Summary'!AB66-'UK TRA Summary'!AB66</f>
        <v>623497.70902351802</v>
      </c>
      <c r="AC66" s="247">
        <f>'EU28 TRA Summary'!AC66-'UK TRA Summary'!AC66</f>
        <v>630981.61837914574</v>
      </c>
      <c r="AD66" s="247">
        <f>'EU28 TRA Summary'!AD66-'UK TRA Summary'!AD66</f>
        <v>638508.51829783851</v>
      </c>
      <c r="AE66" s="247">
        <f>'EU28 TRA Summary'!AE66-'UK TRA Summary'!AE66</f>
        <v>646017.35237318766</v>
      </c>
      <c r="AF66" s="247">
        <f>'EU28 TRA Summary'!AF66-'UK TRA Summary'!AF66</f>
        <v>653831.66965265491</v>
      </c>
      <c r="AG66" s="247">
        <f>'EU28 TRA Summary'!AG66-'UK TRA Summary'!AG66</f>
        <v>661638.56847328506</v>
      </c>
      <c r="AH66" s="247">
        <f>'EU28 TRA Summary'!AH66-'UK TRA Summary'!AH66</f>
        <v>669311.3181948592</v>
      </c>
      <c r="AI66" s="247">
        <f>'EU28 TRA Summary'!AI66-'UK TRA Summary'!AI66</f>
        <v>676062.10352125508</v>
      </c>
      <c r="AJ66" s="247">
        <f>'EU28 TRA Summary'!AJ66-'UK TRA Summary'!AJ66</f>
        <v>682786.43216680666</v>
      </c>
      <c r="AK66" s="247">
        <f>'EU28 TRA Summary'!AK66-'UK TRA Summary'!AK66</f>
        <v>689580.9046093591</v>
      </c>
      <c r="AL66" s="247">
        <f>'EU28 TRA Summary'!AL66-'UK TRA Summary'!AL66</f>
        <v>696509.1893322441</v>
      </c>
      <c r="AM66" s="247">
        <f>'EU28 TRA Summary'!AM66-'UK TRA Summary'!AM66</f>
        <v>703548.34457944904</v>
      </c>
      <c r="AN66" s="247">
        <f>'EU28 TRA Summary'!AN66-'UK TRA Summary'!AN66</f>
        <v>710732.25412404467</v>
      </c>
      <c r="AO66" s="247">
        <f>'EU28 TRA Summary'!AO66-'UK TRA Summary'!AO66</f>
        <v>718111.16436853434</v>
      </c>
      <c r="AP66" s="247">
        <f>'EU28 TRA Summary'!AP66-'UK TRA Summary'!AP66</f>
        <v>725713.71662971051</v>
      </c>
      <c r="AQ66" s="247">
        <f>'EU28 TRA Summary'!AQ66-'UK TRA Summary'!AQ66</f>
        <v>733737.22057401808</v>
      </c>
      <c r="AR66" s="247">
        <f>'EU28 TRA Summary'!AR66-'UK TRA Summary'!AR66</f>
        <v>742022.75106950977</v>
      </c>
      <c r="AS66" s="247">
        <f>'EU28 TRA Summary'!AS66-'UK TRA Summary'!AS66</f>
        <v>750501.56684394274</v>
      </c>
      <c r="AT66" s="247">
        <f>'EU28 TRA Summary'!AT66-'UK TRA Summary'!AT66</f>
        <v>759205.88609073823</v>
      </c>
      <c r="AU66" s="247">
        <f>'EU28 TRA Summary'!AU66-'UK TRA Summary'!AU66</f>
        <v>768145.86210627737</v>
      </c>
      <c r="AV66" s="247">
        <f>'EU28 TRA Summary'!AV66-'UK TRA Summary'!AV66</f>
        <v>777231.15717561799</v>
      </c>
      <c r="AW66" s="247">
        <f>'EU28 TRA Summary'!AW66-'UK TRA Summary'!AW66</f>
        <v>786415.1457993848</v>
      </c>
      <c r="AX66" s="247">
        <f>'EU28 TRA Summary'!AX66-'UK TRA Summary'!AX66</f>
        <v>795841.83862382872</v>
      </c>
      <c r="AY66" s="247">
        <f>'EU28 TRA Summary'!AY66-'UK TRA Summary'!AY66</f>
        <v>805504.01808377635</v>
      </c>
      <c r="AZ66" s="247">
        <f>'EU28 TRA Summary'!AZ66-'UK TRA Summary'!AZ66</f>
        <v>815770.53094077576</v>
      </c>
    </row>
    <row r="67" spans="1:52">
      <c r="A67" s="186" t="s">
        <v>45</v>
      </c>
      <c r="B67" s="188">
        <f>'EU28 TRA Summary'!B67-'UK TRA Summary'!B67</f>
        <v>410831.84929940029</v>
      </c>
      <c r="C67" s="254">
        <f>'EU28 TRA Summary'!C67-'UK TRA Summary'!C67</f>
        <v>426068.49951232551</v>
      </c>
      <c r="D67" s="254">
        <f>'EU28 TRA Summary'!D67-'UK TRA Summary'!D67</f>
        <v>434932.91595525097</v>
      </c>
      <c r="E67" s="254">
        <f>'EU28 TRA Summary'!E67-'UK TRA Summary'!E67</f>
        <v>450731.16133797006</v>
      </c>
      <c r="F67" s="254">
        <f>'EU28 TRA Summary'!F67-'UK TRA Summary'!F67</f>
        <v>475027.78010190435</v>
      </c>
      <c r="G67" s="254">
        <f>'EU28 TRA Summary'!G67-'UK TRA Summary'!G67</f>
        <v>490618.4054761476</v>
      </c>
      <c r="H67" s="254">
        <f>'EU28 TRA Summary'!H67-'UK TRA Summary'!H67</f>
        <v>494816.40224234527</v>
      </c>
      <c r="I67" s="254">
        <f>'EU28 TRA Summary'!I67-'UK TRA Summary'!I67</f>
        <v>519899.20531234582</v>
      </c>
      <c r="J67" s="254">
        <f>'EU28 TRA Summary'!J67-'UK TRA Summary'!J67</f>
        <v>518954.26514694054</v>
      </c>
      <c r="K67" s="254">
        <f>'EU28 TRA Summary'!K67-'UK TRA Summary'!K67</f>
        <v>505039.91515083524</v>
      </c>
      <c r="L67" s="254">
        <f>'EU28 TRA Summary'!L67-'UK TRA Summary'!L67</f>
        <v>517307.4128404223</v>
      </c>
      <c r="M67" s="254">
        <f>'EU28 TRA Summary'!M67-'UK TRA Summary'!M67</f>
        <v>520915.63521101995</v>
      </c>
      <c r="N67" s="254">
        <f>'EU28 TRA Summary'!N67-'UK TRA Summary'!N67</f>
        <v>501185.59980468266</v>
      </c>
      <c r="O67" s="254">
        <f>'EU28 TRA Summary'!O67-'UK TRA Summary'!O67</f>
        <v>499031.80393951089</v>
      </c>
      <c r="P67" s="254">
        <f>'EU28 TRA Summary'!P67-'UK TRA Summary'!P67</f>
        <v>509947.74612477014</v>
      </c>
      <c r="Q67" s="254">
        <f>'EU28 TRA Summary'!Q67-'UK TRA Summary'!Q67</f>
        <v>514834.22125636472</v>
      </c>
      <c r="R67" s="254">
        <f>'EU28 TRA Summary'!R67-'UK TRA Summary'!R67</f>
        <v>527737.19187371212</v>
      </c>
      <c r="S67" s="254">
        <f>'EU28 TRA Summary'!S67-'UK TRA Summary'!S67</f>
        <v>542428.15433117864</v>
      </c>
      <c r="T67" s="254">
        <f>'EU28 TRA Summary'!T67-'UK TRA Summary'!T67</f>
        <v>555976.74483771948</v>
      </c>
      <c r="U67" s="254">
        <f>'EU28 TRA Summary'!U67-'UK TRA Summary'!U67</f>
        <v>567128.98531683639</v>
      </c>
      <c r="V67" s="254">
        <f>'EU28 TRA Summary'!V67-'UK TRA Summary'!V67</f>
        <v>576037.71129242028</v>
      </c>
      <c r="W67" s="254">
        <f>'EU28 TRA Summary'!W67-'UK TRA Summary'!W67</f>
        <v>584442.5669799773</v>
      </c>
      <c r="X67" s="254">
        <f>'EU28 TRA Summary'!X67-'UK TRA Summary'!X67</f>
        <v>592081.70602117549</v>
      </c>
      <c r="Y67" s="254">
        <f>'EU28 TRA Summary'!Y67-'UK TRA Summary'!Y67</f>
        <v>599436.22770491627</v>
      </c>
      <c r="Z67" s="254">
        <f>'EU28 TRA Summary'!Z67-'UK TRA Summary'!Z67</f>
        <v>606677.72997491283</v>
      </c>
      <c r="AA67" s="254">
        <f>'EU28 TRA Summary'!AA67-'UK TRA Summary'!AA67</f>
        <v>613917.66839740099</v>
      </c>
      <c r="AB67" s="254">
        <f>'EU28 TRA Summary'!AB67-'UK TRA Summary'!AB67</f>
        <v>621348.35069546895</v>
      </c>
      <c r="AC67" s="254">
        <f>'EU28 TRA Summary'!AC67-'UK TRA Summary'!AC67</f>
        <v>628788.98530507158</v>
      </c>
      <c r="AD67" s="254">
        <f>'EU28 TRA Summary'!AD67-'UK TRA Summary'!AD67</f>
        <v>636270.46345331369</v>
      </c>
      <c r="AE67" s="254">
        <f>'EU28 TRA Summary'!AE67-'UK TRA Summary'!AE67</f>
        <v>643735.61617499671</v>
      </c>
      <c r="AF67" s="254">
        <f>'EU28 TRA Summary'!AF67-'UK TRA Summary'!AF67</f>
        <v>651505.44918116683</v>
      </c>
      <c r="AG67" s="254">
        <f>'EU28 TRA Summary'!AG67-'UK TRA Summary'!AG67</f>
        <v>659269.12411162932</v>
      </c>
      <c r="AH67" s="254">
        <f>'EU28 TRA Summary'!AH67-'UK TRA Summary'!AH67</f>
        <v>666901.3175875796</v>
      </c>
      <c r="AI67" s="254">
        <f>'EU28 TRA Summary'!AI67-'UK TRA Summary'!AI67</f>
        <v>673614.64764836244</v>
      </c>
      <c r="AJ67" s="254">
        <f>'EU28 TRA Summary'!AJ67-'UK TRA Summary'!AJ67</f>
        <v>680301.03741361503</v>
      </c>
      <c r="AK67" s="254">
        <f>'EU28 TRA Summary'!AK67-'UK TRA Summary'!AK67</f>
        <v>687062.02937241748</v>
      </c>
      <c r="AL67" s="254">
        <f>'EU28 TRA Summary'!AL67-'UK TRA Summary'!AL67</f>
        <v>693953.62903732574</v>
      </c>
      <c r="AM67" s="254">
        <f>'EU28 TRA Summary'!AM67-'UK TRA Summary'!AM67</f>
        <v>700954.03415054374</v>
      </c>
      <c r="AN67" s="254">
        <f>'EU28 TRA Summary'!AN67-'UK TRA Summary'!AN67</f>
        <v>708087.68598390755</v>
      </c>
      <c r="AO67" s="254">
        <f>'EU28 TRA Summary'!AO67-'UK TRA Summary'!AO67</f>
        <v>715421.49121276883</v>
      </c>
      <c r="AP67" s="254">
        <f>'EU28 TRA Summary'!AP67-'UK TRA Summary'!AP67</f>
        <v>722975.67526236584</v>
      </c>
      <c r="AQ67" s="254">
        <f>'EU28 TRA Summary'!AQ67-'UK TRA Summary'!AQ67</f>
        <v>730947.17247651052</v>
      </c>
      <c r="AR67" s="254">
        <f>'EU28 TRA Summary'!AR67-'UK TRA Summary'!AR67</f>
        <v>739179.54654509528</v>
      </c>
      <c r="AS67" s="254">
        <f>'EU28 TRA Summary'!AS67-'UK TRA Summary'!AS67</f>
        <v>747607.74844917108</v>
      </c>
      <c r="AT67" s="254">
        <f>'EU28 TRA Summary'!AT67-'UK TRA Summary'!AT67</f>
        <v>756262.21984527563</v>
      </c>
      <c r="AU67" s="254">
        <f>'EU28 TRA Summary'!AU67-'UK TRA Summary'!AU67</f>
        <v>765147.17185910454</v>
      </c>
      <c r="AV67" s="254">
        <f>'EU28 TRA Summary'!AV67-'UK TRA Summary'!AV67</f>
        <v>774177.86991970916</v>
      </c>
      <c r="AW67" s="254">
        <f>'EU28 TRA Summary'!AW67-'UK TRA Summary'!AW67</f>
        <v>783310.12548894412</v>
      </c>
      <c r="AX67" s="254">
        <f>'EU28 TRA Summary'!AX67-'UK TRA Summary'!AX67</f>
        <v>792678.58702274482</v>
      </c>
      <c r="AY67" s="254">
        <f>'EU28 TRA Summary'!AY67-'UK TRA Summary'!AY67</f>
        <v>802286.03033641144</v>
      </c>
      <c r="AZ67" s="254">
        <f>'EU28 TRA Summary'!AZ67-'UK TRA Summary'!AZ67</f>
        <v>812498.93131973618</v>
      </c>
    </row>
    <row r="68" spans="1:52">
      <c r="A68" s="173" t="s">
        <v>48</v>
      </c>
      <c r="B68" s="180">
        <f>'EU28 TRA Summary'!B68-'UK TRA Summary'!B68</f>
        <v>294257.85654077225</v>
      </c>
      <c r="C68" s="246">
        <f>'EU28 TRA Summary'!C68-'UK TRA Summary'!C68</f>
        <v>305740.11774610123</v>
      </c>
      <c r="D68" s="246">
        <f>'EU28 TRA Summary'!D68-'UK TRA Summary'!D68</f>
        <v>311496.24299360416</v>
      </c>
      <c r="E68" s="246">
        <f>'EU28 TRA Summary'!E68-'UK TRA Summary'!E68</f>
        <v>325684.73869128397</v>
      </c>
      <c r="F68" s="246">
        <f>'EU28 TRA Summary'!F68-'UK TRA Summary'!F68</f>
        <v>337055.52894174558</v>
      </c>
      <c r="G68" s="246">
        <f>'EU28 TRA Summary'!G68-'UK TRA Summary'!G68</f>
        <v>349137.46750814491</v>
      </c>
      <c r="H68" s="246">
        <f>'EU28 TRA Summary'!H68-'UK TRA Summary'!H68</f>
        <v>350387.52294773702</v>
      </c>
      <c r="I68" s="246">
        <f>'EU28 TRA Summary'!I68-'UK TRA Summary'!I68</f>
        <v>370118.91628447222</v>
      </c>
      <c r="J68" s="246">
        <f>'EU28 TRA Summary'!J68-'UK TRA Summary'!J68</f>
        <v>371026.94174108806</v>
      </c>
      <c r="K68" s="246">
        <f>'EU28 TRA Summary'!K68-'UK TRA Summary'!K68</f>
        <v>368999.2572814083</v>
      </c>
      <c r="L68" s="246">
        <f>'EU28 TRA Summary'!L68-'UK TRA Summary'!L68</f>
        <v>380266.5283055146</v>
      </c>
      <c r="M68" s="246">
        <f>'EU28 TRA Summary'!M68-'UK TRA Summary'!M68</f>
        <v>384572.01568665775</v>
      </c>
      <c r="N68" s="246">
        <f>'EU28 TRA Summary'!N68-'UK TRA Summary'!N68</f>
        <v>370190.876078495</v>
      </c>
      <c r="O68" s="246">
        <f>'EU28 TRA Summary'!O68-'UK TRA Summary'!O68</f>
        <v>365659.55300663214</v>
      </c>
      <c r="P68" s="246">
        <f>'EU28 TRA Summary'!P68-'UK TRA Summary'!P68</f>
        <v>375097.94030977192</v>
      </c>
      <c r="Q68" s="246">
        <f>'EU28 TRA Summary'!Q68-'UK TRA Summary'!Q68</f>
        <v>376880.95009310049</v>
      </c>
      <c r="R68" s="246">
        <f>'EU28 TRA Summary'!R68-'UK TRA Summary'!R68</f>
        <v>383658.86167303816</v>
      </c>
      <c r="S68" s="246">
        <f>'EU28 TRA Summary'!S68-'UK TRA Summary'!S68</f>
        <v>392616.36113042181</v>
      </c>
      <c r="T68" s="246">
        <f>'EU28 TRA Summary'!T68-'UK TRA Summary'!T68</f>
        <v>401370.98225797602</v>
      </c>
      <c r="U68" s="246">
        <f>'EU28 TRA Summary'!U68-'UK TRA Summary'!U68</f>
        <v>408953.32215652196</v>
      </c>
      <c r="V68" s="246">
        <f>'EU28 TRA Summary'!V68-'UK TRA Summary'!V68</f>
        <v>415014.29891310714</v>
      </c>
      <c r="W68" s="246">
        <f>'EU28 TRA Summary'!W68-'UK TRA Summary'!W68</f>
        <v>420923.6284439002</v>
      </c>
      <c r="X68" s="246">
        <f>'EU28 TRA Summary'!X68-'UK TRA Summary'!X68</f>
        <v>426369.74780098791</v>
      </c>
      <c r="Y68" s="246">
        <f>'EU28 TRA Summary'!Y68-'UK TRA Summary'!Y68</f>
        <v>431484.58681776922</v>
      </c>
      <c r="Z68" s="246">
        <f>'EU28 TRA Summary'!Z68-'UK TRA Summary'!Z68</f>
        <v>436554.79269304028</v>
      </c>
      <c r="AA68" s="246">
        <f>'EU28 TRA Summary'!AA68-'UK TRA Summary'!AA68</f>
        <v>441668.01238147286</v>
      </c>
      <c r="AB68" s="246">
        <f>'EU28 TRA Summary'!AB68-'UK TRA Summary'!AB68</f>
        <v>446948.53581162129</v>
      </c>
      <c r="AC68" s="246">
        <f>'EU28 TRA Summary'!AC68-'UK TRA Summary'!AC68</f>
        <v>452219.31864157814</v>
      </c>
      <c r="AD68" s="246">
        <f>'EU28 TRA Summary'!AD68-'UK TRA Summary'!AD68</f>
        <v>457505.38930569979</v>
      </c>
      <c r="AE68" s="246">
        <f>'EU28 TRA Summary'!AE68-'UK TRA Summary'!AE68</f>
        <v>462794.00953390199</v>
      </c>
      <c r="AF68" s="246">
        <f>'EU28 TRA Summary'!AF68-'UK TRA Summary'!AF68</f>
        <v>468369.93067349086</v>
      </c>
      <c r="AG68" s="246">
        <f>'EU28 TRA Summary'!AG68-'UK TRA Summary'!AG68</f>
        <v>473961.1543485655</v>
      </c>
      <c r="AH68" s="246">
        <f>'EU28 TRA Summary'!AH68-'UK TRA Summary'!AH68</f>
        <v>479413.19853947608</v>
      </c>
      <c r="AI68" s="246">
        <f>'EU28 TRA Summary'!AI68-'UK TRA Summary'!AI68</f>
        <v>484137.12956798542</v>
      </c>
      <c r="AJ68" s="246">
        <f>'EU28 TRA Summary'!AJ68-'UK TRA Summary'!AJ68</f>
        <v>488828.08613376925</v>
      </c>
      <c r="AK68" s="246">
        <f>'EU28 TRA Summary'!AK68-'UK TRA Summary'!AK68</f>
        <v>493577.13650493172</v>
      </c>
      <c r="AL68" s="246">
        <f>'EU28 TRA Summary'!AL68-'UK TRA Summary'!AL68</f>
        <v>498419.80977424647</v>
      </c>
      <c r="AM68" s="246">
        <f>'EU28 TRA Summary'!AM68-'UK TRA Summary'!AM68</f>
        <v>503336.41587394732</v>
      </c>
      <c r="AN68" s="246">
        <f>'EU28 TRA Summary'!AN68-'UK TRA Summary'!AN68</f>
        <v>508345.88642414619</v>
      </c>
      <c r="AO68" s="246">
        <f>'EU28 TRA Summary'!AO68-'UK TRA Summary'!AO68</f>
        <v>513523.09381167963</v>
      </c>
      <c r="AP68" s="246">
        <f>'EU28 TRA Summary'!AP68-'UK TRA Summary'!AP68</f>
        <v>518889.94171760173</v>
      </c>
      <c r="AQ68" s="246">
        <f>'EU28 TRA Summary'!AQ68-'UK TRA Summary'!AQ68</f>
        <v>524577.45973255124</v>
      </c>
      <c r="AR68" s="246">
        <f>'EU28 TRA Summary'!AR68-'UK TRA Summary'!AR68</f>
        <v>530487.23586026335</v>
      </c>
      <c r="AS68" s="246">
        <f>'EU28 TRA Summary'!AS68-'UK TRA Summary'!AS68</f>
        <v>536549.96759096242</v>
      </c>
      <c r="AT68" s="246">
        <f>'EU28 TRA Summary'!AT68-'UK TRA Summary'!AT68</f>
        <v>542802.70801900781</v>
      </c>
      <c r="AU68" s="246">
        <f>'EU28 TRA Summary'!AU68-'UK TRA Summary'!AU68</f>
        <v>549234.70781121484</v>
      </c>
      <c r="AV68" s="246">
        <f>'EU28 TRA Summary'!AV68-'UK TRA Summary'!AV68</f>
        <v>555835.38113103993</v>
      </c>
      <c r="AW68" s="246">
        <f>'EU28 TRA Summary'!AW68-'UK TRA Summary'!AW68</f>
        <v>562508.78636063973</v>
      </c>
      <c r="AX68" s="246">
        <f>'EU28 TRA Summary'!AX68-'UK TRA Summary'!AX68</f>
        <v>569396.83369698655</v>
      </c>
      <c r="AY68" s="246">
        <f>'EU28 TRA Summary'!AY68-'UK TRA Summary'!AY68</f>
        <v>576487.58764704689</v>
      </c>
      <c r="AZ68" s="246">
        <f>'EU28 TRA Summary'!AZ68-'UK TRA Summary'!AZ68</f>
        <v>584144.33504196687</v>
      </c>
    </row>
    <row r="69" spans="1:52">
      <c r="A69" s="194" t="s">
        <v>49</v>
      </c>
      <c r="B69" s="178">
        <f>'EU28 TRA Summary'!B69-'UK TRA Summary'!B69</f>
        <v>116573.99275862802</v>
      </c>
      <c r="C69" s="244">
        <f>'EU28 TRA Summary'!C69-'UK TRA Summary'!C69</f>
        <v>120328.38176622431</v>
      </c>
      <c r="D69" s="244">
        <f>'EU28 TRA Summary'!D69-'UK TRA Summary'!D69</f>
        <v>123436.67296164675</v>
      </c>
      <c r="E69" s="244">
        <f>'EU28 TRA Summary'!E69-'UK TRA Summary'!E69</f>
        <v>125046.4226466861</v>
      </c>
      <c r="F69" s="244">
        <f>'EU28 TRA Summary'!F69-'UK TRA Summary'!F69</f>
        <v>137972.25116015869</v>
      </c>
      <c r="G69" s="244">
        <f>'EU28 TRA Summary'!G69-'UK TRA Summary'!G69</f>
        <v>141480.93796800275</v>
      </c>
      <c r="H69" s="244">
        <f>'EU28 TRA Summary'!H69-'UK TRA Summary'!H69</f>
        <v>144428.87929460825</v>
      </c>
      <c r="I69" s="244">
        <f>'EU28 TRA Summary'!I69-'UK TRA Summary'!I69</f>
        <v>149780.28902787363</v>
      </c>
      <c r="J69" s="244">
        <f>'EU28 TRA Summary'!J69-'UK TRA Summary'!J69</f>
        <v>147927.32340585254</v>
      </c>
      <c r="K69" s="244">
        <f>'EU28 TRA Summary'!K69-'UK TRA Summary'!K69</f>
        <v>136040.65786942694</v>
      </c>
      <c r="L69" s="244">
        <f>'EU28 TRA Summary'!L69-'UK TRA Summary'!L69</f>
        <v>137040.88453490764</v>
      </c>
      <c r="M69" s="244">
        <f>'EU28 TRA Summary'!M69-'UK TRA Summary'!M69</f>
        <v>136343.61952436218</v>
      </c>
      <c r="N69" s="244">
        <f>'EU28 TRA Summary'!N69-'UK TRA Summary'!N69</f>
        <v>130994.72372618769</v>
      </c>
      <c r="O69" s="244">
        <f>'EU28 TRA Summary'!O69-'UK TRA Summary'!O69</f>
        <v>133372.25093287876</v>
      </c>
      <c r="P69" s="244">
        <f>'EU28 TRA Summary'!P69-'UK TRA Summary'!P69</f>
        <v>134849.80581499814</v>
      </c>
      <c r="Q69" s="244">
        <f>'EU28 TRA Summary'!Q69-'UK TRA Summary'!Q69</f>
        <v>137953.27116326426</v>
      </c>
      <c r="R69" s="244">
        <f>'EU28 TRA Summary'!R69-'UK TRA Summary'!R69</f>
        <v>144078.3302006739</v>
      </c>
      <c r="S69" s="244">
        <f>'EU28 TRA Summary'!S69-'UK TRA Summary'!S69</f>
        <v>149811.79320075695</v>
      </c>
      <c r="T69" s="244">
        <f>'EU28 TRA Summary'!T69-'UK TRA Summary'!T69</f>
        <v>154605.76257974343</v>
      </c>
      <c r="U69" s="244">
        <f>'EU28 TRA Summary'!U69-'UK TRA Summary'!U69</f>
        <v>158175.66316031438</v>
      </c>
      <c r="V69" s="244">
        <f>'EU28 TRA Summary'!V69-'UK TRA Summary'!V69</f>
        <v>161023.41237931326</v>
      </c>
      <c r="W69" s="244">
        <f>'EU28 TRA Summary'!W69-'UK TRA Summary'!W69</f>
        <v>163518.93853607707</v>
      </c>
      <c r="X69" s="244">
        <f>'EU28 TRA Summary'!X69-'UK TRA Summary'!X69</f>
        <v>165711.95822018755</v>
      </c>
      <c r="Y69" s="244">
        <f>'EU28 TRA Summary'!Y69-'UK TRA Summary'!Y69</f>
        <v>167951.64088714702</v>
      </c>
      <c r="Z69" s="244">
        <f>'EU28 TRA Summary'!Z69-'UK TRA Summary'!Z69</f>
        <v>170122.9372818725</v>
      </c>
      <c r="AA69" s="244">
        <f>'EU28 TRA Summary'!AA69-'UK TRA Summary'!AA69</f>
        <v>172249.65601592814</v>
      </c>
      <c r="AB69" s="244">
        <f>'EU28 TRA Summary'!AB69-'UK TRA Summary'!AB69</f>
        <v>174399.81488384778</v>
      </c>
      <c r="AC69" s="244">
        <f>'EU28 TRA Summary'!AC69-'UK TRA Summary'!AC69</f>
        <v>176569.66666349341</v>
      </c>
      <c r="AD69" s="244">
        <f>'EU28 TRA Summary'!AD69-'UK TRA Summary'!AD69</f>
        <v>178765.07414761392</v>
      </c>
      <c r="AE69" s="244">
        <f>'EU28 TRA Summary'!AE69-'UK TRA Summary'!AE69</f>
        <v>180941.6066410947</v>
      </c>
      <c r="AF69" s="244">
        <f>'EU28 TRA Summary'!AF69-'UK TRA Summary'!AF69</f>
        <v>183135.51850767602</v>
      </c>
      <c r="AG69" s="244">
        <f>'EU28 TRA Summary'!AG69-'UK TRA Summary'!AG69</f>
        <v>185307.9697630638</v>
      </c>
      <c r="AH69" s="244">
        <f>'EU28 TRA Summary'!AH69-'UK TRA Summary'!AH69</f>
        <v>187488.11904810349</v>
      </c>
      <c r="AI69" s="244">
        <f>'EU28 TRA Summary'!AI69-'UK TRA Summary'!AI69</f>
        <v>189477.51808037711</v>
      </c>
      <c r="AJ69" s="244">
        <f>'EU28 TRA Summary'!AJ69-'UK TRA Summary'!AJ69</f>
        <v>191472.95127984585</v>
      </c>
      <c r="AK69" s="244">
        <f>'EU28 TRA Summary'!AK69-'UK TRA Summary'!AK69</f>
        <v>193484.8928674857</v>
      </c>
      <c r="AL69" s="244">
        <f>'EU28 TRA Summary'!AL69-'UK TRA Summary'!AL69</f>
        <v>195533.81926307926</v>
      </c>
      <c r="AM69" s="244">
        <f>'EU28 TRA Summary'!AM69-'UK TRA Summary'!AM69</f>
        <v>197617.61827659642</v>
      </c>
      <c r="AN69" s="244">
        <f>'EU28 TRA Summary'!AN69-'UK TRA Summary'!AN69</f>
        <v>199741.79955976136</v>
      </c>
      <c r="AO69" s="244">
        <f>'EU28 TRA Summary'!AO69-'UK TRA Summary'!AO69</f>
        <v>201898.39740108917</v>
      </c>
      <c r="AP69" s="244">
        <f>'EU28 TRA Summary'!AP69-'UK TRA Summary'!AP69</f>
        <v>204085.73354476411</v>
      </c>
      <c r="AQ69" s="244">
        <f>'EU28 TRA Summary'!AQ69-'UK TRA Summary'!AQ69</f>
        <v>206369.71274395924</v>
      </c>
      <c r="AR69" s="244">
        <f>'EU28 TRA Summary'!AR69-'UK TRA Summary'!AR69</f>
        <v>208692.31068483181</v>
      </c>
      <c r="AS69" s="244">
        <f>'EU28 TRA Summary'!AS69-'UK TRA Summary'!AS69</f>
        <v>211057.78085820869</v>
      </c>
      <c r="AT69" s="244">
        <f>'EU28 TRA Summary'!AT69-'UK TRA Summary'!AT69</f>
        <v>213459.51182626782</v>
      </c>
      <c r="AU69" s="244">
        <f>'EU28 TRA Summary'!AU69-'UK TRA Summary'!AU69</f>
        <v>215912.46404788975</v>
      </c>
      <c r="AV69" s="244">
        <f>'EU28 TRA Summary'!AV69-'UK TRA Summary'!AV69</f>
        <v>218342.48878866923</v>
      </c>
      <c r="AW69" s="244">
        <f>'EU28 TRA Summary'!AW69-'UK TRA Summary'!AW69</f>
        <v>220801.33912830439</v>
      </c>
      <c r="AX69" s="244">
        <f>'EU28 TRA Summary'!AX69-'UK TRA Summary'!AX69</f>
        <v>223281.7533257583</v>
      </c>
      <c r="AY69" s="244">
        <f>'EU28 TRA Summary'!AY69-'UK TRA Summary'!AY69</f>
        <v>225798.44268936457</v>
      </c>
      <c r="AZ69" s="244">
        <f>'EU28 TRA Summary'!AZ69-'UK TRA Summary'!AZ69</f>
        <v>228354.59627776928</v>
      </c>
    </row>
    <row r="70" spans="1:52">
      <c r="A70" s="186" t="s">
        <v>50</v>
      </c>
      <c r="B70" s="178">
        <f>'EU28 TRA Summary'!B70-'UK TRA Summary'!B70</f>
        <v>737.27024575358394</v>
      </c>
      <c r="C70" s="244">
        <f>'EU28 TRA Summary'!C70-'UK TRA Summary'!C70</f>
        <v>704.39639521218123</v>
      </c>
      <c r="D70" s="244">
        <f>'EU28 TRA Summary'!D70-'UK TRA Summary'!D70</f>
        <v>717.14049859700719</v>
      </c>
      <c r="E70" s="244">
        <f>'EU28 TRA Summary'!E70-'UK TRA Summary'!E70</f>
        <v>731.71333648825839</v>
      </c>
      <c r="F70" s="244">
        <f>'EU28 TRA Summary'!F70-'UK TRA Summary'!F70</f>
        <v>767.55528949908057</v>
      </c>
      <c r="G70" s="244">
        <f>'EU28 TRA Summary'!G70-'UK TRA Summary'!G70</f>
        <v>727.51189705864147</v>
      </c>
      <c r="H70" s="244">
        <f>'EU28 TRA Summary'!H70-'UK TRA Summary'!H70</f>
        <v>771.02183717152832</v>
      </c>
      <c r="I70" s="244">
        <f>'EU28 TRA Summary'!I70-'UK TRA Summary'!I70</f>
        <v>801.61717388757779</v>
      </c>
      <c r="J70" s="244">
        <f>'EU28 TRA Summary'!J70-'UK TRA Summary'!J70</f>
        <v>753.82475638162907</v>
      </c>
      <c r="K70" s="244">
        <f>'EU28 TRA Summary'!K70-'UK TRA Summary'!K70</f>
        <v>663.14863408125291</v>
      </c>
      <c r="L70" s="244">
        <f>'EU28 TRA Summary'!L70-'UK TRA Summary'!L70</f>
        <v>707.77094642495274</v>
      </c>
      <c r="M70" s="244">
        <f>'EU28 TRA Summary'!M70-'UK TRA Summary'!M70</f>
        <v>725.14351679311289</v>
      </c>
      <c r="N70" s="244">
        <f>'EU28 TRA Summary'!N70-'UK TRA Summary'!N70</f>
        <v>702.4895764495426</v>
      </c>
      <c r="O70" s="244">
        <f>'EU28 TRA Summary'!O70-'UK TRA Summary'!O70</f>
        <v>683.89691501862774</v>
      </c>
      <c r="P70" s="244">
        <f>'EU28 TRA Summary'!P70-'UK TRA Summary'!P70</f>
        <v>670.78553588751186</v>
      </c>
      <c r="Q70" s="244">
        <f>'EU28 TRA Summary'!Q70-'UK TRA Summary'!Q70</f>
        <v>689.00049940559052</v>
      </c>
      <c r="R70" s="244">
        <f>'EU28 TRA Summary'!R70-'UK TRA Summary'!R70</f>
        <v>691.27583151897807</v>
      </c>
      <c r="S70" s="244">
        <f>'EU28 TRA Summary'!S70-'UK TRA Summary'!S70</f>
        <v>715.27837324592065</v>
      </c>
      <c r="T70" s="244">
        <f>'EU28 TRA Summary'!T70-'UK TRA Summary'!T70</f>
        <v>737.69308375596927</v>
      </c>
      <c r="U70" s="244">
        <f>'EU28 TRA Summary'!U70-'UK TRA Summary'!U70</f>
        <v>756.09483768790005</v>
      </c>
      <c r="V70" s="244">
        <f>'EU28 TRA Summary'!V70-'UK TRA Summary'!V70</f>
        <v>772.06211139178333</v>
      </c>
      <c r="W70" s="244">
        <f>'EU28 TRA Summary'!W70-'UK TRA Summary'!W70</f>
        <v>787.10088836364332</v>
      </c>
      <c r="X70" s="244">
        <f>'EU28 TRA Summary'!X70-'UK TRA Summary'!X70</f>
        <v>800.64723788213632</v>
      </c>
      <c r="Y70" s="244">
        <f>'EU28 TRA Summary'!Y70-'UK TRA Summary'!Y70</f>
        <v>811.66487713279923</v>
      </c>
      <c r="Z70" s="244">
        <f>'EU28 TRA Summary'!Z70-'UK TRA Summary'!Z70</f>
        <v>822.45013628458992</v>
      </c>
      <c r="AA70" s="244">
        <f>'EU28 TRA Summary'!AA70-'UK TRA Summary'!AA70</f>
        <v>833.10614390702915</v>
      </c>
      <c r="AB70" s="244">
        <f>'EU28 TRA Summary'!AB70-'UK TRA Summary'!AB70</f>
        <v>843.46327125661867</v>
      </c>
      <c r="AC70" s="244">
        <f>'EU28 TRA Summary'!AC70-'UK TRA Summary'!AC70</f>
        <v>853.92646032686127</v>
      </c>
      <c r="AD70" s="244">
        <f>'EU28 TRA Summary'!AD70-'UK TRA Summary'!AD70</f>
        <v>864.32140853821227</v>
      </c>
      <c r="AE70" s="244">
        <f>'EU28 TRA Summary'!AE70-'UK TRA Summary'!AE70</f>
        <v>874.68270455337984</v>
      </c>
      <c r="AF70" s="244">
        <f>'EU28 TRA Summary'!AF70-'UK TRA Summary'!AF70</f>
        <v>884.770176186909</v>
      </c>
      <c r="AG70" s="244">
        <f>'EU28 TRA Summary'!AG70-'UK TRA Summary'!AG70</f>
        <v>894.00551604892348</v>
      </c>
      <c r="AH70" s="244">
        <f>'EU28 TRA Summary'!AH70-'UK TRA Summary'!AH70</f>
        <v>902.96321436651601</v>
      </c>
      <c r="AI70" s="244">
        <f>'EU28 TRA Summary'!AI70-'UK TRA Summary'!AI70</f>
        <v>911.11911986514667</v>
      </c>
      <c r="AJ70" s="244">
        <f>'EU28 TRA Summary'!AJ70-'UK TRA Summary'!AJ70</f>
        <v>919.74884699095651</v>
      </c>
      <c r="AK70" s="244">
        <f>'EU28 TRA Summary'!AK70-'UK TRA Summary'!AK70</f>
        <v>928.36098344545906</v>
      </c>
      <c r="AL70" s="244">
        <f>'EU28 TRA Summary'!AL70-'UK TRA Summary'!AL70</f>
        <v>936.92341312661551</v>
      </c>
      <c r="AM70" s="244">
        <f>'EU28 TRA Summary'!AM70-'UK TRA Summary'!AM70</f>
        <v>946.24171027373905</v>
      </c>
      <c r="AN70" s="244">
        <f>'EU28 TRA Summary'!AN70-'UK TRA Summary'!AN70</f>
        <v>955.51053925895076</v>
      </c>
      <c r="AO70" s="244">
        <f>'EU28 TRA Summary'!AO70-'UK TRA Summary'!AO70</f>
        <v>965.07363478670538</v>
      </c>
      <c r="AP70" s="244">
        <f>'EU28 TRA Summary'!AP70-'UK TRA Summary'!AP70</f>
        <v>975.33994660172164</v>
      </c>
      <c r="AQ70" s="244">
        <f>'EU28 TRA Summary'!AQ70-'UK TRA Summary'!AQ70</f>
        <v>986.00379315174257</v>
      </c>
      <c r="AR70" s="244">
        <f>'EU28 TRA Summary'!AR70-'UK TRA Summary'!AR70</f>
        <v>996.44518179338581</v>
      </c>
      <c r="AS70" s="244">
        <f>'EU28 TRA Summary'!AS70-'UK TRA Summary'!AS70</f>
        <v>1007.3512215127548</v>
      </c>
      <c r="AT70" s="244">
        <f>'EU28 TRA Summary'!AT70-'UK TRA Summary'!AT70</f>
        <v>1017.9833181830312</v>
      </c>
      <c r="AU70" s="244">
        <f>'EU28 TRA Summary'!AU70-'UK TRA Summary'!AU70</f>
        <v>1029.308834099164</v>
      </c>
      <c r="AV70" s="244">
        <f>'EU28 TRA Summary'!AV70-'UK TRA Summary'!AV70</f>
        <v>1040.2226499971493</v>
      </c>
      <c r="AW70" s="244">
        <f>'EU28 TRA Summary'!AW70-'UK TRA Summary'!AW70</f>
        <v>1052.6896949114816</v>
      </c>
      <c r="AX70" s="244">
        <f>'EU28 TRA Summary'!AX70-'UK TRA Summary'!AX70</f>
        <v>1065.2413032608206</v>
      </c>
      <c r="AY70" s="244">
        <f>'EU28 TRA Summary'!AY70-'UK TRA Summary'!AY70</f>
        <v>1077.7508542569458</v>
      </c>
      <c r="AZ70" s="244">
        <f>'EU28 TRA Summary'!AZ70-'UK TRA Summary'!AZ70</f>
        <v>1090.4056347837013</v>
      </c>
    </row>
    <row r="71" spans="1:52">
      <c r="A71" s="186" t="s">
        <v>47</v>
      </c>
      <c r="B71" s="188">
        <f>'EU28 TRA Summary'!B71-'UK TRA Summary'!B71</f>
        <v>371.72437400444664</v>
      </c>
      <c r="C71" s="254">
        <f>'EU28 TRA Summary'!C71-'UK TRA Summary'!C71</f>
        <v>367.73974649190774</v>
      </c>
      <c r="D71" s="254">
        <f>'EU28 TRA Summary'!D71-'UK TRA Summary'!D71</f>
        <v>369.89122072437243</v>
      </c>
      <c r="E71" s="254">
        <f>'EU28 TRA Summary'!E71-'UK TRA Summary'!E71</f>
        <v>388.86189217272658</v>
      </c>
      <c r="F71" s="254">
        <f>'EU28 TRA Summary'!F71-'UK TRA Summary'!F71</f>
        <v>422.08330724291011</v>
      </c>
      <c r="G71" s="254">
        <f>'EU28 TRA Summary'!G71-'UK TRA Summary'!G71</f>
        <v>443.47861794615039</v>
      </c>
      <c r="H71" s="254">
        <f>'EU28 TRA Summary'!H71-'UK TRA Summary'!H71</f>
        <v>493.65984131458879</v>
      </c>
      <c r="I71" s="254">
        <f>'EU28 TRA Summary'!I71-'UK TRA Summary'!I71</f>
        <v>532.09678960016129</v>
      </c>
      <c r="J71" s="254">
        <f>'EU28 TRA Summary'!J71-'UK TRA Summary'!J71</f>
        <v>554.95957383603377</v>
      </c>
      <c r="K71" s="254">
        <f>'EU28 TRA Summary'!K71-'UK TRA Summary'!K71</f>
        <v>489.15825770592278</v>
      </c>
      <c r="L71" s="254">
        <f>'EU28 TRA Summary'!L71-'UK TRA Summary'!L71</f>
        <v>565.248655423012</v>
      </c>
      <c r="M71" s="254">
        <f>'EU28 TRA Summary'!M71-'UK TRA Summary'!M71</f>
        <v>585.5197351538576</v>
      </c>
      <c r="N71" s="254">
        <f>'EU28 TRA Summary'!N71-'UK TRA Summary'!N71</f>
        <v>578.13451619159105</v>
      </c>
      <c r="O71" s="254">
        <f>'EU28 TRA Summary'!O71-'UK TRA Summary'!O71</f>
        <v>598.10239134815333</v>
      </c>
      <c r="P71" s="254">
        <f>'EU28 TRA Summary'!P71-'UK TRA Summary'!P71</f>
        <v>608.16167888175369</v>
      </c>
      <c r="Q71" s="254">
        <f>'EU28 TRA Summary'!Q71-'UK TRA Summary'!Q71</f>
        <v>644.95895914019502</v>
      </c>
      <c r="R71" s="254">
        <f>'EU28 TRA Summary'!R71-'UK TRA Summary'!R71</f>
        <v>674.66922979535218</v>
      </c>
      <c r="S71" s="254">
        <f>'EU28 TRA Summary'!S71-'UK TRA Summary'!S71</f>
        <v>713.49180706407788</v>
      </c>
      <c r="T71" s="254">
        <f>'EU28 TRA Summary'!T71-'UK TRA Summary'!T71</f>
        <v>755.07551895434676</v>
      </c>
      <c r="U71" s="254">
        <f>'EU28 TRA Summary'!U71-'UK TRA Summary'!U71</f>
        <v>794.91531181313303</v>
      </c>
      <c r="V71" s="254">
        <f>'EU28 TRA Summary'!V71-'UK TRA Summary'!V71</f>
        <v>832.21826863328408</v>
      </c>
      <c r="W71" s="254">
        <f>'EU28 TRA Summary'!W71-'UK TRA Summary'!W71</f>
        <v>869.0026704389976</v>
      </c>
      <c r="X71" s="254">
        <f>'EU28 TRA Summary'!X71-'UK TRA Summary'!X71</f>
        <v>903.67772349269467</v>
      </c>
      <c r="Y71" s="254">
        <f>'EU28 TRA Summary'!Y71-'UK TRA Summary'!Y71</f>
        <v>937.15188684305087</v>
      </c>
      <c r="Z71" s="254">
        <f>'EU28 TRA Summary'!Z71-'UK TRA Summary'!Z71</f>
        <v>961.11027600803197</v>
      </c>
      <c r="AA71" s="254">
        <f>'EU28 TRA Summary'!AA71-'UK TRA Summary'!AA71</f>
        <v>987.17336002070783</v>
      </c>
      <c r="AB71" s="254">
        <f>'EU28 TRA Summary'!AB71-'UK TRA Summary'!AB71</f>
        <v>1014.8046064280247</v>
      </c>
      <c r="AC71" s="254">
        <f>'EU28 TRA Summary'!AC71-'UK TRA Summary'!AC71</f>
        <v>1043.9113648146936</v>
      </c>
      <c r="AD71" s="254">
        <f>'EU28 TRA Summary'!AD71-'UK TRA Summary'!AD71</f>
        <v>1075.1905084491186</v>
      </c>
      <c r="AE71" s="254">
        <f>'EU28 TRA Summary'!AE71-'UK TRA Summary'!AE71</f>
        <v>1104.8017158125328</v>
      </c>
      <c r="AF71" s="254">
        <f>'EU28 TRA Summary'!AF71-'UK TRA Summary'!AF71</f>
        <v>1135.4041075059847</v>
      </c>
      <c r="AG71" s="254">
        <f>'EU28 TRA Summary'!AG71-'UK TRA Summary'!AG71</f>
        <v>1165.6339253833628</v>
      </c>
      <c r="AH71" s="254">
        <f>'EU28 TRA Summary'!AH71-'UK TRA Summary'!AH71</f>
        <v>1193.4911192906625</v>
      </c>
      <c r="AI71" s="254">
        <f>'EU28 TRA Summary'!AI71-'UK TRA Summary'!AI71</f>
        <v>1219.6656051300674</v>
      </c>
      <c r="AJ71" s="254">
        <f>'EU28 TRA Summary'!AJ71-'UK TRA Summary'!AJ71</f>
        <v>1245.8009336215039</v>
      </c>
      <c r="AK71" s="254">
        <f>'EU28 TRA Summary'!AK71-'UK TRA Summary'!AK71</f>
        <v>1267.4751175563097</v>
      </c>
      <c r="AL71" s="254">
        <f>'EU28 TRA Summary'!AL71-'UK TRA Summary'!AL71</f>
        <v>1292.3545815344626</v>
      </c>
      <c r="AM71" s="254">
        <f>'EU28 TRA Summary'!AM71-'UK TRA Summary'!AM71</f>
        <v>1318.4936977985387</v>
      </c>
      <c r="AN71" s="254">
        <f>'EU28 TRA Summary'!AN71-'UK TRA Summary'!AN71</f>
        <v>1355.9001038241693</v>
      </c>
      <c r="AO71" s="254">
        <f>'EU28 TRA Summary'!AO71-'UK TRA Summary'!AO71</f>
        <v>1388.0372191076835</v>
      </c>
      <c r="AP71" s="254">
        <f>'EU28 TRA Summary'!AP71-'UK TRA Summary'!AP71</f>
        <v>1422.5412914345513</v>
      </c>
      <c r="AQ71" s="254">
        <f>'EU28 TRA Summary'!AQ71-'UK TRA Summary'!AQ71</f>
        <v>1460.1048199790089</v>
      </c>
      <c r="AR71" s="254">
        <f>'EU28 TRA Summary'!AR71-'UK TRA Summary'!AR71</f>
        <v>1499.0328443862845</v>
      </c>
      <c r="AS71" s="254">
        <f>'EU28 TRA Summary'!AS71-'UK TRA Summary'!AS71</f>
        <v>1534.8115399312048</v>
      </c>
      <c r="AT71" s="254">
        <f>'EU28 TRA Summary'!AT71-'UK TRA Summary'!AT71</f>
        <v>1570.0779001380838</v>
      </c>
      <c r="AU71" s="254">
        <f>'EU28 TRA Summary'!AU71-'UK TRA Summary'!AU71</f>
        <v>1609.6199844025489</v>
      </c>
      <c r="AV71" s="254">
        <f>'EU28 TRA Summary'!AV71-'UK TRA Summary'!AV71</f>
        <v>1649.0907297826686</v>
      </c>
      <c r="AW71" s="254">
        <f>'EU28 TRA Summary'!AW71-'UK TRA Summary'!AW71</f>
        <v>1684.0864400897585</v>
      </c>
      <c r="AX71" s="254">
        <f>'EU28 TRA Summary'!AX71-'UK TRA Summary'!AX71</f>
        <v>1725.5087687138839</v>
      </c>
      <c r="AY71" s="254">
        <f>'EU28 TRA Summary'!AY71-'UK TRA Summary'!AY71</f>
        <v>1763.4117388553018</v>
      </c>
      <c r="AZ71" s="254">
        <f>'EU28 TRA Summary'!AZ71-'UK TRA Summary'!AZ71</f>
        <v>1800.0467438148344</v>
      </c>
    </row>
    <row r="72" spans="1:52">
      <c r="A72" s="193" t="s">
        <v>20</v>
      </c>
      <c r="B72" s="177">
        <f>'EU28 TRA Summary'!B72-'UK TRA Summary'!B72</f>
        <v>93.044123452150572</v>
      </c>
      <c r="C72" s="243">
        <f>'EU28 TRA Summary'!C72-'UK TRA Summary'!C72</f>
        <v>93.219013000734734</v>
      </c>
      <c r="D72" s="243">
        <f>'EU28 TRA Summary'!D72-'UK TRA Summary'!D72</f>
        <v>89.465867073072758</v>
      </c>
      <c r="E72" s="243">
        <f>'EU28 TRA Summary'!E72-'UK TRA Summary'!E72</f>
        <v>87.718984858571659</v>
      </c>
      <c r="F72" s="243">
        <f>'EU28 TRA Summary'!F72-'UK TRA Summary'!F72</f>
        <v>89.59177122284818</v>
      </c>
      <c r="G72" s="243">
        <f>'EU28 TRA Summary'!G72-'UK TRA Summary'!G72</f>
        <v>92.800024191407672</v>
      </c>
      <c r="H72" s="243">
        <f>'EU28 TRA Summary'!H72-'UK TRA Summary'!H72</f>
        <v>100.47059388559079</v>
      </c>
      <c r="I72" s="243">
        <f>'EU28 TRA Summary'!I72-'UK TRA Summary'!I72</f>
        <v>104.46067540419516</v>
      </c>
      <c r="J72" s="243">
        <f>'EU28 TRA Summary'!J72-'UK TRA Summary'!J72</f>
        <v>105.40492941227596</v>
      </c>
      <c r="K72" s="243">
        <f>'EU28 TRA Summary'!K72-'UK TRA Summary'!K72</f>
        <v>97.310027328266258</v>
      </c>
      <c r="L72" s="243">
        <f>'EU28 TRA Summary'!L72-'UK TRA Summary'!L72</f>
        <v>97.847980169932399</v>
      </c>
      <c r="M72" s="243">
        <f>'EU28 TRA Summary'!M72-'UK TRA Summary'!M72</f>
        <v>93.740813173746972</v>
      </c>
      <c r="N72" s="243">
        <f>'EU28 TRA Summary'!N72-'UK TRA Summary'!N72</f>
        <v>94.137024024950293</v>
      </c>
      <c r="O72" s="243">
        <f>'EU28 TRA Summary'!O72-'UK TRA Summary'!O72</f>
        <v>92.325201517891884</v>
      </c>
      <c r="P72" s="243">
        <f>'EU28 TRA Summary'!P72-'UK TRA Summary'!P72</f>
        <v>97.863477182151684</v>
      </c>
      <c r="Q72" s="243">
        <f>'EU28 TRA Summary'!Q72-'UK TRA Summary'!Q72</f>
        <v>99.98629196784502</v>
      </c>
      <c r="R72" s="243">
        <f>'EU28 TRA Summary'!R72-'UK TRA Summary'!R72</f>
        <v>105.848042783034</v>
      </c>
      <c r="S72" s="243">
        <f>'EU28 TRA Summary'!S72-'UK TRA Summary'!S72</f>
        <v>114.17618409290395</v>
      </c>
      <c r="T72" s="243">
        <f>'EU28 TRA Summary'!T72-'UK TRA Summary'!T72</f>
        <v>122.75441717980038</v>
      </c>
      <c r="U72" s="243">
        <f>'EU28 TRA Summary'!U72-'UK TRA Summary'!U72</f>
        <v>130.87774896843217</v>
      </c>
      <c r="V72" s="243">
        <f>'EU28 TRA Summary'!V72-'UK TRA Summary'!V72</f>
        <v>138.42487998043634</v>
      </c>
      <c r="W72" s="243">
        <f>'EU28 TRA Summary'!W72-'UK TRA Summary'!W72</f>
        <v>146.06421657550578</v>
      </c>
      <c r="X72" s="243">
        <f>'EU28 TRA Summary'!X72-'UK TRA Summary'!X72</f>
        <v>153.12884441349578</v>
      </c>
      <c r="Y72" s="243">
        <f>'EU28 TRA Summary'!Y72-'UK TRA Summary'!Y72</f>
        <v>159.98615335955373</v>
      </c>
      <c r="Z72" s="243">
        <f>'EU28 TRA Summary'!Z72-'UK TRA Summary'!Z72</f>
        <v>166.65817342913948</v>
      </c>
      <c r="AA72" s="243">
        <f>'EU28 TRA Summary'!AA72-'UK TRA Summary'!AA72</f>
        <v>173.56462970598051</v>
      </c>
      <c r="AB72" s="243">
        <f>'EU28 TRA Summary'!AB72-'UK TRA Summary'!AB72</f>
        <v>180.94298072094827</v>
      </c>
      <c r="AC72" s="243">
        <f>'EU28 TRA Summary'!AC72-'UK TRA Summary'!AC72</f>
        <v>188.6099541044214</v>
      </c>
      <c r="AD72" s="243">
        <f>'EU28 TRA Summary'!AD72-'UK TRA Summary'!AD72</f>
        <v>196.65202813098239</v>
      </c>
      <c r="AE72" s="243">
        <f>'EU28 TRA Summary'!AE72-'UK TRA Summary'!AE72</f>
        <v>204.7817435010125</v>
      </c>
      <c r="AF72" s="243">
        <f>'EU28 TRA Summary'!AF72-'UK TRA Summary'!AF72</f>
        <v>213.15734131725358</v>
      </c>
      <c r="AG72" s="243">
        <f>'EU28 TRA Summary'!AG72-'UK TRA Summary'!AG72</f>
        <v>221.64810805697741</v>
      </c>
      <c r="AH72" s="243">
        <f>'EU28 TRA Summary'!AH72-'UK TRA Summary'!AH72</f>
        <v>229.51526325983184</v>
      </c>
      <c r="AI72" s="243">
        <f>'EU28 TRA Summary'!AI72-'UK TRA Summary'!AI72</f>
        <v>237.40552495045125</v>
      </c>
      <c r="AJ72" s="243">
        <f>'EU28 TRA Summary'!AJ72-'UK TRA Summary'!AJ72</f>
        <v>245.48312425647168</v>
      </c>
      <c r="AK72" s="243">
        <f>'EU28 TRA Summary'!AK72-'UK TRA Summary'!AK72</f>
        <v>253.31311982901016</v>
      </c>
      <c r="AL72" s="243">
        <f>'EU28 TRA Summary'!AL72-'UK TRA Summary'!AL72</f>
        <v>261.75587648257834</v>
      </c>
      <c r="AM72" s="243">
        <f>'EU28 TRA Summary'!AM72-'UK TRA Summary'!AM72</f>
        <v>270.61469462865966</v>
      </c>
      <c r="AN72" s="243">
        <f>'EU28 TRA Summary'!AN72-'UK TRA Summary'!AN72</f>
        <v>282.11838125638621</v>
      </c>
      <c r="AO72" s="243">
        <f>'EU28 TRA Summary'!AO72-'UK TRA Summary'!AO72</f>
        <v>292.88331310817455</v>
      </c>
      <c r="AP72" s="243">
        <f>'EU28 TRA Summary'!AP72-'UK TRA Summary'!AP72</f>
        <v>303.20262745383661</v>
      </c>
      <c r="AQ72" s="243">
        <f>'EU28 TRA Summary'!AQ72-'UK TRA Summary'!AQ72</f>
        <v>313.82683977489347</v>
      </c>
      <c r="AR72" s="243">
        <f>'EU28 TRA Summary'!AR72-'UK TRA Summary'!AR72</f>
        <v>324.42446224165008</v>
      </c>
      <c r="AS72" s="243">
        <f>'EU28 TRA Summary'!AS72-'UK TRA Summary'!AS72</f>
        <v>335.2508517081269</v>
      </c>
      <c r="AT72" s="243">
        <f>'EU28 TRA Summary'!AT72-'UK TRA Summary'!AT72</f>
        <v>345.70144029303515</v>
      </c>
      <c r="AU72" s="243">
        <f>'EU28 TRA Summary'!AU72-'UK TRA Summary'!AU72</f>
        <v>357.56702559214574</v>
      </c>
      <c r="AV72" s="243">
        <f>'EU28 TRA Summary'!AV72-'UK TRA Summary'!AV72</f>
        <v>369.03680830490742</v>
      </c>
      <c r="AW72" s="243">
        <f>'EU28 TRA Summary'!AW72-'UK TRA Summary'!AW72</f>
        <v>379.65151391147572</v>
      </c>
      <c r="AX72" s="243">
        <f>'EU28 TRA Summary'!AX72-'UK TRA Summary'!AX72</f>
        <v>391.42320869658573</v>
      </c>
      <c r="AY72" s="243">
        <f>'EU28 TRA Summary'!AY72-'UK TRA Summary'!AY72</f>
        <v>402.28795701314033</v>
      </c>
      <c r="AZ72" s="243">
        <f>'EU28 TRA Summary'!AZ72-'UK TRA Summary'!AZ72</f>
        <v>412.59620475209658</v>
      </c>
    </row>
    <row r="73" spans="1:52">
      <c r="A73" s="194" t="s">
        <v>18</v>
      </c>
      <c r="B73" s="178">
        <f>'EU28 TRA Summary'!B73-'UK TRA Summary'!B73</f>
        <v>278.68025055229606</v>
      </c>
      <c r="C73" s="244">
        <f>'EU28 TRA Summary'!C73-'UK TRA Summary'!C73</f>
        <v>274.52073349117302</v>
      </c>
      <c r="D73" s="244">
        <f>'EU28 TRA Summary'!D73-'UK TRA Summary'!D73</f>
        <v>280.4253536512997</v>
      </c>
      <c r="E73" s="244">
        <f>'EU28 TRA Summary'!E73-'UK TRA Summary'!E73</f>
        <v>301.14290731415497</v>
      </c>
      <c r="F73" s="244">
        <f>'EU28 TRA Summary'!F73-'UK TRA Summary'!F73</f>
        <v>332.49153602006191</v>
      </c>
      <c r="G73" s="244">
        <f>'EU28 TRA Summary'!G73-'UK TRA Summary'!G73</f>
        <v>350.67859375474268</v>
      </c>
      <c r="H73" s="244">
        <f>'EU28 TRA Summary'!H73-'UK TRA Summary'!H73</f>
        <v>393.18924742899804</v>
      </c>
      <c r="I73" s="244">
        <f>'EU28 TRA Summary'!I73-'UK TRA Summary'!I73</f>
        <v>427.63611419596606</v>
      </c>
      <c r="J73" s="244">
        <f>'EU28 TRA Summary'!J73-'UK TRA Summary'!J73</f>
        <v>449.55464442375785</v>
      </c>
      <c r="K73" s="244">
        <f>'EU28 TRA Summary'!K73-'UK TRA Summary'!K73</f>
        <v>391.84823037765653</v>
      </c>
      <c r="L73" s="244">
        <f>'EU28 TRA Summary'!L73-'UK TRA Summary'!L73</f>
        <v>467.40067525307961</v>
      </c>
      <c r="M73" s="244">
        <f>'EU28 TRA Summary'!M73-'UK TRA Summary'!M73</f>
        <v>491.77892198011062</v>
      </c>
      <c r="N73" s="244">
        <f>'EU28 TRA Summary'!N73-'UK TRA Summary'!N73</f>
        <v>483.99749216664077</v>
      </c>
      <c r="O73" s="244">
        <f>'EU28 TRA Summary'!O73-'UK TRA Summary'!O73</f>
        <v>505.77718983026136</v>
      </c>
      <c r="P73" s="244">
        <f>'EU28 TRA Summary'!P73-'UK TRA Summary'!P73</f>
        <v>510.29820169960203</v>
      </c>
      <c r="Q73" s="244">
        <f>'EU28 TRA Summary'!Q73-'UK TRA Summary'!Q73</f>
        <v>544.97266717235004</v>
      </c>
      <c r="R73" s="244">
        <f>'EU28 TRA Summary'!R73-'UK TRA Summary'!R73</f>
        <v>568.82118701231821</v>
      </c>
      <c r="S73" s="244">
        <f>'EU28 TRA Summary'!S73-'UK TRA Summary'!S73</f>
        <v>599.31562297117398</v>
      </c>
      <c r="T73" s="244">
        <f>'EU28 TRA Summary'!T73-'UK TRA Summary'!T73</f>
        <v>632.32110177454638</v>
      </c>
      <c r="U73" s="244">
        <f>'EU28 TRA Summary'!U73-'UK TRA Summary'!U73</f>
        <v>664.03756284470091</v>
      </c>
      <c r="V73" s="244">
        <f>'EU28 TRA Summary'!V73-'UK TRA Summary'!V73</f>
        <v>693.79338865284785</v>
      </c>
      <c r="W73" s="244">
        <f>'EU28 TRA Summary'!W73-'UK TRA Summary'!W73</f>
        <v>722.93845386349176</v>
      </c>
      <c r="X73" s="244">
        <f>'EU28 TRA Summary'!X73-'UK TRA Summary'!X73</f>
        <v>750.54887907919885</v>
      </c>
      <c r="Y73" s="244">
        <f>'EU28 TRA Summary'!Y73-'UK TRA Summary'!Y73</f>
        <v>777.16573348349721</v>
      </c>
      <c r="Z73" s="244">
        <f>'EU28 TRA Summary'!Z73-'UK TRA Summary'!Z73</f>
        <v>794.45210257889255</v>
      </c>
      <c r="AA73" s="244">
        <f>'EU28 TRA Summary'!AA73-'UK TRA Summary'!AA73</f>
        <v>813.60873031472715</v>
      </c>
      <c r="AB73" s="244">
        <f>'EU28 TRA Summary'!AB73-'UK TRA Summary'!AB73</f>
        <v>833.86162570707643</v>
      </c>
      <c r="AC73" s="244">
        <f>'EU28 TRA Summary'!AC73-'UK TRA Summary'!AC73</f>
        <v>855.30141071027208</v>
      </c>
      <c r="AD73" s="244">
        <f>'EU28 TRA Summary'!AD73-'UK TRA Summary'!AD73</f>
        <v>878.53848031813618</v>
      </c>
      <c r="AE73" s="244">
        <f>'EU28 TRA Summary'!AE73-'UK TRA Summary'!AE73</f>
        <v>900.01997231152041</v>
      </c>
      <c r="AF73" s="244">
        <f>'EU28 TRA Summary'!AF73-'UK TRA Summary'!AF73</f>
        <v>922.24676618873127</v>
      </c>
      <c r="AG73" s="244">
        <f>'EU28 TRA Summary'!AG73-'UK TRA Summary'!AG73</f>
        <v>943.98581732638536</v>
      </c>
      <c r="AH73" s="244">
        <f>'EU28 TRA Summary'!AH73-'UK TRA Summary'!AH73</f>
        <v>963.97585603083076</v>
      </c>
      <c r="AI73" s="244">
        <f>'EU28 TRA Summary'!AI73-'UK TRA Summary'!AI73</f>
        <v>982.26008017961635</v>
      </c>
      <c r="AJ73" s="244">
        <f>'EU28 TRA Summary'!AJ73-'UK TRA Summary'!AJ73</f>
        <v>1000.3178093650323</v>
      </c>
      <c r="AK73" s="244">
        <f>'EU28 TRA Summary'!AK73-'UK TRA Summary'!AK73</f>
        <v>1014.1619977272994</v>
      </c>
      <c r="AL73" s="244">
        <f>'EU28 TRA Summary'!AL73-'UK TRA Summary'!AL73</f>
        <v>1030.5987050518843</v>
      </c>
      <c r="AM73" s="244">
        <f>'EU28 TRA Summary'!AM73-'UK TRA Summary'!AM73</f>
        <v>1047.8790031698791</v>
      </c>
      <c r="AN73" s="244">
        <f>'EU28 TRA Summary'!AN73-'UK TRA Summary'!AN73</f>
        <v>1073.7817225677829</v>
      </c>
      <c r="AO73" s="244">
        <f>'EU28 TRA Summary'!AO73-'UK TRA Summary'!AO73</f>
        <v>1095.1539059995089</v>
      </c>
      <c r="AP73" s="244">
        <f>'EU28 TRA Summary'!AP73-'UK TRA Summary'!AP73</f>
        <v>1119.3386639807145</v>
      </c>
      <c r="AQ73" s="244">
        <f>'EU28 TRA Summary'!AQ73-'UK TRA Summary'!AQ73</f>
        <v>1146.2779802041152</v>
      </c>
      <c r="AR73" s="244">
        <f>'EU28 TRA Summary'!AR73-'UK TRA Summary'!AR73</f>
        <v>1174.6083821446346</v>
      </c>
      <c r="AS73" s="244">
        <f>'EU28 TRA Summary'!AS73-'UK TRA Summary'!AS73</f>
        <v>1199.5606882230779</v>
      </c>
      <c r="AT73" s="244">
        <f>'EU28 TRA Summary'!AT73-'UK TRA Summary'!AT73</f>
        <v>1224.3764598450487</v>
      </c>
      <c r="AU73" s="244">
        <f>'EU28 TRA Summary'!AU73-'UK TRA Summary'!AU73</f>
        <v>1252.0529588104032</v>
      </c>
      <c r="AV73" s="244">
        <f>'EU28 TRA Summary'!AV73-'UK TRA Summary'!AV73</f>
        <v>1280.0539214777612</v>
      </c>
      <c r="AW73" s="244">
        <f>'EU28 TRA Summary'!AW73-'UK TRA Summary'!AW73</f>
        <v>1304.4349261782829</v>
      </c>
      <c r="AX73" s="244">
        <f>'EU28 TRA Summary'!AX73-'UK TRA Summary'!AX73</f>
        <v>1334.0855600172981</v>
      </c>
      <c r="AY73" s="244">
        <f>'EU28 TRA Summary'!AY73-'UK TRA Summary'!AY73</f>
        <v>1361.1237818421614</v>
      </c>
      <c r="AZ73" s="244">
        <f>'EU28 TRA Summary'!AZ73-'UK TRA Summary'!AZ73</f>
        <v>1387.4505390627378</v>
      </c>
    </row>
    <row r="74" spans="1:52">
      <c r="A74" s="186" t="s">
        <v>51</v>
      </c>
      <c r="B74" s="188">
        <f>'EU28 TRA Summary'!B74-'UK TRA Summary'!B74</f>
        <v>233.98414918246732</v>
      </c>
      <c r="C74" s="254">
        <f>'EU28 TRA Summary'!C74-'UK TRA Summary'!C74</f>
        <v>234.63772057131195</v>
      </c>
      <c r="D74" s="254">
        <f>'EU28 TRA Summary'!D74-'UK TRA Summary'!D74</f>
        <v>234.13052104739216</v>
      </c>
      <c r="E74" s="254">
        <f>'EU28 TRA Summary'!E74-'UK TRA Summary'!E74</f>
        <v>251.22982743577728</v>
      </c>
      <c r="F74" s="254">
        <f>'EU28 TRA Summary'!F74-'UK TRA Summary'!F74</f>
        <v>244.79986338090822</v>
      </c>
      <c r="G74" s="254">
        <f>'EU28 TRA Summary'!G74-'UK TRA Summary'!G74</f>
        <v>252.50914297475879</v>
      </c>
      <c r="H74" s="254">
        <f>'EU28 TRA Summary'!H74-'UK TRA Summary'!H74</f>
        <v>252.5494856620987</v>
      </c>
      <c r="I74" s="254">
        <f>'EU28 TRA Summary'!I74-'UK TRA Summary'!I74</f>
        <v>259.09293838787664</v>
      </c>
      <c r="J74" s="254">
        <f>'EU28 TRA Summary'!J74-'UK TRA Summary'!J74</f>
        <v>249.55792720090301</v>
      </c>
      <c r="K74" s="254">
        <f>'EU28 TRA Summary'!K74-'UK TRA Summary'!K74</f>
        <v>247.58106859321094</v>
      </c>
      <c r="L74" s="254">
        <f>'EU28 TRA Summary'!L74-'UK TRA Summary'!L74</f>
        <v>245.72686712760068</v>
      </c>
      <c r="M74" s="254">
        <f>'EU28 TRA Summary'!M74-'UK TRA Summary'!M74</f>
        <v>236.19953039333518</v>
      </c>
      <c r="N74" s="254">
        <f>'EU28 TRA Summary'!N74-'UK TRA Summary'!N74</f>
        <v>235.48495636303221</v>
      </c>
      <c r="O74" s="254">
        <f>'EU28 TRA Summary'!O74-'UK TRA Summary'!O74</f>
        <v>222.88035180284305</v>
      </c>
      <c r="P74" s="254">
        <f>'EU28 TRA Summary'!P74-'UK TRA Summary'!P74</f>
        <v>220.94206800768148</v>
      </c>
      <c r="Q74" s="254">
        <f>'EU28 TRA Summary'!Q74-'UK TRA Summary'!Q74</f>
        <v>246.35707255128364</v>
      </c>
      <c r="R74" s="254">
        <f>'EU28 TRA Summary'!R74-'UK TRA Summary'!R74</f>
        <v>250.2623049418728</v>
      </c>
      <c r="S74" s="254">
        <f>'EU28 TRA Summary'!S74-'UK TRA Summary'!S74</f>
        <v>254.9695374091763</v>
      </c>
      <c r="T74" s="254">
        <f>'EU28 TRA Summary'!T74-'UK TRA Summary'!T74</f>
        <v>259.72546974985733</v>
      </c>
      <c r="U74" s="254">
        <f>'EU28 TRA Summary'!U74-'UK TRA Summary'!U74</f>
        <v>264.11171339121751</v>
      </c>
      <c r="V74" s="254">
        <f>'EU28 TRA Summary'!V74-'UK TRA Summary'!V74</f>
        <v>268.21027345116613</v>
      </c>
      <c r="W74" s="254">
        <f>'EU28 TRA Summary'!W74-'UK TRA Summary'!W74</f>
        <v>272.06672273026743</v>
      </c>
      <c r="X74" s="254">
        <f>'EU28 TRA Summary'!X74-'UK TRA Summary'!X74</f>
        <v>275.72781844833486</v>
      </c>
      <c r="Y74" s="254">
        <f>'EU28 TRA Summary'!Y74-'UK TRA Summary'!Y74</f>
        <v>279.76830124451118</v>
      </c>
      <c r="Z74" s="254">
        <f>'EU28 TRA Summary'!Z74-'UK TRA Summary'!Z74</f>
        <v>283.59854136176233</v>
      </c>
      <c r="AA74" s="254">
        <f>'EU28 TRA Summary'!AA74-'UK TRA Summary'!AA74</f>
        <v>287.35511154280846</v>
      </c>
      <c r="AB74" s="254">
        <f>'EU28 TRA Summary'!AB74-'UK TRA Summary'!AB74</f>
        <v>291.09045036440915</v>
      </c>
      <c r="AC74" s="254">
        <f>'EU28 TRA Summary'!AC74-'UK TRA Summary'!AC74</f>
        <v>294.79524893274726</v>
      </c>
      <c r="AD74" s="254">
        <f>'EU28 TRA Summary'!AD74-'UK TRA Summary'!AD74</f>
        <v>298.54292753750894</v>
      </c>
      <c r="AE74" s="254">
        <f>'EU28 TRA Summary'!AE74-'UK TRA Summary'!AE74</f>
        <v>302.25177782512799</v>
      </c>
      <c r="AF74" s="254">
        <f>'EU28 TRA Summary'!AF74-'UK TRA Summary'!AF74</f>
        <v>306.04618779515226</v>
      </c>
      <c r="AG74" s="254">
        <f>'EU28 TRA Summary'!AG74-'UK TRA Summary'!AG74</f>
        <v>309.80492022347232</v>
      </c>
      <c r="AH74" s="254">
        <f>'EU28 TRA Summary'!AH74-'UK TRA Summary'!AH74</f>
        <v>313.54627362254996</v>
      </c>
      <c r="AI74" s="254">
        <f>'EU28 TRA Summary'!AI74-'UK TRA Summary'!AI74</f>
        <v>316.67114789720125</v>
      </c>
      <c r="AJ74" s="254">
        <f>'EU28 TRA Summary'!AJ74-'UK TRA Summary'!AJ74</f>
        <v>319.84497257906185</v>
      </c>
      <c r="AK74" s="254">
        <f>'EU28 TRA Summary'!AK74-'UK TRA Summary'!AK74</f>
        <v>323.03913594002358</v>
      </c>
      <c r="AL74" s="254">
        <f>'EU28 TRA Summary'!AL74-'UK TRA Summary'!AL74</f>
        <v>326.28230025732336</v>
      </c>
      <c r="AM74" s="254">
        <f>'EU28 TRA Summary'!AM74-'UK TRA Summary'!AM74</f>
        <v>329.57502083314438</v>
      </c>
      <c r="AN74" s="254">
        <f>'EU28 TRA Summary'!AN74-'UK TRA Summary'!AN74</f>
        <v>333.15749705399236</v>
      </c>
      <c r="AO74" s="254">
        <f>'EU28 TRA Summary'!AO74-'UK TRA Summary'!AO74</f>
        <v>336.56230187126016</v>
      </c>
      <c r="AP74" s="254">
        <f>'EU28 TRA Summary'!AP74-'UK TRA Summary'!AP74</f>
        <v>340.16012930844215</v>
      </c>
      <c r="AQ74" s="254">
        <f>'EU28 TRA Summary'!AQ74-'UK TRA Summary'!AQ74</f>
        <v>343.93948437680586</v>
      </c>
      <c r="AR74" s="254">
        <f>'EU28 TRA Summary'!AR74-'UK TRA Summary'!AR74</f>
        <v>347.72649823485978</v>
      </c>
      <c r="AS74" s="254">
        <f>'EU28 TRA Summary'!AS74-'UK TRA Summary'!AS74</f>
        <v>351.65563332769551</v>
      </c>
      <c r="AT74" s="254">
        <f>'EU28 TRA Summary'!AT74-'UK TRA Summary'!AT74</f>
        <v>355.60502714148402</v>
      </c>
      <c r="AU74" s="254">
        <f>'EU28 TRA Summary'!AU74-'UK TRA Summary'!AU74</f>
        <v>359.76142867104306</v>
      </c>
      <c r="AV74" s="254">
        <f>'EU28 TRA Summary'!AV74-'UK TRA Summary'!AV74</f>
        <v>363.97387612896279</v>
      </c>
      <c r="AW74" s="254">
        <f>'EU28 TRA Summary'!AW74-'UK TRA Summary'!AW74</f>
        <v>368.24417543954127</v>
      </c>
      <c r="AX74" s="254">
        <f>'EU28 TRA Summary'!AX74-'UK TRA Summary'!AX74</f>
        <v>372.50152910930598</v>
      </c>
      <c r="AY74" s="254">
        <f>'EU28 TRA Summary'!AY74-'UK TRA Summary'!AY74</f>
        <v>376.82515425271134</v>
      </c>
      <c r="AZ74" s="254">
        <f>'EU28 TRA Summary'!AZ74-'UK TRA Summary'!AZ74</f>
        <v>381.14724244108703</v>
      </c>
    </row>
    <row r="75" spans="1:52">
      <c r="A75" s="173" t="s">
        <v>33</v>
      </c>
      <c r="B75" s="180">
        <f>'EU28 TRA Summary'!B75-'UK TRA Summary'!B75</f>
        <v>103.34861413037675</v>
      </c>
      <c r="C75" s="246">
        <f>'EU28 TRA Summary'!C75-'UK TRA Summary'!C75</f>
        <v>108.73679121283912</v>
      </c>
      <c r="D75" s="246">
        <f>'EU28 TRA Summary'!D75-'UK TRA Summary'!D75</f>
        <v>109.66007724460279</v>
      </c>
      <c r="E75" s="246">
        <f>'EU28 TRA Summary'!E75-'UK TRA Summary'!E75</f>
        <v>118.62675265138546</v>
      </c>
      <c r="F75" s="246">
        <f>'EU28 TRA Summary'!F75-'UK TRA Summary'!F75</f>
        <v>122.54298396527375</v>
      </c>
      <c r="G75" s="246">
        <f>'EU28 TRA Summary'!G75-'UK TRA Summary'!G75</f>
        <v>119.89721718583598</v>
      </c>
      <c r="H75" s="246">
        <f>'EU28 TRA Summary'!H75-'UK TRA Summary'!H75</f>
        <v>127.77869005509143</v>
      </c>
      <c r="I75" s="246">
        <f>'EU28 TRA Summary'!I75-'UK TRA Summary'!I75</f>
        <v>121.3964722014673</v>
      </c>
      <c r="J75" s="246">
        <f>'EU28 TRA Summary'!J75-'UK TRA Summary'!J75</f>
        <v>116.0916091653834</v>
      </c>
      <c r="K75" s="246">
        <f>'EU28 TRA Summary'!K75-'UK TRA Summary'!K75</f>
        <v>114.39256740206066</v>
      </c>
      <c r="L75" s="246">
        <f>'EU28 TRA Summary'!L75-'UK TRA Summary'!L75</f>
        <v>108.07161641617313</v>
      </c>
      <c r="M75" s="246">
        <f>'EU28 TRA Summary'!M75-'UK TRA Summary'!M75</f>
        <v>92.219998411921992</v>
      </c>
      <c r="N75" s="246">
        <f>'EU28 TRA Summary'!N75-'UK TRA Summary'!N75</f>
        <v>90.50063781075616</v>
      </c>
      <c r="O75" s="246">
        <f>'EU28 TRA Summary'!O75-'UK TRA Summary'!O75</f>
        <v>75.965752092008586</v>
      </c>
      <c r="P75" s="246">
        <f>'EU28 TRA Summary'!P75-'UK TRA Summary'!P75</f>
        <v>68.444240896381828</v>
      </c>
      <c r="Q75" s="246">
        <f>'EU28 TRA Summary'!Q75-'UK TRA Summary'!Q75</f>
        <v>77.645265113773888</v>
      </c>
      <c r="R75" s="246">
        <f>'EU28 TRA Summary'!R75-'UK TRA Summary'!R75</f>
        <v>78.368160216840025</v>
      </c>
      <c r="S75" s="246">
        <f>'EU28 TRA Summary'!S75-'UK TRA Summary'!S75</f>
        <v>79.222310193462732</v>
      </c>
      <c r="T75" s="246">
        <f>'EU28 TRA Summary'!T75-'UK TRA Summary'!T75</f>
        <v>80.154693693810373</v>
      </c>
      <c r="U75" s="246">
        <f>'EU28 TRA Summary'!U75-'UK TRA Summary'!U75</f>
        <v>81.006447539633371</v>
      </c>
      <c r="V75" s="246">
        <f>'EU28 TRA Summary'!V75-'UK TRA Summary'!V75</f>
        <v>81.716154836990654</v>
      </c>
      <c r="W75" s="246">
        <f>'EU28 TRA Summary'!W75-'UK TRA Summary'!W75</f>
        <v>82.326945494477201</v>
      </c>
      <c r="X75" s="246">
        <f>'EU28 TRA Summary'!X75-'UK TRA Summary'!X75</f>
        <v>82.885488866191523</v>
      </c>
      <c r="Y75" s="246">
        <f>'EU28 TRA Summary'!Y75-'UK TRA Summary'!Y75</f>
        <v>83.506777069412863</v>
      </c>
      <c r="Z75" s="246">
        <f>'EU28 TRA Summary'!Z75-'UK TRA Summary'!Z75</f>
        <v>84.063239752193866</v>
      </c>
      <c r="AA75" s="246">
        <f>'EU28 TRA Summary'!AA75-'UK TRA Summary'!AA75</f>
        <v>84.651181666763449</v>
      </c>
      <c r="AB75" s="246">
        <f>'EU28 TRA Summary'!AB75-'UK TRA Summary'!AB75</f>
        <v>85.2233250260944</v>
      </c>
      <c r="AC75" s="246">
        <f>'EU28 TRA Summary'!AC75-'UK TRA Summary'!AC75</f>
        <v>85.765423749402245</v>
      </c>
      <c r="AD75" s="246">
        <f>'EU28 TRA Summary'!AD75-'UK TRA Summary'!AD75</f>
        <v>86.3040663124129</v>
      </c>
      <c r="AE75" s="246">
        <f>'EU28 TRA Summary'!AE75-'UK TRA Summary'!AE75</f>
        <v>86.804563423376663</v>
      </c>
      <c r="AF75" s="246">
        <f>'EU28 TRA Summary'!AF75-'UK TRA Summary'!AF75</f>
        <v>87.365619156319198</v>
      </c>
      <c r="AG75" s="246">
        <f>'EU28 TRA Summary'!AG75-'UK TRA Summary'!AG75</f>
        <v>87.90729138475379</v>
      </c>
      <c r="AH75" s="246">
        <f>'EU28 TRA Summary'!AH75-'UK TRA Summary'!AH75</f>
        <v>88.484590421466606</v>
      </c>
      <c r="AI75" s="246">
        <f>'EU28 TRA Summary'!AI75-'UK TRA Summary'!AI75</f>
        <v>88.993816954374637</v>
      </c>
      <c r="AJ75" s="246">
        <f>'EU28 TRA Summary'!AJ75-'UK TRA Summary'!AJ75</f>
        <v>89.498216795096994</v>
      </c>
      <c r="AK75" s="246">
        <f>'EU28 TRA Summary'!AK75-'UK TRA Summary'!AK75</f>
        <v>90.015269605903995</v>
      </c>
      <c r="AL75" s="246">
        <f>'EU28 TRA Summary'!AL75-'UK TRA Summary'!AL75</f>
        <v>90.545978343158851</v>
      </c>
      <c r="AM75" s="246">
        <f>'EU28 TRA Summary'!AM75-'UK TRA Summary'!AM75</f>
        <v>91.077029488065961</v>
      </c>
      <c r="AN75" s="246">
        <f>'EU28 TRA Summary'!AN75-'UK TRA Summary'!AN75</f>
        <v>91.734203565156562</v>
      </c>
      <c r="AO75" s="246">
        <f>'EU28 TRA Summary'!AO75-'UK TRA Summary'!AO75</f>
        <v>92.289691635918473</v>
      </c>
      <c r="AP75" s="246">
        <f>'EU28 TRA Summary'!AP75-'UK TRA Summary'!AP75</f>
        <v>92.925478632826412</v>
      </c>
      <c r="AQ75" s="246">
        <f>'EU28 TRA Summary'!AQ75-'UK TRA Summary'!AQ75</f>
        <v>93.619171895721422</v>
      </c>
      <c r="AR75" s="246">
        <f>'EU28 TRA Summary'!AR75-'UK TRA Summary'!AR75</f>
        <v>94.291337229248967</v>
      </c>
      <c r="AS75" s="246">
        <f>'EU28 TRA Summary'!AS75-'UK TRA Summary'!AS75</f>
        <v>95.030712543710735</v>
      </c>
      <c r="AT75" s="246">
        <f>'EU28 TRA Summary'!AT75-'UK TRA Summary'!AT75</f>
        <v>95.800297817460844</v>
      </c>
      <c r="AU75" s="246">
        <f>'EU28 TRA Summary'!AU75-'UK TRA Summary'!AU75</f>
        <v>96.652950483534028</v>
      </c>
      <c r="AV75" s="246">
        <f>'EU28 TRA Summary'!AV75-'UK TRA Summary'!AV75</f>
        <v>97.516649709507988</v>
      </c>
      <c r="AW75" s="246">
        <f>'EU28 TRA Summary'!AW75-'UK TRA Summary'!AW75</f>
        <v>98.418541604687988</v>
      </c>
      <c r="AX75" s="246">
        <f>'EU28 TRA Summary'!AX75-'UK TRA Summary'!AX75</f>
        <v>99.334974727737745</v>
      </c>
      <c r="AY75" s="246">
        <f>'EU28 TRA Summary'!AY75-'UK TRA Summary'!AY75</f>
        <v>100.29062135641323</v>
      </c>
      <c r="AZ75" s="246">
        <f>'EU28 TRA Summary'!AZ75-'UK TRA Summary'!AZ75</f>
        <v>101.28833836679411</v>
      </c>
    </row>
    <row r="76" spans="1:52">
      <c r="A76" s="194" t="s">
        <v>34</v>
      </c>
      <c r="B76" s="178">
        <f>'EU28 TRA Summary'!B76-'UK TRA Summary'!B76</f>
        <v>130.63553505209057</v>
      </c>
      <c r="C76" s="244">
        <f>'EU28 TRA Summary'!C76-'UK TRA Summary'!C76</f>
        <v>125.90092935847284</v>
      </c>
      <c r="D76" s="244">
        <f>'EU28 TRA Summary'!D76-'UK TRA Summary'!D76</f>
        <v>124.47044380278938</v>
      </c>
      <c r="E76" s="244">
        <f>'EU28 TRA Summary'!E76-'UK TRA Summary'!E76</f>
        <v>132.60307478439185</v>
      </c>
      <c r="F76" s="244">
        <f>'EU28 TRA Summary'!F76-'UK TRA Summary'!F76</f>
        <v>122.25687941563446</v>
      </c>
      <c r="G76" s="244">
        <f>'EU28 TRA Summary'!G76-'UK TRA Summary'!G76</f>
        <v>132.6119257889228</v>
      </c>
      <c r="H76" s="244">
        <f>'EU28 TRA Summary'!H76-'UK TRA Summary'!H76</f>
        <v>124.77079560700729</v>
      </c>
      <c r="I76" s="244">
        <f>'EU28 TRA Summary'!I76-'UK TRA Summary'!I76</f>
        <v>137.69646618640937</v>
      </c>
      <c r="J76" s="244">
        <f>'EU28 TRA Summary'!J76-'UK TRA Summary'!J76</f>
        <v>133.46631803551958</v>
      </c>
      <c r="K76" s="244">
        <f>'EU28 TRA Summary'!K76-'UK TRA Summary'!K76</f>
        <v>133.18850119115029</v>
      </c>
      <c r="L76" s="244">
        <f>'EU28 TRA Summary'!L76-'UK TRA Summary'!L76</f>
        <v>137.65525071142758</v>
      </c>
      <c r="M76" s="244">
        <f>'EU28 TRA Summary'!M76-'UK TRA Summary'!M76</f>
        <v>143.97953198141317</v>
      </c>
      <c r="N76" s="244">
        <f>'EU28 TRA Summary'!N76-'UK TRA Summary'!N76</f>
        <v>144.98431855227602</v>
      </c>
      <c r="O76" s="244">
        <f>'EU28 TRA Summary'!O76-'UK TRA Summary'!O76</f>
        <v>146.91459971083447</v>
      </c>
      <c r="P76" s="244">
        <f>'EU28 TRA Summary'!P76-'UK TRA Summary'!P76</f>
        <v>152.49782711129967</v>
      </c>
      <c r="Q76" s="244">
        <f>'EU28 TRA Summary'!Q76-'UK TRA Summary'!Q76</f>
        <v>168.71180743750975</v>
      </c>
      <c r="R76" s="244">
        <f>'EU28 TRA Summary'!R76-'UK TRA Summary'!R76</f>
        <v>171.89414472503276</v>
      </c>
      <c r="S76" s="244">
        <f>'EU28 TRA Summary'!S76-'UK TRA Summary'!S76</f>
        <v>175.74722721571356</v>
      </c>
      <c r="T76" s="244">
        <f>'EU28 TRA Summary'!T76-'UK TRA Summary'!T76</f>
        <v>179.57077605604695</v>
      </c>
      <c r="U76" s="244">
        <f>'EU28 TRA Summary'!U76-'UK TRA Summary'!U76</f>
        <v>183.10526585158414</v>
      </c>
      <c r="V76" s="244">
        <f>'EU28 TRA Summary'!V76-'UK TRA Summary'!V76</f>
        <v>186.49411861417548</v>
      </c>
      <c r="W76" s="244">
        <f>'EU28 TRA Summary'!W76-'UK TRA Summary'!W76</f>
        <v>189.73977723579029</v>
      </c>
      <c r="X76" s="244">
        <f>'EU28 TRA Summary'!X76-'UK TRA Summary'!X76</f>
        <v>192.84232958214335</v>
      </c>
      <c r="Y76" s="244">
        <f>'EU28 TRA Summary'!Y76-'UK TRA Summary'!Y76</f>
        <v>196.26152417509832</v>
      </c>
      <c r="Z76" s="244">
        <f>'EU28 TRA Summary'!Z76-'UK TRA Summary'!Z76</f>
        <v>199.53530160956848</v>
      </c>
      <c r="AA76" s="244">
        <f>'EU28 TRA Summary'!AA76-'UK TRA Summary'!AA76</f>
        <v>202.70392987604495</v>
      </c>
      <c r="AB76" s="244">
        <f>'EU28 TRA Summary'!AB76-'UK TRA Summary'!AB76</f>
        <v>205.86712533831471</v>
      </c>
      <c r="AC76" s="244">
        <f>'EU28 TRA Summary'!AC76-'UK TRA Summary'!AC76</f>
        <v>209.02982518334503</v>
      </c>
      <c r="AD76" s="244">
        <f>'EU28 TRA Summary'!AD76-'UK TRA Summary'!AD76</f>
        <v>212.23886122509603</v>
      </c>
      <c r="AE76" s="244">
        <f>'EU28 TRA Summary'!AE76-'UK TRA Summary'!AE76</f>
        <v>215.44721440175132</v>
      </c>
      <c r="AF76" s="244">
        <f>'EU28 TRA Summary'!AF76-'UK TRA Summary'!AF76</f>
        <v>218.68056863883305</v>
      </c>
      <c r="AG76" s="244">
        <f>'EU28 TRA Summary'!AG76-'UK TRA Summary'!AG76</f>
        <v>221.89762883871856</v>
      </c>
      <c r="AH76" s="244">
        <f>'EU28 TRA Summary'!AH76-'UK TRA Summary'!AH76</f>
        <v>225.06168320108333</v>
      </c>
      <c r="AI76" s="244">
        <f>'EU28 TRA Summary'!AI76-'UK TRA Summary'!AI76</f>
        <v>227.67733094282661</v>
      </c>
      <c r="AJ76" s="244">
        <f>'EU28 TRA Summary'!AJ76-'UK TRA Summary'!AJ76</f>
        <v>230.34675578396485</v>
      </c>
      <c r="AK76" s="244">
        <f>'EU28 TRA Summary'!AK76-'UK TRA Summary'!AK76</f>
        <v>233.02386633411959</v>
      </c>
      <c r="AL76" s="244">
        <f>'EU28 TRA Summary'!AL76-'UK TRA Summary'!AL76</f>
        <v>235.73632191416451</v>
      </c>
      <c r="AM76" s="244">
        <f>'EU28 TRA Summary'!AM76-'UK TRA Summary'!AM76</f>
        <v>238.49799134507842</v>
      </c>
      <c r="AN76" s="244">
        <f>'EU28 TRA Summary'!AN76-'UK TRA Summary'!AN76</f>
        <v>241.42329348883581</v>
      </c>
      <c r="AO76" s="244">
        <f>'EU28 TRA Summary'!AO76-'UK TRA Summary'!AO76</f>
        <v>244.27261023534172</v>
      </c>
      <c r="AP76" s="244">
        <f>'EU28 TRA Summary'!AP76-'UK TRA Summary'!AP76</f>
        <v>247.23465067561574</v>
      </c>
      <c r="AQ76" s="244">
        <f>'EU28 TRA Summary'!AQ76-'UK TRA Summary'!AQ76</f>
        <v>250.32031248108444</v>
      </c>
      <c r="AR76" s="244">
        <f>'EU28 TRA Summary'!AR76-'UK TRA Summary'!AR76</f>
        <v>253.43516100561081</v>
      </c>
      <c r="AS76" s="244">
        <f>'EU28 TRA Summary'!AS76-'UK TRA Summary'!AS76</f>
        <v>256.62492078398475</v>
      </c>
      <c r="AT76" s="244">
        <f>'EU28 TRA Summary'!AT76-'UK TRA Summary'!AT76</f>
        <v>259.80472932402319</v>
      </c>
      <c r="AU76" s="244">
        <f>'EU28 TRA Summary'!AU76-'UK TRA Summary'!AU76</f>
        <v>263.10847818750904</v>
      </c>
      <c r="AV76" s="244">
        <f>'EU28 TRA Summary'!AV76-'UK TRA Summary'!AV76</f>
        <v>266.45722641945474</v>
      </c>
      <c r="AW76" s="244">
        <f>'EU28 TRA Summary'!AW76-'UK TRA Summary'!AW76</f>
        <v>269.82563383485331</v>
      </c>
      <c r="AX76" s="244">
        <f>'EU28 TRA Summary'!AX76-'UK TRA Summary'!AX76</f>
        <v>273.16655438156829</v>
      </c>
      <c r="AY76" s="244">
        <f>'EU28 TRA Summary'!AY76-'UK TRA Summary'!AY76</f>
        <v>276.53453289629812</v>
      </c>
      <c r="AZ76" s="244">
        <f>'EU28 TRA Summary'!AZ76-'UK TRA Summary'!AZ76</f>
        <v>279.85890407429287</v>
      </c>
    </row>
    <row r="77" spans="1:52">
      <c r="A77" s="205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</row>
    <row r="78" spans="1:52">
      <c r="A78" s="170" t="s">
        <v>26</v>
      </c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</row>
    <row r="79" spans="1:52">
      <c r="A79" s="179" t="s">
        <v>27</v>
      </c>
      <c r="B79" s="256">
        <f t="shared" ref="B79:Q82" si="4">B14/B53</f>
        <v>2.5001896229431919</v>
      </c>
      <c r="C79" s="256">
        <f t="shared" si="4"/>
        <v>2.4435403124383415</v>
      </c>
      <c r="D79" s="256">
        <f t="shared" si="4"/>
        <v>2.4158192972761334</v>
      </c>
      <c r="E79" s="256">
        <f t="shared" si="4"/>
        <v>2.4203056448283466</v>
      </c>
      <c r="F79" s="256">
        <f t="shared" si="4"/>
        <v>2.4285648661624961</v>
      </c>
      <c r="G79" s="256">
        <f t="shared" si="4"/>
        <v>2.4628359252667664</v>
      </c>
      <c r="H79" s="256">
        <f t="shared" si="4"/>
        <v>2.4490737561065297</v>
      </c>
      <c r="I79" s="256">
        <f t="shared" si="4"/>
        <v>2.4686134582006183</v>
      </c>
      <c r="J79" s="256">
        <f t="shared" si="4"/>
        <v>2.4691678824019214</v>
      </c>
      <c r="K79" s="256">
        <f t="shared" si="4"/>
        <v>2.4133724058895529</v>
      </c>
      <c r="L79" s="256">
        <f t="shared" si="4"/>
        <v>2.423772832962845</v>
      </c>
      <c r="M79" s="256">
        <f t="shared" si="4"/>
        <v>2.4384393683674945</v>
      </c>
      <c r="N79" s="256">
        <f t="shared" si="4"/>
        <v>2.4423280015391682</v>
      </c>
      <c r="O79" s="256">
        <f t="shared" si="4"/>
        <v>2.4654207825759253</v>
      </c>
      <c r="P79" s="256">
        <f t="shared" si="4"/>
        <v>2.4143173845923283</v>
      </c>
      <c r="Q79" s="256">
        <f t="shared" si="4"/>
        <v>2.4310594067941471</v>
      </c>
      <c r="R79" s="256">
        <f t="shared" ref="R79:AZ79" si="5">R14/R53</f>
        <v>2.4558546595939417</v>
      </c>
      <c r="S79" s="256">
        <f t="shared" si="5"/>
        <v>2.4843693465390397</v>
      </c>
      <c r="T79" s="256">
        <f t="shared" si="5"/>
        <v>2.511706200398371</v>
      </c>
      <c r="U79" s="256">
        <f t="shared" si="5"/>
        <v>2.5345156461519411</v>
      </c>
      <c r="V79" s="256">
        <f t="shared" si="5"/>
        <v>2.5542669583986304</v>
      </c>
      <c r="W79" s="256">
        <f t="shared" si="5"/>
        <v>2.5679241034053657</v>
      </c>
      <c r="X79" s="256">
        <f t="shared" si="5"/>
        <v>2.5738906356843616</v>
      </c>
      <c r="Y79" s="256">
        <f t="shared" si="5"/>
        <v>2.5799697534725814</v>
      </c>
      <c r="Z79" s="256">
        <f t="shared" si="5"/>
        <v>2.5865384702927146</v>
      </c>
      <c r="AA79" s="256">
        <f t="shared" si="5"/>
        <v>2.5944939898287931</v>
      </c>
      <c r="AB79" s="256">
        <f t="shared" si="5"/>
        <v>2.60151743195587</v>
      </c>
      <c r="AC79" s="256">
        <f t="shared" si="5"/>
        <v>2.6097779817888669</v>
      </c>
      <c r="AD79" s="256">
        <f t="shared" si="5"/>
        <v>2.6176856181092956</v>
      </c>
      <c r="AE79" s="256">
        <f t="shared" si="5"/>
        <v>2.628511685462517</v>
      </c>
      <c r="AF79" s="256">
        <f t="shared" si="5"/>
        <v>2.6385014803802846</v>
      </c>
      <c r="AG79" s="256">
        <f t="shared" si="5"/>
        <v>2.6495449228647998</v>
      </c>
      <c r="AH79" s="256">
        <f t="shared" si="5"/>
        <v>2.6612014170550182</v>
      </c>
      <c r="AI79" s="256">
        <f t="shared" si="5"/>
        <v>2.6709119183732248</v>
      </c>
      <c r="AJ79" s="256">
        <f t="shared" si="5"/>
        <v>2.6818254215785085</v>
      </c>
      <c r="AK79" s="256">
        <f t="shared" si="5"/>
        <v>2.6916452324252211</v>
      </c>
      <c r="AL79" s="256">
        <f t="shared" si="5"/>
        <v>2.7018085441292672</v>
      </c>
      <c r="AM79" s="256">
        <f t="shared" si="5"/>
        <v>2.7127974404251374</v>
      </c>
      <c r="AN79" s="256">
        <f t="shared" si="5"/>
        <v>2.7222877526132225</v>
      </c>
      <c r="AO79" s="256">
        <f t="shared" si="5"/>
        <v>2.7338910274215942</v>
      </c>
      <c r="AP79" s="256">
        <f t="shared" si="5"/>
        <v>2.7466356067735593</v>
      </c>
      <c r="AQ79" s="256">
        <f t="shared" si="5"/>
        <v>2.7581340789835549</v>
      </c>
      <c r="AR79" s="256">
        <f t="shared" si="5"/>
        <v>2.771147426481968</v>
      </c>
      <c r="AS79" s="256">
        <f t="shared" si="5"/>
        <v>2.784079568713608</v>
      </c>
      <c r="AT79" s="256">
        <f t="shared" si="5"/>
        <v>2.7975406886272931</v>
      </c>
      <c r="AU79" s="256">
        <f t="shared" si="5"/>
        <v>2.8101329243843165</v>
      </c>
      <c r="AV79" s="256">
        <f t="shared" si="5"/>
        <v>2.8240582326556187</v>
      </c>
      <c r="AW79" s="256">
        <f t="shared" si="5"/>
        <v>2.8381382459096836</v>
      </c>
      <c r="AX79" s="256">
        <f t="shared" si="5"/>
        <v>2.8512029005865576</v>
      </c>
      <c r="AY79" s="256">
        <f t="shared" si="5"/>
        <v>2.8669951582317985</v>
      </c>
      <c r="AZ79" s="256">
        <f t="shared" si="5"/>
        <v>2.8811713951916404</v>
      </c>
    </row>
    <row r="80" spans="1:52">
      <c r="A80" s="186" t="s">
        <v>45</v>
      </c>
      <c r="B80" s="190">
        <f t="shared" si="4"/>
        <v>1.9418156704446488</v>
      </c>
      <c r="C80" s="256">
        <f t="shared" si="4"/>
        <v>1.9111555755182603</v>
      </c>
      <c r="D80" s="256">
        <f t="shared" si="4"/>
        <v>1.9029696747348774</v>
      </c>
      <c r="E80" s="256">
        <f t="shared" si="4"/>
        <v>1.9068283953350063</v>
      </c>
      <c r="F80" s="256">
        <f t="shared" si="4"/>
        <v>1.8815070597768278</v>
      </c>
      <c r="G80" s="256">
        <f t="shared" si="4"/>
        <v>1.8777938564803929</v>
      </c>
      <c r="H80" s="256">
        <f t="shared" si="4"/>
        <v>1.8543336308845157</v>
      </c>
      <c r="I80" s="256">
        <f t="shared" si="4"/>
        <v>1.8440512096165629</v>
      </c>
      <c r="J80" s="256">
        <f t="shared" si="4"/>
        <v>1.8376777123390393</v>
      </c>
      <c r="K80" s="256">
        <f t="shared" si="4"/>
        <v>1.8204954652072161</v>
      </c>
      <c r="L80" s="256">
        <f t="shared" si="4"/>
        <v>1.8202266965200204</v>
      </c>
      <c r="M80" s="256">
        <f t="shared" si="4"/>
        <v>1.810404186579651</v>
      </c>
      <c r="N80" s="256">
        <f t="shared" si="4"/>
        <v>1.7966867060795935</v>
      </c>
      <c r="O80" s="256">
        <f t="shared" si="4"/>
        <v>1.8100184376187729</v>
      </c>
      <c r="P80" s="256">
        <f t="shared" si="4"/>
        <v>1.7626265842020412</v>
      </c>
      <c r="Q80" s="256">
        <f t="shared" si="4"/>
        <v>1.7698211675989119</v>
      </c>
      <c r="R80" s="256">
        <f t="shared" ref="C80:AZ82" si="6">R15/R54</f>
        <v>1.7752417623089829</v>
      </c>
      <c r="S80" s="256">
        <f t="shared" si="6"/>
        <v>1.786943759444251</v>
      </c>
      <c r="T80" s="256">
        <f t="shared" si="6"/>
        <v>1.7933239626559527</v>
      </c>
      <c r="U80" s="256">
        <f t="shared" si="6"/>
        <v>1.7960909833766356</v>
      </c>
      <c r="V80" s="256">
        <f t="shared" si="6"/>
        <v>1.7970675440978505</v>
      </c>
      <c r="W80" s="256">
        <f t="shared" si="6"/>
        <v>1.7938560754105626</v>
      </c>
      <c r="X80" s="256">
        <f t="shared" si="6"/>
        <v>1.7848499396716528</v>
      </c>
      <c r="Y80" s="256">
        <f t="shared" si="6"/>
        <v>1.776893941610886</v>
      </c>
      <c r="Z80" s="256">
        <f t="shared" si="6"/>
        <v>1.7703412172473083</v>
      </c>
      <c r="AA80" s="256">
        <f t="shared" si="6"/>
        <v>1.7653437361399043</v>
      </c>
      <c r="AB80" s="256">
        <f t="shared" si="6"/>
        <v>1.760416426830274</v>
      </c>
      <c r="AC80" s="256">
        <f t="shared" si="6"/>
        <v>1.7565677985162307</v>
      </c>
      <c r="AD80" s="256">
        <f t="shared" si="6"/>
        <v>1.7521340078516707</v>
      </c>
      <c r="AE80" s="256">
        <f t="shared" si="6"/>
        <v>1.749119692124222</v>
      </c>
      <c r="AF80" s="256">
        <f t="shared" si="6"/>
        <v>1.7464330058778732</v>
      </c>
      <c r="AG80" s="256">
        <f t="shared" si="6"/>
        <v>1.7443574004968403</v>
      </c>
      <c r="AH80" s="256">
        <f t="shared" si="6"/>
        <v>1.741912517838067</v>
      </c>
      <c r="AI80" s="256">
        <f t="shared" si="6"/>
        <v>1.7395482461482932</v>
      </c>
      <c r="AJ80" s="256">
        <f t="shared" si="6"/>
        <v>1.7376110126527669</v>
      </c>
      <c r="AK80" s="256">
        <f t="shared" si="6"/>
        <v>1.7352913541650212</v>
      </c>
      <c r="AL80" s="256">
        <f t="shared" si="6"/>
        <v>1.7327678672205329</v>
      </c>
      <c r="AM80" s="256">
        <f t="shared" si="6"/>
        <v>1.7300357059413352</v>
      </c>
      <c r="AN80" s="256">
        <f t="shared" si="6"/>
        <v>1.7273997682911439</v>
      </c>
      <c r="AO80" s="256">
        <f t="shared" si="6"/>
        <v>1.7264879476642923</v>
      </c>
      <c r="AP80" s="256">
        <f t="shared" si="6"/>
        <v>1.7261299685222795</v>
      </c>
      <c r="AQ80" s="256">
        <f t="shared" si="6"/>
        <v>1.7249551987901806</v>
      </c>
      <c r="AR80" s="256">
        <f t="shared" si="6"/>
        <v>1.7240256089214212</v>
      </c>
      <c r="AS80" s="256">
        <f t="shared" si="6"/>
        <v>1.7235272179681895</v>
      </c>
      <c r="AT80" s="256">
        <f t="shared" si="6"/>
        <v>1.7234048284388301</v>
      </c>
      <c r="AU80" s="256">
        <f t="shared" si="6"/>
        <v>1.7232260364170122</v>
      </c>
      <c r="AV80" s="256">
        <f t="shared" si="6"/>
        <v>1.7229256915159519</v>
      </c>
      <c r="AW80" s="256">
        <f t="shared" si="6"/>
        <v>1.7235657633556332</v>
      </c>
      <c r="AX80" s="256">
        <f t="shared" si="6"/>
        <v>1.7251326085838083</v>
      </c>
      <c r="AY80" s="256">
        <f t="shared" si="6"/>
        <v>1.7265695288979903</v>
      </c>
      <c r="AZ80" s="256">
        <f t="shared" si="6"/>
        <v>1.7286194252420777</v>
      </c>
    </row>
    <row r="81" spans="1:52">
      <c r="A81" s="193" t="s">
        <v>29</v>
      </c>
      <c r="B81" s="171">
        <f t="shared" si="4"/>
        <v>1.2176955056289454</v>
      </c>
      <c r="C81" s="237">
        <f t="shared" si="6"/>
        <v>1.2238155999548197</v>
      </c>
      <c r="D81" s="237">
        <f t="shared" si="6"/>
        <v>1.2185349149420863</v>
      </c>
      <c r="E81" s="237">
        <f t="shared" si="6"/>
        <v>1.2142262936685664</v>
      </c>
      <c r="F81" s="237">
        <f t="shared" si="6"/>
        <v>1.2274434885147441</v>
      </c>
      <c r="G81" s="237">
        <f t="shared" si="6"/>
        <v>1.2189812085090261</v>
      </c>
      <c r="H81" s="237">
        <f t="shared" si="6"/>
        <v>1.2274344418986722</v>
      </c>
      <c r="I81" s="237">
        <f t="shared" si="6"/>
        <v>1.2111768391617825</v>
      </c>
      <c r="J81" s="237">
        <f t="shared" si="6"/>
        <v>1.2207588452916838</v>
      </c>
      <c r="K81" s="237">
        <f t="shared" si="6"/>
        <v>1.1973155222151068</v>
      </c>
      <c r="L81" s="237">
        <f t="shared" si="6"/>
        <v>1.1901164277419678</v>
      </c>
      <c r="M81" s="237">
        <f t="shared" si="6"/>
        <v>1.2074454104916177</v>
      </c>
      <c r="N81" s="237">
        <f t="shared" si="6"/>
        <v>1.2250391889718151</v>
      </c>
      <c r="O81" s="237">
        <f t="shared" si="6"/>
        <v>1.2256858873096137</v>
      </c>
      <c r="P81" s="237">
        <f t="shared" si="6"/>
        <v>1.205994262665939</v>
      </c>
      <c r="Q81" s="237">
        <f t="shared" si="6"/>
        <v>1.1864018307741411</v>
      </c>
      <c r="R81" s="237">
        <f t="shared" si="6"/>
        <v>1.189759562016494</v>
      </c>
      <c r="S81" s="237">
        <f t="shared" si="6"/>
        <v>1.1940966837572708</v>
      </c>
      <c r="T81" s="237">
        <f t="shared" si="6"/>
        <v>1.198702610210878</v>
      </c>
      <c r="U81" s="237">
        <f t="shared" si="6"/>
        <v>1.2029710665357536</v>
      </c>
      <c r="V81" s="237">
        <f t="shared" si="6"/>
        <v>1.2071160541462564</v>
      </c>
      <c r="W81" s="237">
        <f t="shared" si="6"/>
        <v>1.2109387186501634</v>
      </c>
      <c r="X81" s="237">
        <f t="shared" si="6"/>
        <v>1.2135951521379733</v>
      </c>
      <c r="Y81" s="237">
        <f t="shared" si="6"/>
        <v>1.2158977136249143</v>
      </c>
      <c r="Z81" s="237">
        <f t="shared" si="6"/>
        <v>1.2177059830904315</v>
      </c>
      <c r="AA81" s="237">
        <f t="shared" si="6"/>
        <v>1.2184789553873643</v>
      </c>
      <c r="AB81" s="237">
        <f t="shared" si="6"/>
        <v>1.2173688638898823</v>
      </c>
      <c r="AC81" s="237">
        <f t="shared" si="6"/>
        <v>1.2150783786185617</v>
      </c>
      <c r="AD81" s="237">
        <f t="shared" si="6"/>
        <v>1.2113364525462755</v>
      </c>
      <c r="AE81" s="237">
        <f t="shared" si="6"/>
        <v>1.207132827070686</v>
      </c>
      <c r="AF81" s="237">
        <f t="shared" si="6"/>
        <v>1.2026700765511686</v>
      </c>
      <c r="AG81" s="237">
        <f t="shared" si="6"/>
        <v>1.1979688125727308</v>
      </c>
      <c r="AH81" s="237">
        <f t="shared" si="6"/>
        <v>1.1929662064689952</v>
      </c>
      <c r="AI81" s="237">
        <f t="shared" si="6"/>
        <v>1.187610784786556</v>
      </c>
      <c r="AJ81" s="237">
        <f t="shared" si="6"/>
        <v>1.1820000227946659</v>
      </c>
      <c r="AK81" s="237">
        <f t="shared" si="6"/>
        <v>1.1761444435556896</v>
      </c>
      <c r="AL81" s="237">
        <f t="shared" si="6"/>
        <v>1.1700934857659775</v>
      </c>
      <c r="AM81" s="237">
        <f t="shared" si="6"/>
        <v>1.1638942447150278</v>
      </c>
      <c r="AN81" s="237">
        <f t="shared" si="6"/>
        <v>1.1575444746341159</v>
      </c>
      <c r="AO81" s="237">
        <f t="shared" si="6"/>
        <v>1.1510403592528655</v>
      </c>
      <c r="AP81" s="237">
        <f t="shared" si="6"/>
        <v>1.1443507658762628</v>
      </c>
      <c r="AQ81" s="237">
        <f t="shared" si="6"/>
        <v>1.137451464148217</v>
      </c>
      <c r="AR81" s="237">
        <f t="shared" si="6"/>
        <v>1.1303742670107921</v>
      </c>
      <c r="AS81" s="237">
        <f t="shared" si="6"/>
        <v>1.1231772180919597</v>
      </c>
      <c r="AT81" s="237">
        <f t="shared" si="6"/>
        <v>1.1158777788336891</v>
      </c>
      <c r="AU81" s="237">
        <f t="shared" si="6"/>
        <v>1.108506678536096</v>
      </c>
      <c r="AV81" s="237">
        <f t="shared" si="6"/>
        <v>1.101051674392</v>
      </c>
      <c r="AW81" s="237">
        <f t="shared" si="6"/>
        <v>1.0935425465068112</v>
      </c>
      <c r="AX81" s="237">
        <f t="shared" si="6"/>
        <v>1.0860111093195917</v>
      </c>
      <c r="AY81" s="237">
        <f t="shared" si="6"/>
        <v>1.0784698822801457</v>
      </c>
      <c r="AZ81" s="237">
        <f t="shared" si="6"/>
        <v>1.0709573475170069</v>
      </c>
    </row>
    <row r="82" spans="1:52">
      <c r="A82" s="173" t="s">
        <v>30</v>
      </c>
      <c r="B82" s="172">
        <f t="shared" si="4"/>
        <v>1.750853747619435</v>
      </c>
      <c r="C82" s="238">
        <f t="shared" si="6"/>
        <v>1.7264076136435107</v>
      </c>
      <c r="D82" s="238">
        <f t="shared" si="6"/>
        <v>1.7227473985268551</v>
      </c>
      <c r="E82" s="238">
        <f t="shared" si="6"/>
        <v>1.727696401536265</v>
      </c>
      <c r="F82" s="238">
        <f t="shared" si="6"/>
        <v>1.7043640179296267</v>
      </c>
      <c r="G82" s="238">
        <f t="shared" si="6"/>
        <v>1.7012928326833734</v>
      </c>
      <c r="H82" s="238">
        <f t="shared" si="6"/>
        <v>1.6802379710117967</v>
      </c>
      <c r="I82" s="238">
        <f t="shared" si="6"/>
        <v>1.667792181769534</v>
      </c>
      <c r="J82" s="238">
        <f t="shared" si="6"/>
        <v>1.6600502408523279</v>
      </c>
      <c r="K82" s="238">
        <f t="shared" si="6"/>
        <v>1.6561272008398149</v>
      </c>
      <c r="L82" s="238">
        <f t="shared" si="6"/>
        <v>1.6575200255184885</v>
      </c>
      <c r="M82" s="238">
        <f t="shared" si="6"/>
        <v>1.6450954536231586</v>
      </c>
      <c r="N82" s="238">
        <f t="shared" si="6"/>
        <v>1.6285245781878379</v>
      </c>
      <c r="O82" s="238">
        <f t="shared" si="6"/>
        <v>1.643941503315971</v>
      </c>
      <c r="P82" s="238">
        <f t="shared" si="6"/>
        <v>1.6039310392745101</v>
      </c>
      <c r="Q82" s="238">
        <f t="shared" si="6"/>
        <v>1.6119226410729393</v>
      </c>
      <c r="R82" s="238">
        <f t="shared" si="6"/>
        <v>1.619498352532859</v>
      </c>
      <c r="S82" s="238">
        <f t="shared" si="6"/>
        <v>1.6312466098718066</v>
      </c>
      <c r="T82" s="238">
        <f t="shared" si="6"/>
        <v>1.637438930412656</v>
      </c>
      <c r="U82" s="238">
        <f t="shared" si="6"/>
        <v>1.6401023730881148</v>
      </c>
      <c r="V82" s="238">
        <f t="shared" si="6"/>
        <v>1.6408277133974942</v>
      </c>
      <c r="W82" s="238">
        <f t="shared" si="6"/>
        <v>1.6375382990973326</v>
      </c>
      <c r="X82" s="238">
        <f t="shared" si="6"/>
        <v>1.6288552902112534</v>
      </c>
      <c r="Y82" s="238">
        <f t="shared" si="6"/>
        <v>1.6210543719545998</v>
      </c>
      <c r="Z82" s="238">
        <f t="shared" si="6"/>
        <v>1.6146314948162761</v>
      </c>
      <c r="AA82" s="238">
        <f t="shared" si="6"/>
        <v>1.6097903483361506</v>
      </c>
      <c r="AB82" s="238">
        <f t="shared" si="6"/>
        <v>1.6052212958126229</v>
      </c>
      <c r="AC82" s="238">
        <f t="shared" si="6"/>
        <v>1.6017931131705467</v>
      </c>
      <c r="AD82" s="238">
        <f t="shared" si="6"/>
        <v>1.5977423986377812</v>
      </c>
      <c r="AE82" s="238">
        <f t="shared" si="6"/>
        <v>1.595001676383764</v>
      </c>
      <c r="AF82" s="238">
        <f t="shared" si="6"/>
        <v>1.5925571301912143</v>
      </c>
      <c r="AG82" s="238">
        <f t="shared" si="6"/>
        <v>1.5907372647817992</v>
      </c>
      <c r="AH82" s="238">
        <f t="shared" si="6"/>
        <v>1.5885621688344924</v>
      </c>
      <c r="AI82" s="238">
        <f t="shared" si="6"/>
        <v>1.58623978843066</v>
      </c>
      <c r="AJ82" s="238">
        <f t="shared" si="6"/>
        <v>1.5841026242284262</v>
      </c>
      <c r="AK82" s="238">
        <f t="shared" si="6"/>
        <v>1.5815413240849392</v>
      </c>
      <c r="AL82" s="238">
        <f t="shared" si="6"/>
        <v>1.5788543239297732</v>
      </c>
      <c r="AM82" s="238">
        <f t="shared" si="6"/>
        <v>1.575992328027493</v>
      </c>
      <c r="AN82" s="238">
        <f t="shared" si="6"/>
        <v>1.5733232062477982</v>
      </c>
      <c r="AO82" s="238">
        <f t="shared" si="6"/>
        <v>1.5724525837246004</v>
      </c>
      <c r="AP82" s="238">
        <f t="shared" si="6"/>
        <v>1.5719170550356159</v>
      </c>
      <c r="AQ82" s="238">
        <f t="shared" si="6"/>
        <v>1.5705607138014073</v>
      </c>
      <c r="AR82" s="238">
        <f t="shared" si="6"/>
        <v>1.56941932343368</v>
      </c>
      <c r="AS82" s="238">
        <f t="shared" si="6"/>
        <v>1.568688702889931</v>
      </c>
      <c r="AT82" s="238">
        <f t="shared" si="6"/>
        <v>1.5682690937501957</v>
      </c>
      <c r="AU82" s="238">
        <f t="shared" si="6"/>
        <v>1.5677621361136782</v>
      </c>
      <c r="AV82" s="238">
        <f t="shared" si="6"/>
        <v>1.5671217416960623</v>
      </c>
      <c r="AW82" s="238">
        <f t="shared" si="6"/>
        <v>1.5673689793028012</v>
      </c>
      <c r="AX82" s="238">
        <f t="shared" si="6"/>
        <v>1.5684340548356315</v>
      </c>
      <c r="AY82" s="238">
        <f t="shared" si="6"/>
        <v>1.5693765176773347</v>
      </c>
      <c r="AZ82" s="238">
        <f t="shared" si="6"/>
        <v>1.5708887549047956</v>
      </c>
    </row>
    <row r="83" spans="1:52">
      <c r="A83" s="173" t="s">
        <v>31</v>
      </c>
      <c r="B83" s="172">
        <f>B18/B57</f>
        <v>21.716837804627634</v>
      </c>
      <c r="C83" s="238">
        <f t="shared" ref="C83:AZ88" si="7">C18/C57</f>
        <v>21.427909472733848</v>
      </c>
      <c r="D83" s="238">
        <f t="shared" si="7"/>
        <v>21.297093255908482</v>
      </c>
      <c r="E83" s="238">
        <f t="shared" si="7"/>
        <v>21.368142598934721</v>
      </c>
      <c r="F83" s="238">
        <f t="shared" si="7"/>
        <v>21.312426412854968</v>
      </c>
      <c r="G83" s="238">
        <f t="shared" si="7"/>
        <v>21.275088746362233</v>
      </c>
      <c r="H83" s="238">
        <f t="shared" si="7"/>
        <v>20.963591928528992</v>
      </c>
      <c r="I83" s="238">
        <f t="shared" si="7"/>
        <v>21.153803226122609</v>
      </c>
      <c r="J83" s="238">
        <f t="shared" si="7"/>
        <v>21.257092427572147</v>
      </c>
      <c r="K83" s="238">
        <f t="shared" si="7"/>
        <v>20.404798785439397</v>
      </c>
      <c r="L83" s="238">
        <f t="shared" si="7"/>
        <v>20.100853834801693</v>
      </c>
      <c r="M83" s="238">
        <f t="shared" si="7"/>
        <v>20.119553381806533</v>
      </c>
      <c r="N83" s="238">
        <f t="shared" si="7"/>
        <v>20.342792586366784</v>
      </c>
      <c r="O83" s="238">
        <f t="shared" si="7"/>
        <v>20.122253299430621</v>
      </c>
      <c r="P83" s="238">
        <f t="shared" si="7"/>
        <v>19.594554724727832</v>
      </c>
      <c r="Q83" s="238">
        <f t="shared" si="7"/>
        <v>19.314702566308526</v>
      </c>
      <c r="R83" s="238">
        <f t="shared" si="7"/>
        <v>19.17964088507301</v>
      </c>
      <c r="S83" s="238">
        <f t="shared" si="7"/>
        <v>19.065556193491126</v>
      </c>
      <c r="T83" s="238">
        <f t="shared" si="7"/>
        <v>18.990617500496825</v>
      </c>
      <c r="U83" s="238">
        <f t="shared" si="7"/>
        <v>18.943840633366587</v>
      </c>
      <c r="V83" s="238">
        <f t="shared" si="7"/>
        <v>18.913668118880086</v>
      </c>
      <c r="W83" s="238">
        <f t="shared" si="7"/>
        <v>18.88643324787585</v>
      </c>
      <c r="X83" s="238">
        <f t="shared" si="7"/>
        <v>18.867242476539555</v>
      </c>
      <c r="Y83" s="238">
        <f t="shared" si="7"/>
        <v>18.850455448155646</v>
      </c>
      <c r="Z83" s="238">
        <f t="shared" si="7"/>
        <v>18.836228069833432</v>
      </c>
      <c r="AA83" s="238">
        <f t="shared" si="7"/>
        <v>18.836662760864154</v>
      </c>
      <c r="AB83" s="238">
        <f t="shared" si="7"/>
        <v>18.819058183476127</v>
      </c>
      <c r="AC83" s="238">
        <f t="shared" si="7"/>
        <v>18.803909712841083</v>
      </c>
      <c r="AD83" s="238">
        <f t="shared" si="7"/>
        <v>18.789862243228519</v>
      </c>
      <c r="AE83" s="238">
        <f t="shared" si="7"/>
        <v>18.779341601390637</v>
      </c>
      <c r="AF83" s="238">
        <f t="shared" si="7"/>
        <v>18.770476534341459</v>
      </c>
      <c r="AG83" s="238">
        <f t="shared" si="7"/>
        <v>18.759836519694925</v>
      </c>
      <c r="AH83" s="238">
        <f t="shared" si="7"/>
        <v>18.742098993671604</v>
      </c>
      <c r="AI83" s="238">
        <f t="shared" si="7"/>
        <v>18.735125910856844</v>
      </c>
      <c r="AJ83" s="238">
        <f t="shared" si="7"/>
        <v>18.723692452837593</v>
      </c>
      <c r="AK83" s="238">
        <f t="shared" si="7"/>
        <v>18.717366928392195</v>
      </c>
      <c r="AL83" s="238">
        <f t="shared" si="7"/>
        <v>18.706440490361782</v>
      </c>
      <c r="AM83" s="238">
        <f t="shared" si="7"/>
        <v>18.687780938874567</v>
      </c>
      <c r="AN83" s="238">
        <f t="shared" si="7"/>
        <v>18.664359266825947</v>
      </c>
      <c r="AO83" s="238">
        <f t="shared" si="7"/>
        <v>18.640034917305421</v>
      </c>
      <c r="AP83" s="238">
        <f t="shared" si="7"/>
        <v>18.622244018017412</v>
      </c>
      <c r="AQ83" s="238">
        <f t="shared" si="7"/>
        <v>18.604992283070647</v>
      </c>
      <c r="AR83" s="238">
        <f t="shared" si="7"/>
        <v>18.59173252170703</v>
      </c>
      <c r="AS83" s="238">
        <f t="shared" si="7"/>
        <v>18.58199910167113</v>
      </c>
      <c r="AT83" s="238">
        <f t="shared" si="7"/>
        <v>18.576451601746797</v>
      </c>
      <c r="AU83" s="238">
        <f t="shared" si="7"/>
        <v>18.573248851815269</v>
      </c>
      <c r="AV83" s="238">
        <f t="shared" si="7"/>
        <v>18.569141042745432</v>
      </c>
      <c r="AW83" s="238">
        <f t="shared" si="7"/>
        <v>18.567216826589078</v>
      </c>
      <c r="AX83" s="238">
        <f t="shared" si="7"/>
        <v>18.576111004172944</v>
      </c>
      <c r="AY83" s="238">
        <f t="shared" si="7"/>
        <v>18.582328292636713</v>
      </c>
      <c r="AZ83" s="238">
        <f t="shared" si="7"/>
        <v>18.594310490563423</v>
      </c>
    </row>
    <row r="84" spans="1:52">
      <c r="A84" s="186" t="s">
        <v>46</v>
      </c>
      <c r="B84" s="190">
        <f t="shared" ref="B84:Q92" si="8">B19/B58</f>
        <v>121.63740618724432</v>
      </c>
      <c r="C84" s="256">
        <f t="shared" si="8"/>
        <v>124.4352270396712</v>
      </c>
      <c r="D84" s="256">
        <f t="shared" si="8"/>
        <v>118.58359939982297</v>
      </c>
      <c r="E84" s="256">
        <f t="shared" si="8"/>
        <v>114.86054812694468</v>
      </c>
      <c r="F84" s="256">
        <f t="shared" si="8"/>
        <v>114.63265366426891</v>
      </c>
      <c r="G84" s="256">
        <f t="shared" si="8"/>
        <v>112.61430643516964</v>
      </c>
      <c r="H84" s="256">
        <f t="shared" si="8"/>
        <v>117.57923715967641</v>
      </c>
      <c r="I84" s="256">
        <f t="shared" si="8"/>
        <v>116.18652705521926</v>
      </c>
      <c r="J84" s="256">
        <f t="shared" si="8"/>
        <v>117.77739149475705</v>
      </c>
      <c r="K84" s="256">
        <f t="shared" si="8"/>
        <v>114.92756552126208</v>
      </c>
      <c r="L84" s="256">
        <f t="shared" si="8"/>
        <v>113.7437716317105</v>
      </c>
      <c r="M84" s="256">
        <f t="shared" si="8"/>
        <v>114.08860837913792</v>
      </c>
      <c r="N84" s="256">
        <f t="shared" si="8"/>
        <v>112.53750922179039</v>
      </c>
      <c r="O84" s="256">
        <f t="shared" si="8"/>
        <v>113.33838804564618</v>
      </c>
      <c r="P84" s="256">
        <f t="shared" si="8"/>
        <v>116.35894448791649</v>
      </c>
      <c r="Q84" s="256">
        <f t="shared" si="8"/>
        <v>115.24607121117404</v>
      </c>
      <c r="R84" s="256">
        <f t="shared" si="7"/>
        <v>115.09478921825657</v>
      </c>
      <c r="S84" s="256">
        <f t="shared" si="7"/>
        <v>115.45772800529963</v>
      </c>
      <c r="T84" s="256">
        <f t="shared" si="7"/>
        <v>115.97053636221629</v>
      </c>
      <c r="U84" s="256">
        <f t="shared" si="7"/>
        <v>116.79314107261779</v>
      </c>
      <c r="V84" s="256">
        <f t="shared" si="7"/>
        <v>117.68339861049402</v>
      </c>
      <c r="W84" s="256">
        <f t="shared" si="7"/>
        <v>118.34136531556976</v>
      </c>
      <c r="X84" s="256">
        <f t="shared" si="7"/>
        <v>119.09081842023247</v>
      </c>
      <c r="Y84" s="256">
        <f t="shared" si="7"/>
        <v>119.97227245523656</v>
      </c>
      <c r="Z84" s="256">
        <f t="shared" si="7"/>
        <v>120.63923253131827</v>
      </c>
      <c r="AA84" s="256">
        <f t="shared" si="7"/>
        <v>121.73427724195658</v>
      </c>
      <c r="AB84" s="256">
        <f t="shared" si="7"/>
        <v>122.64033085244048</v>
      </c>
      <c r="AC84" s="256">
        <f t="shared" si="7"/>
        <v>123.56003837243935</v>
      </c>
      <c r="AD84" s="256">
        <f t="shared" si="7"/>
        <v>124.37574086679747</v>
      </c>
      <c r="AE84" s="256">
        <f t="shared" si="7"/>
        <v>125.12914981830163</v>
      </c>
      <c r="AF84" s="256">
        <f t="shared" si="7"/>
        <v>125.96599497561898</v>
      </c>
      <c r="AG84" s="256">
        <f t="shared" si="7"/>
        <v>126.64017677947581</v>
      </c>
      <c r="AH84" s="256">
        <f t="shared" si="7"/>
        <v>127.5455156765597</v>
      </c>
      <c r="AI84" s="256">
        <f t="shared" si="7"/>
        <v>128.5922639097829</v>
      </c>
      <c r="AJ84" s="256">
        <f t="shared" si="7"/>
        <v>129.5705618695487</v>
      </c>
      <c r="AK84" s="256">
        <f t="shared" si="7"/>
        <v>130.58512661968405</v>
      </c>
      <c r="AL84" s="256">
        <f t="shared" si="7"/>
        <v>131.49259861672161</v>
      </c>
      <c r="AM84" s="256">
        <f t="shared" si="7"/>
        <v>132.30260968585077</v>
      </c>
      <c r="AN84" s="256">
        <f t="shared" si="7"/>
        <v>133.15695381874309</v>
      </c>
      <c r="AO84" s="256">
        <f t="shared" si="7"/>
        <v>133.96419314413794</v>
      </c>
      <c r="AP84" s="256">
        <f t="shared" si="7"/>
        <v>134.72060340375444</v>
      </c>
      <c r="AQ84" s="256">
        <f t="shared" si="7"/>
        <v>135.46775434865563</v>
      </c>
      <c r="AR84" s="256">
        <f t="shared" si="7"/>
        <v>136.21596480321136</v>
      </c>
      <c r="AS84" s="256">
        <f t="shared" si="7"/>
        <v>137.0100571744714</v>
      </c>
      <c r="AT84" s="256">
        <f t="shared" si="7"/>
        <v>137.74462150600931</v>
      </c>
      <c r="AU84" s="256">
        <f t="shared" si="7"/>
        <v>138.53353189345987</v>
      </c>
      <c r="AV84" s="256">
        <f t="shared" si="7"/>
        <v>139.21038106592911</v>
      </c>
      <c r="AW84" s="256">
        <f t="shared" si="7"/>
        <v>139.87121744667283</v>
      </c>
      <c r="AX84" s="256">
        <f t="shared" si="7"/>
        <v>140.56630565600534</v>
      </c>
      <c r="AY84" s="256">
        <f t="shared" si="7"/>
        <v>141.16841267542867</v>
      </c>
      <c r="AZ84" s="256">
        <f t="shared" si="7"/>
        <v>141.91706592909512</v>
      </c>
    </row>
    <row r="85" spans="1:52">
      <c r="A85" s="193" t="s">
        <v>24</v>
      </c>
      <c r="B85" s="171">
        <f t="shared" si="8"/>
        <v>126.8645541501125</v>
      </c>
      <c r="C85" s="237">
        <f t="shared" si="7"/>
        <v>129.89300404489364</v>
      </c>
      <c r="D85" s="237">
        <f t="shared" si="7"/>
        <v>120.70439718606447</v>
      </c>
      <c r="E85" s="237">
        <f t="shared" si="7"/>
        <v>114.53493147629844</v>
      </c>
      <c r="F85" s="237">
        <f t="shared" si="7"/>
        <v>113.50349181797499</v>
      </c>
      <c r="G85" s="237">
        <f t="shared" si="7"/>
        <v>109.54470617199526</v>
      </c>
      <c r="H85" s="237">
        <f t="shared" si="7"/>
        <v>116.21600593690775</v>
      </c>
      <c r="I85" s="237">
        <f t="shared" si="7"/>
        <v>113.48175248322622</v>
      </c>
      <c r="J85" s="237">
        <f t="shared" si="7"/>
        <v>114.59719519874132</v>
      </c>
      <c r="K85" s="237">
        <f t="shared" si="7"/>
        <v>108.68261236655991</v>
      </c>
      <c r="L85" s="237">
        <f t="shared" si="7"/>
        <v>106.65774172459237</v>
      </c>
      <c r="M85" s="237">
        <f t="shared" si="7"/>
        <v>107.34965540567481</v>
      </c>
      <c r="N85" s="237">
        <f t="shared" si="7"/>
        <v>105.29000722729673</v>
      </c>
      <c r="O85" s="237">
        <f t="shared" si="7"/>
        <v>105.82264798842814</v>
      </c>
      <c r="P85" s="237">
        <f t="shared" si="7"/>
        <v>110.48023272677761</v>
      </c>
      <c r="Q85" s="237">
        <f t="shared" si="7"/>
        <v>108.16540375872378</v>
      </c>
      <c r="R85" s="237">
        <f t="shared" si="7"/>
        <v>108.55226824798083</v>
      </c>
      <c r="S85" s="237">
        <f t="shared" si="7"/>
        <v>108.8115982089863</v>
      </c>
      <c r="T85" s="237">
        <f t="shared" si="7"/>
        <v>109.36231699512896</v>
      </c>
      <c r="U85" s="237">
        <f t="shared" si="7"/>
        <v>109.98577248713613</v>
      </c>
      <c r="V85" s="237">
        <f t="shared" si="7"/>
        <v>110.59953952714636</v>
      </c>
      <c r="W85" s="237">
        <f t="shared" si="7"/>
        <v>110.89076913534954</v>
      </c>
      <c r="X85" s="237">
        <f t="shared" si="7"/>
        <v>111.13228784686852</v>
      </c>
      <c r="Y85" s="237">
        <f t="shared" si="7"/>
        <v>111.55544681690475</v>
      </c>
      <c r="Z85" s="237">
        <f t="shared" si="7"/>
        <v>111.89273705939864</v>
      </c>
      <c r="AA85" s="237">
        <f t="shared" si="7"/>
        <v>112.55525084640557</v>
      </c>
      <c r="AB85" s="237">
        <f t="shared" si="7"/>
        <v>112.86430805902179</v>
      </c>
      <c r="AC85" s="237">
        <f t="shared" si="7"/>
        <v>113.04173667378684</v>
      </c>
      <c r="AD85" s="237">
        <f t="shared" si="7"/>
        <v>113.25457872775161</v>
      </c>
      <c r="AE85" s="237">
        <f t="shared" si="7"/>
        <v>113.45855152485836</v>
      </c>
      <c r="AF85" s="237">
        <f t="shared" si="7"/>
        <v>113.81552197256859</v>
      </c>
      <c r="AG85" s="237">
        <f t="shared" si="7"/>
        <v>113.94311980798638</v>
      </c>
      <c r="AH85" s="237">
        <f t="shared" si="7"/>
        <v>114.25865126253892</v>
      </c>
      <c r="AI85" s="237">
        <f t="shared" si="7"/>
        <v>114.91687775043029</v>
      </c>
      <c r="AJ85" s="237">
        <f t="shared" si="7"/>
        <v>115.52787713716596</v>
      </c>
      <c r="AK85" s="237">
        <f t="shared" si="7"/>
        <v>116.18188288379953</v>
      </c>
      <c r="AL85" s="237">
        <f t="shared" si="7"/>
        <v>116.74508129882551</v>
      </c>
      <c r="AM85" s="237">
        <f t="shared" si="7"/>
        <v>117.16089263890589</v>
      </c>
      <c r="AN85" s="237">
        <f t="shared" si="7"/>
        <v>117.7025884737225</v>
      </c>
      <c r="AO85" s="237">
        <f t="shared" si="7"/>
        <v>118.21580264696587</v>
      </c>
      <c r="AP85" s="237">
        <f t="shared" si="7"/>
        <v>118.6712629101329</v>
      </c>
      <c r="AQ85" s="237">
        <f t="shared" si="7"/>
        <v>119.13936959931016</v>
      </c>
      <c r="AR85" s="237">
        <f t="shared" si="7"/>
        <v>119.57383256767849</v>
      </c>
      <c r="AS85" s="237">
        <f t="shared" si="7"/>
        <v>120.07868463978357</v>
      </c>
      <c r="AT85" s="237">
        <f t="shared" si="7"/>
        <v>120.49512606623161</v>
      </c>
      <c r="AU85" s="237">
        <f t="shared" si="7"/>
        <v>121.01215101111389</v>
      </c>
      <c r="AV85" s="237">
        <f t="shared" si="7"/>
        <v>121.42074133130387</v>
      </c>
      <c r="AW85" s="237">
        <f t="shared" si="7"/>
        <v>121.83195863542333</v>
      </c>
      <c r="AX85" s="237">
        <f t="shared" si="7"/>
        <v>122.34531457304129</v>
      </c>
      <c r="AY85" s="237">
        <f t="shared" si="7"/>
        <v>122.66085261108725</v>
      </c>
      <c r="AZ85" s="237">
        <f t="shared" si="7"/>
        <v>123.14403245810271</v>
      </c>
    </row>
    <row r="86" spans="1:52">
      <c r="A86" s="173" t="s">
        <v>25</v>
      </c>
      <c r="B86" s="172">
        <f t="shared" si="8"/>
        <v>277.72674923708212</v>
      </c>
      <c r="C86" s="238">
        <f t="shared" si="7"/>
        <v>278.49770063477268</v>
      </c>
      <c r="D86" s="238">
        <f t="shared" si="7"/>
        <v>277.13581585390523</v>
      </c>
      <c r="E86" s="238">
        <f t="shared" si="7"/>
        <v>274.28208914708944</v>
      </c>
      <c r="F86" s="238">
        <f t="shared" si="7"/>
        <v>273.85634513667787</v>
      </c>
      <c r="G86" s="238">
        <f t="shared" si="7"/>
        <v>273.00522253963493</v>
      </c>
      <c r="H86" s="238">
        <f t="shared" si="7"/>
        <v>276.93241511331701</v>
      </c>
      <c r="I86" s="238">
        <f t="shared" si="7"/>
        <v>278.11671263970049</v>
      </c>
      <c r="J86" s="238">
        <f t="shared" si="7"/>
        <v>279.05432002288529</v>
      </c>
      <c r="K86" s="238">
        <f t="shared" si="7"/>
        <v>279.235692061664</v>
      </c>
      <c r="L86" s="238">
        <f t="shared" si="7"/>
        <v>279.18320795056894</v>
      </c>
      <c r="M86" s="238">
        <f t="shared" si="7"/>
        <v>280.79023470808391</v>
      </c>
      <c r="N86" s="238">
        <f t="shared" si="7"/>
        <v>279.20759317134667</v>
      </c>
      <c r="O86" s="238">
        <f t="shared" si="7"/>
        <v>279.24634938523008</v>
      </c>
      <c r="P86" s="238">
        <f t="shared" si="7"/>
        <v>281.55199901152525</v>
      </c>
      <c r="Q86" s="238">
        <f t="shared" si="7"/>
        <v>280.84272090214569</v>
      </c>
      <c r="R86" s="238">
        <f t="shared" si="7"/>
        <v>282.92233050402461</v>
      </c>
      <c r="S86" s="238">
        <f t="shared" si="7"/>
        <v>284.38746297839651</v>
      </c>
      <c r="T86" s="238">
        <f t="shared" si="7"/>
        <v>285.65804336868672</v>
      </c>
      <c r="U86" s="238">
        <f t="shared" si="7"/>
        <v>287.51259074579383</v>
      </c>
      <c r="V86" s="238">
        <f t="shared" si="7"/>
        <v>288.99976809931763</v>
      </c>
      <c r="W86" s="238">
        <f t="shared" si="7"/>
        <v>290.58741502916848</v>
      </c>
      <c r="X86" s="238">
        <f t="shared" si="7"/>
        <v>291.72910339858822</v>
      </c>
      <c r="Y86" s="238">
        <f t="shared" si="7"/>
        <v>293.76323498598606</v>
      </c>
      <c r="Z86" s="238">
        <f t="shared" si="7"/>
        <v>295.82388215095636</v>
      </c>
      <c r="AA86" s="238">
        <f t="shared" si="7"/>
        <v>297.75624888587606</v>
      </c>
      <c r="AB86" s="238">
        <f t="shared" si="7"/>
        <v>299.70359989677428</v>
      </c>
      <c r="AC86" s="238">
        <f t="shared" si="7"/>
        <v>301.61869886382925</v>
      </c>
      <c r="AD86" s="238">
        <f t="shared" si="7"/>
        <v>303.20294620477119</v>
      </c>
      <c r="AE86" s="238">
        <f t="shared" si="7"/>
        <v>304.84884072205205</v>
      </c>
      <c r="AF86" s="238">
        <f t="shared" si="7"/>
        <v>306.99780043256624</v>
      </c>
      <c r="AG86" s="238">
        <f t="shared" si="7"/>
        <v>308.83181878794647</v>
      </c>
      <c r="AH86" s="238">
        <f t="shared" si="7"/>
        <v>310.76679825384292</v>
      </c>
      <c r="AI86" s="238">
        <f t="shared" si="7"/>
        <v>313.21801563760204</v>
      </c>
      <c r="AJ86" s="238">
        <f t="shared" si="7"/>
        <v>315.90815218091223</v>
      </c>
      <c r="AK86" s="238">
        <f t="shared" si="7"/>
        <v>318.48603248906403</v>
      </c>
      <c r="AL86" s="238">
        <f t="shared" si="7"/>
        <v>321.25771255743098</v>
      </c>
      <c r="AM86" s="238">
        <f t="shared" si="7"/>
        <v>324.13159288514868</v>
      </c>
      <c r="AN86" s="238">
        <f t="shared" si="7"/>
        <v>326.92760391375151</v>
      </c>
      <c r="AO86" s="238">
        <f t="shared" si="7"/>
        <v>329.87657915058674</v>
      </c>
      <c r="AP86" s="238">
        <f t="shared" si="7"/>
        <v>332.88398623882847</v>
      </c>
      <c r="AQ86" s="238">
        <f t="shared" si="7"/>
        <v>335.79558146175702</v>
      </c>
      <c r="AR86" s="238">
        <f t="shared" si="7"/>
        <v>338.96095654490301</v>
      </c>
      <c r="AS86" s="238">
        <f t="shared" si="7"/>
        <v>342.1405058243173</v>
      </c>
      <c r="AT86" s="238">
        <f t="shared" si="7"/>
        <v>345.31247810514952</v>
      </c>
      <c r="AU86" s="238">
        <f t="shared" si="7"/>
        <v>348.69470420569286</v>
      </c>
      <c r="AV86" s="238">
        <f t="shared" si="7"/>
        <v>351.6833997372853</v>
      </c>
      <c r="AW86" s="238">
        <f t="shared" si="7"/>
        <v>354.57806832446761</v>
      </c>
      <c r="AX86" s="238">
        <f t="shared" si="7"/>
        <v>357.88962218534834</v>
      </c>
      <c r="AY86" s="238">
        <f t="shared" si="7"/>
        <v>361.25344654418393</v>
      </c>
      <c r="AZ86" s="238">
        <f t="shared" si="7"/>
        <v>364.61047879807433</v>
      </c>
    </row>
    <row r="87" spans="1:52">
      <c r="A87" s="173" t="s">
        <v>23</v>
      </c>
      <c r="B87" s="172">
        <f t="shared" si="8"/>
        <v>75.175461671555212</v>
      </c>
      <c r="C87" s="238">
        <f t="shared" si="7"/>
        <v>75.304202765551409</v>
      </c>
      <c r="D87" s="238">
        <f t="shared" si="7"/>
        <v>74.472078203388634</v>
      </c>
      <c r="E87" s="238">
        <f t="shared" si="7"/>
        <v>74.250674830459232</v>
      </c>
      <c r="F87" s="238">
        <f t="shared" si="7"/>
        <v>74.362118581836214</v>
      </c>
      <c r="G87" s="238">
        <f t="shared" si="7"/>
        <v>74.428431017237529</v>
      </c>
      <c r="H87" s="238">
        <f t="shared" si="7"/>
        <v>74.840627332213288</v>
      </c>
      <c r="I87" s="238">
        <f t="shared" si="7"/>
        <v>74.722874536604579</v>
      </c>
      <c r="J87" s="238">
        <f t="shared" si="7"/>
        <v>74.517566717140284</v>
      </c>
      <c r="K87" s="238">
        <f t="shared" si="7"/>
        <v>73.972745489224991</v>
      </c>
      <c r="L87" s="238">
        <f t="shared" si="7"/>
        <v>74.206974367386849</v>
      </c>
      <c r="M87" s="238">
        <f t="shared" si="7"/>
        <v>74.396418879590058</v>
      </c>
      <c r="N87" s="238">
        <f t="shared" si="7"/>
        <v>74.046884100832187</v>
      </c>
      <c r="O87" s="238">
        <f t="shared" si="7"/>
        <v>74.55026448313842</v>
      </c>
      <c r="P87" s="238">
        <f t="shared" si="7"/>
        <v>75.089116856515005</v>
      </c>
      <c r="Q87" s="238">
        <f t="shared" si="7"/>
        <v>75.443105557578647</v>
      </c>
      <c r="R87" s="238">
        <f t="shared" si="7"/>
        <v>75.156581455941037</v>
      </c>
      <c r="S87" s="238">
        <f t="shared" si="7"/>
        <v>75.093675559748817</v>
      </c>
      <c r="T87" s="238">
        <f t="shared" si="7"/>
        <v>74.990880721678948</v>
      </c>
      <c r="U87" s="238">
        <f t="shared" si="7"/>
        <v>75.115122888111884</v>
      </c>
      <c r="V87" s="238">
        <f t="shared" si="7"/>
        <v>75.305373999912774</v>
      </c>
      <c r="W87" s="238">
        <f t="shared" si="7"/>
        <v>75.346176439555748</v>
      </c>
      <c r="X87" s="238">
        <f t="shared" si="7"/>
        <v>75.327094562506957</v>
      </c>
      <c r="Y87" s="238">
        <f t="shared" si="7"/>
        <v>75.431887175718515</v>
      </c>
      <c r="Z87" s="238">
        <f t="shared" si="7"/>
        <v>75.506702822371736</v>
      </c>
      <c r="AA87" s="238">
        <f t="shared" si="7"/>
        <v>75.757235412030909</v>
      </c>
      <c r="AB87" s="238">
        <f t="shared" si="7"/>
        <v>75.84957684202223</v>
      </c>
      <c r="AC87" s="238">
        <f t="shared" si="7"/>
        <v>75.857792247138462</v>
      </c>
      <c r="AD87" s="238">
        <f t="shared" si="7"/>
        <v>75.844092420820999</v>
      </c>
      <c r="AE87" s="238">
        <f t="shared" si="7"/>
        <v>75.813056697181352</v>
      </c>
      <c r="AF87" s="238">
        <f t="shared" si="7"/>
        <v>75.867493471464442</v>
      </c>
      <c r="AG87" s="238">
        <f t="shared" si="7"/>
        <v>75.851165284303363</v>
      </c>
      <c r="AH87" s="238">
        <f t="shared" si="7"/>
        <v>75.927670702579491</v>
      </c>
      <c r="AI87" s="238">
        <f t="shared" si="7"/>
        <v>76.119117389003549</v>
      </c>
      <c r="AJ87" s="238">
        <f t="shared" si="7"/>
        <v>76.342802337970227</v>
      </c>
      <c r="AK87" s="238">
        <f t="shared" si="7"/>
        <v>76.583562835987266</v>
      </c>
      <c r="AL87" s="238">
        <f t="shared" si="7"/>
        <v>76.827525161493568</v>
      </c>
      <c r="AM87" s="238">
        <f t="shared" si="7"/>
        <v>77.063113246462805</v>
      </c>
      <c r="AN87" s="238">
        <f t="shared" si="7"/>
        <v>77.285730025538953</v>
      </c>
      <c r="AO87" s="238">
        <f t="shared" si="7"/>
        <v>77.475444972576241</v>
      </c>
      <c r="AP87" s="238">
        <f t="shared" si="7"/>
        <v>77.643478571011912</v>
      </c>
      <c r="AQ87" s="238">
        <f t="shared" si="7"/>
        <v>77.793179723160833</v>
      </c>
      <c r="AR87" s="238">
        <f t="shared" si="7"/>
        <v>77.937584844927628</v>
      </c>
      <c r="AS87" s="238">
        <f t="shared" si="7"/>
        <v>78.094386042333312</v>
      </c>
      <c r="AT87" s="238">
        <f t="shared" si="7"/>
        <v>78.255124771453069</v>
      </c>
      <c r="AU87" s="238">
        <f t="shared" si="7"/>
        <v>78.423850074911371</v>
      </c>
      <c r="AV87" s="238">
        <f t="shared" si="7"/>
        <v>78.57109427130068</v>
      </c>
      <c r="AW87" s="238">
        <f t="shared" si="7"/>
        <v>78.758733925622067</v>
      </c>
      <c r="AX87" s="238">
        <f t="shared" si="7"/>
        <v>78.93891153598976</v>
      </c>
      <c r="AY87" s="238">
        <f t="shared" si="7"/>
        <v>79.11250258365078</v>
      </c>
      <c r="AZ87" s="238">
        <f t="shared" si="7"/>
        <v>79.295818900142606</v>
      </c>
    </row>
    <row r="88" spans="1:52">
      <c r="A88" s="186" t="s">
        <v>47</v>
      </c>
      <c r="B88" s="190">
        <f t="shared" si="8"/>
        <v>106.09098866662876</v>
      </c>
      <c r="C88" s="256">
        <f t="shared" si="7"/>
        <v>102.61167156979106</v>
      </c>
      <c r="D88" s="256">
        <f t="shared" si="7"/>
        <v>102.21761667564493</v>
      </c>
      <c r="E88" s="256">
        <f t="shared" si="7"/>
        <v>101.71412877946874</v>
      </c>
      <c r="F88" s="256">
        <f t="shared" si="7"/>
        <v>105.76433296254071</v>
      </c>
      <c r="G88" s="256">
        <f t="shared" si="7"/>
        <v>109.59163344504947</v>
      </c>
      <c r="H88" s="256">
        <f t="shared" si="7"/>
        <v>110.1866835560956</v>
      </c>
      <c r="I88" s="256">
        <f t="shared" si="7"/>
        <v>113.70966167983958</v>
      </c>
      <c r="J88" s="256">
        <f t="shared" si="7"/>
        <v>114.41417832172179</v>
      </c>
      <c r="K88" s="256">
        <f t="shared" si="7"/>
        <v>120.99738552490994</v>
      </c>
      <c r="L88" s="256">
        <f t="shared" si="7"/>
        <v>120.86207034530833</v>
      </c>
      <c r="M88" s="256">
        <f t="shared" si="7"/>
        <v>123.04879433258726</v>
      </c>
      <c r="N88" s="256">
        <f t="shared" si="7"/>
        <v>128.25894126167827</v>
      </c>
      <c r="O88" s="256">
        <f t="shared" si="7"/>
        <v>131.96742340170044</v>
      </c>
      <c r="P88" s="256">
        <f t="shared" si="7"/>
        <v>135.42157698521615</v>
      </c>
      <c r="Q88" s="256">
        <f t="shared" si="7"/>
        <v>137.99223071634972</v>
      </c>
      <c r="R88" s="256">
        <f t="shared" si="7"/>
        <v>137.81378561240214</v>
      </c>
      <c r="S88" s="256">
        <f t="shared" si="7"/>
        <v>139.00886365871443</v>
      </c>
      <c r="T88" s="256">
        <f t="shared" si="7"/>
        <v>140.46323260482887</v>
      </c>
      <c r="U88" s="256">
        <f t="shared" si="7"/>
        <v>141.8928701924373</v>
      </c>
      <c r="V88" s="256">
        <f t="shared" si="7"/>
        <v>143.20129716288764</v>
      </c>
      <c r="W88" s="256">
        <f t="shared" ref="C88:AZ92" si="9">W23/W62</f>
        <v>144.37175575950073</v>
      </c>
      <c r="X88" s="256">
        <f t="shared" si="9"/>
        <v>145.56507679282825</v>
      </c>
      <c r="Y88" s="256">
        <f t="shared" si="9"/>
        <v>146.64196080578307</v>
      </c>
      <c r="Z88" s="256">
        <f t="shared" si="9"/>
        <v>148.05088907541247</v>
      </c>
      <c r="AA88" s="256">
        <f t="shared" si="9"/>
        <v>149.11344831292192</v>
      </c>
      <c r="AB88" s="256">
        <f t="shared" si="9"/>
        <v>149.83301658655535</v>
      </c>
      <c r="AC88" s="256">
        <f t="shared" si="9"/>
        <v>150.38932907615063</v>
      </c>
      <c r="AD88" s="256">
        <f t="shared" si="9"/>
        <v>150.94214237973529</v>
      </c>
      <c r="AE88" s="256">
        <f t="shared" si="9"/>
        <v>151.77516726855021</v>
      </c>
      <c r="AF88" s="256">
        <f t="shared" si="9"/>
        <v>152.30183978867447</v>
      </c>
      <c r="AG88" s="256">
        <f t="shared" si="9"/>
        <v>152.74525273380496</v>
      </c>
      <c r="AH88" s="256">
        <f t="shared" si="9"/>
        <v>153.69243270011458</v>
      </c>
      <c r="AI88" s="256">
        <f t="shared" si="9"/>
        <v>154.17363731668141</v>
      </c>
      <c r="AJ88" s="256">
        <f t="shared" si="9"/>
        <v>155.02027794735213</v>
      </c>
      <c r="AK88" s="256">
        <f t="shared" si="9"/>
        <v>155.71398113352649</v>
      </c>
      <c r="AL88" s="256">
        <f t="shared" si="9"/>
        <v>156.46497873719346</v>
      </c>
      <c r="AM88" s="256">
        <f t="shared" si="9"/>
        <v>157.56594628752129</v>
      </c>
      <c r="AN88" s="256">
        <f t="shared" si="9"/>
        <v>157.67968628554806</v>
      </c>
      <c r="AO88" s="256">
        <f t="shared" si="9"/>
        <v>158.46668650486296</v>
      </c>
      <c r="AP88" s="256">
        <f t="shared" si="9"/>
        <v>159.35867153145881</v>
      </c>
      <c r="AQ88" s="256">
        <f t="shared" si="9"/>
        <v>160.02701188269558</v>
      </c>
      <c r="AR88" s="256">
        <f t="shared" si="9"/>
        <v>160.8407960633871</v>
      </c>
      <c r="AS88" s="256">
        <f t="shared" si="9"/>
        <v>161.55327589091908</v>
      </c>
      <c r="AT88" s="256">
        <f t="shared" si="9"/>
        <v>162.32915946255983</v>
      </c>
      <c r="AU88" s="256">
        <f t="shared" si="9"/>
        <v>162.66258849853915</v>
      </c>
      <c r="AV88" s="256">
        <f t="shared" si="9"/>
        <v>163.38843239694327</v>
      </c>
      <c r="AW88" s="256">
        <f t="shared" si="9"/>
        <v>164.28904313534593</v>
      </c>
      <c r="AX88" s="256">
        <f t="shared" si="9"/>
        <v>164.42177787740079</v>
      </c>
      <c r="AY88" s="256">
        <f t="shared" si="9"/>
        <v>165.21374410010796</v>
      </c>
      <c r="AZ88" s="256">
        <f t="shared" si="9"/>
        <v>165.5489718510361</v>
      </c>
    </row>
    <row r="89" spans="1:52">
      <c r="A89" s="193" t="s">
        <v>16</v>
      </c>
      <c r="B89" s="171">
        <f t="shared" si="8"/>
        <v>68.230344281179327</v>
      </c>
      <c r="C89" s="237">
        <f t="shared" si="9"/>
        <v>67.357486960410313</v>
      </c>
      <c r="D89" s="237">
        <f t="shared" si="9"/>
        <v>66.085676699265406</v>
      </c>
      <c r="E89" s="237">
        <f t="shared" si="9"/>
        <v>65.150702662010332</v>
      </c>
      <c r="F89" s="237">
        <f t="shared" si="9"/>
        <v>64.779879977869754</v>
      </c>
      <c r="G89" s="237">
        <f t="shared" si="9"/>
        <v>67.937121077526726</v>
      </c>
      <c r="H89" s="237">
        <f t="shared" si="9"/>
        <v>69.522013443101912</v>
      </c>
      <c r="I89" s="237">
        <f t="shared" si="9"/>
        <v>71.140397455039917</v>
      </c>
      <c r="J89" s="237">
        <f t="shared" si="9"/>
        <v>70.439601049624812</v>
      </c>
      <c r="K89" s="237">
        <f t="shared" si="9"/>
        <v>72.977759117833017</v>
      </c>
      <c r="L89" s="237">
        <f t="shared" si="9"/>
        <v>73.276493248753368</v>
      </c>
      <c r="M89" s="237">
        <f t="shared" si="9"/>
        <v>72.485175328735806</v>
      </c>
      <c r="N89" s="237">
        <f t="shared" si="9"/>
        <v>74.42650360189559</v>
      </c>
      <c r="O89" s="237">
        <f t="shared" si="9"/>
        <v>75.863801027055302</v>
      </c>
      <c r="P89" s="237">
        <f t="shared" si="9"/>
        <v>80.505093542271396</v>
      </c>
      <c r="Q89" s="237">
        <f t="shared" si="9"/>
        <v>83.753909081428162</v>
      </c>
      <c r="R89" s="237">
        <f t="shared" si="9"/>
        <v>83.310339256406166</v>
      </c>
      <c r="S89" s="237">
        <f t="shared" si="9"/>
        <v>83.173402344014335</v>
      </c>
      <c r="T89" s="237">
        <f t="shared" si="9"/>
        <v>84.150441972048512</v>
      </c>
      <c r="U89" s="237">
        <f t="shared" si="9"/>
        <v>85.187101871057266</v>
      </c>
      <c r="V89" s="237">
        <f t="shared" si="9"/>
        <v>86.237870624260097</v>
      </c>
      <c r="W89" s="237">
        <f t="shared" si="9"/>
        <v>87.294583386686625</v>
      </c>
      <c r="X89" s="237">
        <f t="shared" si="9"/>
        <v>88.379259555285685</v>
      </c>
      <c r="Y89" s="237">
        <f t="shared" si="9"/>
        <v>89.471028443968123</v>
      </c>
      <c r="Z89" s="237">
        <f t="shared" si="9"/>
        <v>90.4845243124105</v>
      </c>
      <c r="AA89" s="237">
        <f t="shared" si="9"/>
        <v>91.51892095573811</v>
      </c>
      <c r="AB89" s="237">
        <f t="shared" si="9"/>
        <v>92.510764590957564</v>
      </c>
      <c r="AC89" s="237">
        <f t="shared" si="9"/>
        <v>93.432007649823916</v>
      </c>
      <c r="AD89" s="237">
        <f t="shared" si="9"/>
        <v>94.240804226851196</v>
      </c>
      <c r="AE89" s="237">
        <f t="shared" si="9"/>
        <v>95.012412188690732</v>
      </c>
      <c r="AF89" s="237">
        <f t="shared" si="9"/>
        <v>95.702057443510583</v>
      </c>
      <c r="AG89" s="237">
        <f t="shared" si="9"/>
        <v>96.355923807030152</v>
      </c>
      <c r="AH89" s="237">
        <f t="shared" si="9"/>
        <v>97.108786992554926</v>
      </c>
      <c r="AI89" s="237">
        <f t="shared" si="9"/>
        <v>97.714883788036815</v>
      </c>
      <c r="AJ89" s="237">
        <f t="shared" si="9"/>
        <v>98.455370309168401</v>
      </c>
      <c r="AK89" s="237">
        <f t="shared" si="9"/>
        <v>99.145306133920187</v>
      </c>
      <c r="AL89" s="237">
        <f t="shared" si="9"/>
        <v>99.760930962614154</v>
      </c>
      <c r="AM89" s="237">
        <f t="shared" si="9"/>
        <v>100.45255617067799</v>
      </c>
      <c r="AN89" s="237">
        <f t="shared" si="9"/>
        <v>100.46895990178527</v>
      </c>
      <c r="AO89" s="237">
        <f t="shared" si="9"/>
        <v>101.17591709113002</v>
      </c>
      <c r="AP89" s="237">
        <f t="shared" si="9"/>
        <v>101.84549390242611</v>
      </c>
      <c r="AQ89" s="237">
        <f t="shared" si="9"/>
        <v>102.4980570484892</v>
      </c>
      <c r="AR89" s="237">
        <f t="shared" si="9"/>
        <v>103.28779063928297</v>
      </c>
      <c r="AS89" s="237">
        <f t="shared" si="9"/>
        <v>104.02161728768201</v>
      </c>
      <c r="AT89" s="237">
        <f t="shared" si="9"/>
        <v>104.84177025726039</v>
      </c>
      <c r="AU89" s="237">
        <f t="shared" si="9"/>
        <v>105.48862128416135</v>
      </c>
      <c r="AV89" s="237">
        <f t="shared" si="9"/>
        <v>106.24091143314887</v>
      </c>
      <c r="AW89" s="237">
        <f t="shared" si="9"/>
        <v>107.17975029042718</v>
      </c>
      <c r="AX89" s="237">
        <f t="shared" si="9"/>
        <v>107.83636805115965</v>
      </c>
      <c r="AY89" s="237">
        <f t="shared" si="9"/>
        <v>108.74065744037304</v>
      </c>
      <c r="AZ89" s="237">
        <f t="shared" si="9"/>
        <v>109.62336022797493</v>
      </c>
    </row>
    <row r="90" spans="1:52">
      <c r="A90" s="173" t="s">
        <v>17</v>
      </c>
      <c r="B90" s="172">
        <f t="shared" si="8"/>
        <v>90.070167428715507</v>
      </c>
      <c r="C90" s="238">
        <f t="shared" si="9"/>
        <v>90.318172814551446</v>
      </c>
      <c r="D90" s="238">
        <f t="shared" si="9"/>
        <v>91.930745663739913</v>
      </c>
      <c r="E90" s="238">
        <f t="shared" si="9"/>
        <v>93.391376645475262</v>
      </c>
      <c r="F90" s="238">
        <f t="shared" si="9"/>
        <v>94.238878544018121</v>
      </c>
      <c r="G90" s="238">
        <f t="shared" si="9"/>
        <v>98.196602738420196</v>
      </c>
      <c r="H90" s="238">
        <f t="shared" si="9"/>
        <v>100.42298582837992</v>
      </c>
      <c r="I90" s="238">
        <f t="shared" si="9"/>
        <v>102.91655266848105</v>
      </c>
      <c r="J90" s="238">
        <f t="shared" si="9"/>
        <v>102.64572202417565</v>
      </c>
      <c r="K90" s="238">
        <f t="shared" si="9"/>
        <v>104.64733351574151</v>
      </c>
      <c r="L90" s="238">
        <f t="shared" si="9"/>
        <v>106.94349654136091</v>
      </c>
      <c r="M90" s="238">
        <f t="shared" si="9"/>
        <v>110.52935746856875</v>
      </c>
      <c r="N90" s="238">
        <f t="shared" si="9"/>
        <v>113.45572195517033</v>
      </c>
      <c r="O90" s="238">
        <f t="shared" si="9"/>
        <v>117.09901878016733</v>
      </c>
      <c r="P90" s="238">
        <f t="shared" si="9"/>
        <v>120.60015709062831</v>
      </c>
      <c r="Q90" s="238">
        <f t="shared" si="9"/>
        <v>123.73489305257438</v>
      </c>
      <c r="R90" s="238">
        <f t="shared" si="9"/>
        <v>123.5103150426841</v>
      </c>
      <c r="S90" s="238">
        <f t="shared" si="9"/>
        <v>124.36110445368344</v>
      </c>
      <c r="T90" s="238">
        <f t="shared" si="9"/>
        <v>125.33314358514494</v>
      </c>
      <c r="U90" s="238">
        <f t="shared" si="9"/>
        <v>126.24956942837183</v>
      </c>
      <c r="V90" s="238">
        <f t="shared" si="9"/>
        <v>127.09827975069911</v>
      </c>
      <c r="W90" s="238">
        <f t="shared" si="9"/>
        <v>127.88522175028967</v>
      </c>
      <c r="X90" s="238">
        <f t="shared" si="9"/>
        <v>129.02291664551967</v>
      </c>
      <c r="Y90" s="238">
        <f t="shared" si="9"/>
        <v>129.8359463497091</v>
      </c>
      <c r="Z90" s="238">
        <f t="shared" si="9"/>
        <v>130.65337354775974</v>
      </c>
      <c r="AA90" s="238">
        <f t="shared" si="9"/>
        <v>131.70242393037555</v>
      </c>
      <c r="AB90" s="238">
        <f t="shared" si="9"/>
        <v>132.44986574108754</v>
      </c>
      <c r="AC90" s="238">
        <f t="shared" si="9"/>
        <v>133.10832619293075</v>
      </c>
      <c r="AD90" s="238">
        <f t="shared" si="9"/>
        <v>133.5326686829838</v>
      </c>
      <c r="AE90" s="238">
        <f t="shared" si="9"/>
        <v>134.08578295731618</v>
      </c>
      <c r="AF90" s="238">
        <f t="shared" si="9"/>
        <v>134.45678278675476</v>
      </c>
      <c r="AG90" s="238">
        <f t="shared" si="9"/>
        <v>134.76709559803913</v>
      </c>
      <c r="AH90" s="238">
        <f t="shared" si="9"/>
        <v>135.51799875055659</v>
      </c>
      <c r="AI90" s="238">
        <f t="shared" si="9"/>
        <v>135.97743786531223</v>
      </c>
      <c r="AJ90" s="238">
        <f t="shared" si="9"/>
        <v>136.77563593575323</v>
      </c>
      <c r="AK90" s="238">
        <f t="shared" si="9"/>
        <v>137.51999220267155</v>
      </c>
      <c r="AL90" s="238">
        <f t="shared" si="9"/>
        <v>138.25784897089596</v>
      </c>
      <c r="AM90" s="238">
        <f t="shared" si="9"/>
        <v>139.21727771406469</v>
      </c>
      <c r="AN90" s="238">
        <f t="shared" si="9"/>
        <v>139.37700258891846</v>
      </c>
      <c r="AO90" s="238">
        <f t="shared" si="9"/>
        <v>140.11573590267841</v>
      </c>
      <c r="AP90" s="238">
        <f t="shared" si="9"/>
        <v>140.92881836349483</v>
      </c>
      <c r="AQ90" s="238">
        <f t="shared" si="9"/>
        <v>141.49747657172406</v>
      </c>
      <c r="AR90" s="238">
        <f t="shared" si="9"/>
        <v>142.13273067548144</v>
      </c>
      <c r="AS90" s="238">
        <f t="shared" si="9"/>
        <v>142.69489789748147</v>
      </c>
      <c r="AT90" s="238">
        <f t="shared" si="9"/>
        <v>143.24035338349768</v>
      </c>
      <c r="AU90" s="238">
        <f t="shared" si="9"/>
        <v>143.50469815190408</v>
      </c>
      <c r="AV90" s="238">
        <f t="shared" si="9"/>
        <v>144.04333790397575</v>
      </c>
      <c r="AW90" s="238">
        <f t="shared" si="9"/>
        <v>144.64584349969485</v>
      </c>
      <c r="AX90" s="238">
        <f t="shared" si="9"/>
        <v>144.76744163121933</v>
      </c>
      <c r="AY90" s="238">
        <f t="shared" si="9"/>
        <v>145.3006433817477</v>
      </c>
      <c r="AZ90" s="238">
        <f t="shared" si="9"/>
        <v>145.57044216457996</v>
      </c>
    </row>
    <row r="91" spans="1:52">
      <c r="A91" s="173" t="s">
        <v>18</v>
      </c>
      <c r="B91" s="172">
        <f t="shared" si="8"/>
        <v>134.57943584965184</v>
      </c>
      <c r="C91" s="238">
        <f t="shared" si="9"/>
        <v>125.22697211571162</v>
      </c>
      <c r="D91" s="238">
        <f t="shared" si="9"/>
        <v>122.97669757104453</v>
      </c>
      <c r="E91" s="238">
        <f t="shared" si="9"/>
        <v>121.12435181042092</v>
      </c>
      <c r="F91" s="238">
        <f t="shared" si="9"/>
        <v>128.09438305406164</v>
      </c>
      <c r="G91" s="238">
        <f t="shared" si="9"/>
        <v>131.01916860270643</v>
      </c>
      <c r="H91" s="238">
        <f t="shared" si="9"/>
        <v>129.66977725022932</v>
      </c>
      <c r="I91" s="238">
        <f t="shared" si="9"/>
        <v>133.16666896941635</v>
      </c>
      <c r="J91" s="238">
        <f t="shared" si="9"/>
        <v>134.01548517692873</v>
      </c>
      <c r="K91" s="238">
        <f t="shared" si="9"/>
        <v>145.83947087891289</v>
      </c>
      <c r="L91" s="238">
        <f t="shared" si="9"/>
        <v>144.0482216169016</v>
      </c>
      <c r="M91" s="238">
        <f t="shared" si="9"/>
        <v>146.61104759293301</v>
      </c>
      <c r="N91" s="238">
        <f t="shared" si="9"/>
        <v>153.22627930841983</v>
      </c>
      <c r="O91" s="238">
        <f t="shared" si="9"/>
        <v>156.01720458703093</v>
      </c>
      <c r="P91" s="238">
        <f t="shared" si="9"/>
        <v>158.33317999792348</v>
      </c>
      <c r="Q91" s="238">
        <f t="shared" si="9"/>
        <v>160.58387780355969</v>
      </c>
      <c r="R91" s="238">
        <f t="shared" si="9"/>
        <v>161.60996951161849</v>
      </c>
      <c r="S91" s="238">
        <f t="shared" si="9"/>
        <v>162.99015454326434</v>
      </c>
      <c r="T91" s="238">
        <f t="shared" si="9"/>
        <v>164.40771677284889</v>
      </c>
      <c r="U91" s="238">
        <f t="shared" si="9"/>
        <v>165.83912720593364</v>
      </c>
      <c r="V91" s="238">
        <f t="shared" si="9"/>
        <v>167.15083693310845</v>
      </c>
      <c r="W91" s="238">
        <f t="shared" si="9"/>
        <v>168.28561549535434</v>
      </c>
      <c r="X91" s="238">
        <f t="shared" si="9"/>
        <v>169.21782470907442</v>
      </c>
      <c r="Y91" s="238">
        <f t="shared" si="9"/>
        <v>170.16931971477038</v>
      </c>
      <c r="Z91" s="238">
        <f t="shared" si="9"/>
        <v>172.00549235640136</v>
      </c>
      <c r="AA91" s="238">
        <f t="shared" si="9"/>
        <v>173.05705881489979</v>
      </c>
      <c r="AB91" s="238">
        <f t="shared" si="9"/>
        <v>173.607797053279</v>
      </c>
      <c r="AC91" s="238">
        <f t="shared" si="9"/>
        <v>173.89084491439306</v>
      </c>
      <c r="AD91" s="238">
        <f t="shared" si="9"/>
        <v>174.39668066274734</v>
      </c>
      <c r="AE91" s="238">
        <f t="shared" si="9"/>
        <v>175.36967145664764</v>
      </c>
      <c r="AF91" s="238">
        <f t="shared" si="9"/>
        <v>175.90940744004735</v>
      </c>
      <c r="AG91" s="238">
        <f t="shared" si="9"/>
        <v>176.3336959793227</v>
      </c>
      <c r="AH91" s="238">
        <f t="shared" si="9"/>
        <v>177.40319330575213</v>
      </c>
      <c r="AI91" s="238">
        <f t="shared" si="9"/>
        <v>177.83549224774896</v>
      </c>
      <c r="AJ91" s="238">
        <f t="shared" si="9"/>
        <v>178.69519718097047</v>
      </c>
      <c r="AK91" s="238">
        <f t="shared" si="9"/>
        <v>179.3139349345322</v>
      </c>
      <c r="AL91" s="238">
        <f t="shared" si="9"/>
        <v>180.06847043471802</v>
      </c>
      <c r="AM91" s="238">
        <f t="shared" si="9"/>
        <v>181.32773455037793</v>
      </c>
      <c r="AN91" s="238">
        <f t="shared" si="9"/>
        <v>181.44329615920546</v>
      </c>
      <c r="AO91" s="238">
        <f t="shared" si="9"/>
        <v>182.26364110707982</v>
      </c>
      <c r="AP91" s="238">
        <f t="shared" si="9"/>
        <v>183.24335674958732</v>
      </c>
      <c r="AQ91" s="238">
        <f t="shared" si="9"/>
        <v>183.98039520471457</v>
      </c>
      <c r="AR91" s="238">
        <f t="shared" si="9"/>
        <v>184.90964626907066</v>
      </c>
      <c r="AS91" s="238">
        <f t="shared" si="9"/>
        <v>185.73015172906892</v>
      </c>
      <c r="AT91" s="238">
        <f t="shared" si="9"/>
        <v>186.68738764263017</v>
      </c>
      <c r="AU91" s="238">
        <f t="shared" si="9"/>
        <v>187.01074369644826</v>
      </c>
      <c r="AV91" s="238">
        <f t="shared" si="9"/>
        <v>187.85945650663649</v>
      </c>
      <c r="AW91" s="238">
        <f t="shared" si="9"/>
        <v>188.99980128967027</v>
      </c>
      <c r="AX91" s="238">
        <f t="shared" si="9"/>
        <v>189.0463981318274</v>
      </c>
      <c r="AY91" s="238">
        <f t="shared" si="9"/>
        <v>190.01414241887832</v>
      </c>
      <c r="AZ91" s="238">
        <f t="shared" si="9"/>
        <v>190.2905333283548</v>
      </c>
    </row>
    <row r="92" spans="1:52">
      <c r="A92" s="179" t="s">
        <v>28</v>
      </c>
      <c r="B92" s="238">
        <f t="shared" si="8"/>
        <v>5.0527142227622326</v>
      </c>
      <c r="C92" s="238">
        <f t="shared" si="8"/>
        <v>4.9297495262410038</v>
      </c>
      <c r="D92" s="238">
        <f t="shared" si="8"/>
        <v>4.9416145293377634</v>
      </c>
      <c r="E92" s="238">
        <f t="shared" si="8"/>
        <v>4.7890368560211023</v>
      </c>
      <c r="F92" s="238">
        <f t="shared" si="8"/>
        <v>4.9276391106310342</v>
      </c>
      <c r="G92" s="238">
        <f t="shared" si="8"/>
        <v>4.8749798776965312</v>
      </c>
      <c r="H92" s="238">
        <f t="shared" si="8"/>
        <v>4.9667177285479607</v>
      </c>
      <c r="I92" s="238">
        <f t="shared" si="8"/>
        <v>4.9040536658469174</v>
      </c>
      <c r="J92" s="238">
        <f t="shared" si="8"/>
        <v>4.8624130532482104</v>
      </c>
      <c r="K92" s="238">
        <f t="shared" si="8"/>
        <v>4.4666311322870529</v>
      </c>
      <c r="L92" s="238">
        <f t="shared" si="8"/>
        <v>4.566999606929147</v>
      </c>
      <c r="M92" s="238">
        <f t="shared" si="8"/>
        <v>4.5113969341058757</v>
      </c>
      <c r="N92" s="238">
        <f t="shared" si="8"/>
        <v>4.5234933350448729</v>
      </c>
      <c r="O92" s="238">
        <f t="shared" si="8"/>
        <v>4.5903389812442246</v>
      </c>
      <c r="P92" s="238">
        <f t="shared" si="8"/>
        <v>4.5114144167925199</v>
      </c>
      <c r="Q92" s="238">
        <f t="shared" si="8"/>
        <v>4.5460200614515882</v>
      </c>
      <c r="R92" s="238">
        <f t="shared" si="9"/>
        <v>4.5781350951339634</v>
      </c>
      <c r="S92" s="238">
        <f t="shared" si="9"/>
        <v>4.6252089301072949</v>
      </c>
      <c r="T92" s="238">
        <f t="shared" si="9"/>
        <v>4.651233471205579</v>
      </c>
      <c r="U92" s="238">
        <f t="shared" si="9"/>
        <v>4.6658846252043391</v>
      </c>
      <c r="V92" s="238">
        <f t="shared" si="9"/>
        <v>4.6765453398670651</v>
      </c>
      <c r="W92" s="238">
        <f t="shared" si="9"/>
        <v>4.6810242421554564</v>
      </c>
      <c r="X92" s="238">
        <f t="shared" si="9"/>
        <v>4.683335724652939</v>
      </c>
      <c r="Y92" s="238">
        <f t="shared" si="9"/>
        <v>4.6892681161489111</v>
      </c>
      <c r="Z92" s="238">
        <f t="shared" si="9"/>
        <v>4.6919436401628705</v>
      </c>
      <c r="AA92" s="238">
        <f t="shared" si="9"/>
        <v>4.692211931403091</v>
      </c>
      <c r="AB92" s="238">
        <f t="shared" si="9"/>
        <v>4.6906983918525711</v>
      </c>
      <c r="AC92" s="238">
        <f t="shared" si="9"/>
        <v>4.6889717853812405</v>
      </c>
      <c r="AD92" s="238">
        <f t="shared" si="9"/>
        <v>4.6870748561715274</v>
      </c>
      <c r="AE92" s="238">
        <f t="shared" si="9"/>
        <v>4.6862534852748077</v>
      </c>
      <c r="AF92" s="238">
        <f t="shared" si="9"/>
        <v>4.6834119432474006</v>
      </c>
      <c r="AG92" s="238">
        <f t="shared" si="9"/>
        <v>4.6787987384438043</v>
      </c>
      <c r="AH92" s="238">
        <f t="shared" si="9"/>
        <v>4.675390974995465</v>
      </c>
      <c r="AI92" s="238">
        <f t="shared" si="9"/>
        <v>4.6748468778601788</v>
      </c>
      <c r="AJ92" s="238">
        <f t="shared" si="9"/>
        <v>4.6750902945146997</v>
      </c>
      <c r="AK92" s="238">
        <f t="shared" si="9"/>
        <v>4.6751880269266577</v>
      </c>
      <c r="AL92" s="238">
        <f t="shared" si="9"/>
        <v>4.6751529202382995</v>
      </c>
      <c r="AM92" s="238">
        <f t="shared" si="9"/>
        <v>4.6757014153448155</v>
      </c>
      <c r="AN92" s="238">
        <f t="shared" si="9"/>
        <v>4.6763702357157086</v>
      </c>
      <c r="AO92" s="238">
        <f t="shared" si="9"/>
        <v>4.676284922684605</v>
      </c>
      <c r="AP92" s="238">
        <f t="shared" si="9"/>
        <v>4.6758365686102055</v>
      </c>
      <c r="AQ92" s="238">
        <f t="shared" si="9"/>
        <v>4.6749517675072205</v>
      </c>
      <c r="AR92" s="238">
        <f t="shared" si="9"/>
        <v>4.6742194517056879</v>
      </c>
      <c r="AS92" s="238">
        <f t="shared" si="9"/>
        <v>4.6728599536671291</v>
      </c>
      <c r="AT92" s="238">
        <f t="shared" si="9"/>
        <v>4.6714750965433645</v>
      </c>
      <c r="AU92" s="238">
        <f t="shared" si="9"/>
        <v>4.6691037818763927</v>
      </c>
      <c r="AV92" s="238">
        <f t="shared" si="9"/>
        <v>4.6662308965604629</v>
      </c>
      <c r="AW92" s="238">
        <f t="shared" si="9"/>
        <v>4.6631514234615352</v>
      </c>
      <c r="AX92" s="238">
        <f t="shared" si="9"/>
        <v>4.6590823184725441</v>
      </c>
      <c r="AY92" s="238">
        <f t="shared" si="9"/>
        <v>4.6543482389358735</v>
      </c>
      <c r="AZ92" s="238">
        <f t="shared" si="9"/>
        <v>4.6470085270559709</v>
      </c>
    </row>
    <row r="93" spans="1:52">
      <c r="A93" s="186" t="s">
        <v>45</v>
      </c>
      <c r="B93" s="237">
        <f t="shared" ref="B93:AZ93" si="10">B28/B67</f>
        <v>3.3750944101958225</v>
      </c>
      <c r="C93" s="237">
        <f t="shared" si="10"/>
        <v>3.3610647819987864</v>
      </c>
      <c r="D93" s="237">
        <f t="shared" si="10"/>
        <v>3.4028893312882573</v>
      </c>
      <c r="E93" s="237">
        <f t="shared" si="10"/>
        <v>3.2949637588447347</v>
      </c>
      <c r="F93" s="237">
        <f t="shared" si="10"/>
        <v>3.4294492638614336</v>
      </c>
      <c r="G93" s="237">
        <f t="shared" si="10"/>
        <v>3.4107265321943863</v>
      </c>
      <c r="H93" s="237">
        <f t="shared" si="10"/>
        <v>3.4868171652619564</v>
      </c>
      <c r="I93" s="237">
        <f t="shared" si="10"/>
        <v>3.4419469874001005</v>
      </c>
      <c r="J93" s="237">
        <f t="shared" si="10"/>
        <v>3.4074793319250936</v>
      </c>
      <c r="K93" s="237">
        <f t="shared" si="10"/>
        <v>3.1803810822779126</v>
      </c>
      <c r="L93" s="237">
        <f t="shared" si="10"/>
        <v>3.1915244464707215</v>
      </c>
      <c r="M93" s="237">
        <f t="shared" si="10"/>
        <v>3.1394190948460161</v>
      </c>
      <c r="N93" s="237">
        <f t="shared" si="10"/>
        <v>3.1380998810322782</v>
      </c>
      <c r="O93" s="237">
        <f t="shared" si="10"/>
        <v>3.2250537560514037</v>
      </c>
      <c r="P93" s="237">
        <f t="shared" si="10"/>
        <v>3.1762462160335474</v>
      </c>
      <c r="Q93" s="237">
        <f t="shared" si="10"/>
        <v>3.2066581631618156</v>
      </c>
      <c r="R93" s="237">
        <f t="shared" si="10"/>
        <v>3.2640481275633237</v>
      </c>
      <c r="S93" s="237">
        <f t="shared" si="10"/>
        <v>3.3078924927936413</v>
      </c>
      <c r="T93" s="237">
        <f t="shared" si="10"/>
        <v>3.3307284553813576</v>
      </c>
      <c r="U93" s="237">
        <f t="shared" si="10"/>
        <v>3.3414839127740916</v>
      </c>
      <c r="V93" s="237">
        <f t="shared" si="10"/>
        <v>3.3468833528408326</v>
      </c>
      <c r="W93" s="237">
        <f t="shared" si="10"/>
        <v>3.3468127159066978</v>
      </c>
      <c r="X93" s="237">
        <f t="shared" si="10"/>
        <v>3.344791977331727</v>
      </c>
      <c r="Y93" s="237">
        <f t="shared" si="10"/>
        <v>3.3462987182837978</v>
      </c>
      <c r="Z93" s="237">
        <f t="shared" si="10"/>
        <v>3.3453306094950284</v>
      </c>
      <c r="AA93" s="237">
        <f t="shared" si="10"/>
        <v>3.3425234253882308</v>
      </c>
      <c r="AB93" s="237">
        <f t="shared" si="10"/>
        <v>3.3392250204035276</v>
      </c>
      <c r="AC93" s="237">
        <f t="shared" si="10"/>
        <v>3.3358577221244716</v>
      </c>
      <c r="AD93" s="237">
        <f t="shared" si="10"/>
        <v>3.3324277434581084</v>
      </c>
      <c r="AE93" s="237">
        <f t="shared" si="10"/>
        <v>3.3298214792716205</v>
      </c>
      <c r="AF93" s="237">
        <f t="shared" si="10"/>
        <v>3.3261897988745077</v>
      </c>
      <c r="AG93" s="237">
        <f t="shared" si="10"/>
        <v>3.3216816217637417</v>
      </c>
      <c r="AH93" s="237">
        <f t="shared" si="10"/>
        <v>3.3181890041903945</v>
      </c>
      <c r="AI93" s="237">
        <f t="shared" si="10"/>
        <v>3.3160563506935667</v>
      </c>
      <c r="AJ93" s="237">
        <f t="shared" si="10"/>
        <v>3.3145742376308149</v>
      </c>
      <c r="AK93" s="237">
        <f t="shared" si="10"/>
        <v>3.3129658435293687</v>
      </c>
      <c r="AL93" s="237">
        <f t="shared" si="10"/>
        <v>3.3113786656590598</v>
      </c>
      <c r="AM93" s="237">
        <f t="shared" si="10"/>
        <v>3.309929314168881</v>
      </c>
      <c r="AN93" s="237">
        <f t="shared" si="10"/>
        <v>3.3089333010760531</v>
      </c>
      <c r="AO93" s="237">
        <f t="shared" si="10"/>
        <v>3.3072654345386949</v>
      </c>
      <c r="AP93" s="237">
        <f t="shared" si="10"/>
        <v>3.3051164134175162</v>
      </c>
      <c r="AQ93" s="237">
        <f t="shared" si="10"/>
        <v>3.3029884391171933</v>
      </c>
      <c r="AR93" s="237">
        <f t="shared" si="10"/>
        <v>3.3011614732376446</v>
      </c>
      <c r="AS93" s="237">
        <f t="shared" si="10"/>
        <v>3.2988445729962441</v>
      </c>
      <c r="AT93" s="237">
        <f t="shared" si="10"/>
        <v>3.2967995554294141</v>
      </c>
      <c r="AU93" s="237">
        <f t="shared" si="10"/>
        <v>3.2939292271672551</v>
      </c>
      <c r="AV93" s="237">
        <f t="shared" si="10"/>
        <v>3.2904051283665341</v>
      </c>
      <c r="AW93" s="237">
        <f t="shared" si="10"/>
        <v>3.28680392406469</v>
      </c>
      <c r="AX93" s="237">
        <f t="shared" si="10"/>
        <v>3.2829499484607596</v>
      </c>
      <c r="AY93" s="237">
        <f t="shared" si="10"/>
        <v>3.2784061164508431</v>
      </c>
      <c r="AZ93" s="237">
        <f t="shared" si="10"/>
        <v>3.2725375828320362</v>
      </c>
    </row>
    <row r="94" spans="1:52">
      <c r="A94" s="173" t="s">
        <v>48</v>
      </c>
      <c r="B94" s="237">
        <f t="shared" ref="B94:AZ94" si="11">B29/B68</f>
        <v>0.24247517483168229</v>
      </c>
      <c r="C94" s="237">
        <f t="shared" si="11"/>
        <v>0.24513170221642422</v>
      </c>
      <c r="D94" s="237">
        <f t="shared" si="11"/>
        <v>0.24443578394934906</v>
      </c>
      <c r="E94" s="237">
        <f t="shared" si="11"/>
        <v>0.24377757059039565</v>
      </c>
      <c r="F94" s="237">
        <f t="shared" si="11"/>
        <v>0.24374122833013961</v>
      </c>
      <c r="G94" s="237">
        <f t="shared" si="11"/>
        <v>0.24269142975866365</v>
      </c>
      <c r="H94" s="237">
        <f t="shared" si="11"/>
        <v>0.24570865760217589</v>
      </c>
      <c r="I94" s="237">
        <f t="shared" si="11"/>
        <v>0.24668228836358749</v>
      </c>
      <c r="J94" s="237">
        <f t="shared" si="11"/>
        <v>0.24613791555603259</v>
      </c>
      <c r="K94" s="237">
        <f t="shared" si="11"/>
        <v>0.24490465308098353</v>
      </c>
      <c r="L94" s="237">
        <f t="shared" si="11"/>
        <v>0.24268876494358071</v>
      </c>
      <c r="M94" s="237">
        <f t="shared" si="11"/>
        <v>0.24273232501618616</v>
      </c>
      <c r="N94" s="237">
        <f t="shared" si="11"/>
        <v>0.24504086313530274</v>
      </c>
      <c r="O94" s="237">
        <f t="shared" si="11"/>
        <v>0.24763173068941993</v>
      </c>
      <c r="P94" s="237">
        <f t="shared" si="11"/>
        <v>0.24738504684864279</v>
      </c>
      <c r="Q94" s="237">
        <f t="shared" si="11"/>
        <v>0.25018599010268827</v>
      </c>
      <c r="R94" s="237">
        <f t="shared" si="11"/>
        <v>0.2516774963881544</v>
      </c>
      <c r="S94" s="237">
        <f t="shared" si="11"/>
        <v>0.25323805975518515</v>
      </c>
      <c r="T94" s="237">
        <f t="shared" si="11"/>
        <v>0.2545678551120813</v>
      </c>
      <c r="U94" s="237">
        <f t="shared" si="11"/>
        <v>0.25570573044931255</v>
      </c>
      <c r="V94" s="237">
        <f t="shared" si="11"/>
        <v>0.25726823404939814</v>
      </c>
      <c r="W94" s="237">
        <f t="shared" si="11"/>
        <v>0.25870569762777601</v>
      </c>
      <c r="X94" s="237">
        <f t="shared" si="11"/>
        <v>0.25999602063337279</v>
      </c>
      <c r="Y94" s="237">
        <f t="shared" si="11"/>
        <v>0.26142173264540541</v>
      </c>
      <c r="Z94" s="237">
        <f t="shared" si="11"/>
        <v>0.26283334059004593</v>
      </c>
      <c r="AA94" s="237">
        <f t="shared" si="11"/>
        <v>0.26412059803135046</v>
      </c>
      <c r="AB94" s="237">
        <f t="shared" si="11"/>
        <v>0.26529699425057623</v>
      </c>
      <c r="AC94" s="237">
        <f t="shared" si="11"/>
        <v>0.26642359491116191</v>
      </c>
      <c r="AD94" s="237">
        <f t="shared" si="11"/>
        <v>0.26752444382264429</v>
      </c>
      <c r="AE94" s="237">
        <f t="shared" si="11"/>
        <v>0.26861620632896355</v>
      </c>
      <c r="AF94" s="237">
        <f t="shared" si="11"/>
        <v>0.26955373929569065</v>
      </c>
      <c r="AG94" s="237">
        <f t="shared" si="11"/>
        <v>0.27046077185367257</v>
      </c>
      <c r="AH94" s="237">
        <f t="shared" si="11"/>
        <v>0.27140134987347575</v>
      </c>
      <c r="AI94" s="237">
        <f t="shared" si="11"/>
        <v>0.27239788755869676</v>
      </c>
      <c r="AJ94" s="237">
        <f t="shared" si="11"/>
        <v>0.27343503899973021</v>
      </c>
      <c r="AK94" s="237">
        <f t="shared" si="11"/>
        <v>0.27448508854817394</v>
      </c>
      <c r="AL94" s="237">
        <f t="shared" si="11"/>
        <v>0.27550569794869112</v>
      </c>
      <c r="AM94" s="237">
        <f t="shared" si="11"/>
        <v>0.27662845503832445</v>
      </c>
      <c r="AN94" s="237">
        <f t="shared" si="11"/>
        <v>0.27778328532543506</v>
      </c>
      <c r="AO94" s="237">
        <f t="shared" si="11"/>
        <v>0.27891794014928539</v>
      </c>
      <c r="AP94" s="237">
        <f t="shared" si="11"/>
        <v>0.28001603745806519</v>
      </c>
      <c r="AQ94" s="237">
        <f t="shared" si="11"/>
        <v>0.28117164208765594</v>
      </c>
      <c r="AR94" s="237">
        <f t="shared" si="11"/>
        <v>0.28227418281152822</v>
      </c>
      <c r="AS94" s="237">
        <f t="shared" si="11"/>
        <v>0.28339742070069174</v>
      </c>
      <c r="AT94" s="237">
        <f t="shared" si="11"/>
        <v>0.28453931844039787</v>
      </c>
      <c r="AU94" s="237">
        <f t="shared" si="11"/>
        <v>0.28570342491380352</v>
      </c>
      <c r="AV94" s="237">
        <f t="shared" si="11"/>
        <v>0.28680866172842046</v>
      </c>
      <c r="AW94" s="237">
        <f t="shared" si="11"/>
        <v>0.28790235928632568</v>
      </c>
      <c r="AX94" s="237">
        <f t="shared" si="11"/>
        <v>0.28896456202201593</v>
      </c>
      <c r="AY94" s="237">
        <f t="shared" si="11"/>
        <v>0.289951104134126</v>
      </c>
      <c r="AZ94" s="237">
        <f t="shared" si="11"/>
        <v>0.29071346670006964</v>
      </c>
    </row>
    <row r="95" spans="1:52">
      <c r="A95" s="194" t="s">
        <v>49</v>
      </c>
      <c r="B95" s="237">
        <f t="shared" ref="B95:AZ95" si="12">B30/B69</f>
        <v>11.282499824929028</v>
      </c>
      <c r="C95" s="237">
        <f t="shared" si="12"/>
        <v>11.278280427369001</v>
      </c>
      <c r="D95" s="237">
        <f t="shared" si="12"/>
        <v>11.373344059694496</v>
      </c>
      <c r="E95" s="237">
        <f t="shared" si="12"/>
        <v>11.241810660877274</v>
      </c>
      <c r="F95" s="237">
        <f t="shared" si="12"/>
        <v>11.21188738414364</v>
      </c>
      <c r="G95" s="237">
        <f t="shared" si="12"/>
        <v>11.228597748820508</v>
      </c>
      <c r="H95" s="237">
        <f t="shared" si="12"/>
        <v>11.349815113804109</v>
      </c>
      <c r="I95" s="237">
        <f t="shared" si="12"/>
        <v>11.337698259647553</v>
      </c>
      <c r="J95" s="237">
        <f t="shared" si="12"/>
        <v>11.336662463947114</v>
      </c>
      <c r="K95" s="237">
        <f t="shared" si="12"/>
        <v>11.142622952501753</v>
      </c>
      <c r="L95" s="237">
        <f t="shared" si="12"/>
        <v>11.37407165465164</v>
      </c>
      <c r="M95" s="237">
        <f t="shared" si="12"/>
        <v>11.30983934459802</v>
      </c>
      <c r="N95" s="237">
        <f t="shared" si="12"/>
        <v>11.313879957645904</v>
      </c>
      <c r="O95" s="237">
        <f t="shared" si="12"/>
        <v>11.388092163897408</v>
      </c>
      <c r="P95" s="237">
        <f t="shared" si="12"/>
        <v>11.323160372674771</v>
      </c>
      <c r="Q95" s="237">
        <f t="shared" si="12"/>
        <v>11.283581835291811</v>
      </c>
      <c r="R95" s="237">
        <f t="shared" si="12"/>
        <v>11.285536755896633</v>
      </c>
      <c r="S95" s="237">
        <f t="shared" si="12"/>
        <v>11.313319050923981</v>
      </c>
      <c r="T95" s="237">
        <f t="shared" si="12"/>
        <v>11.316728337349105</v>
      </c>
      <c r="U95" s="237">
        <f t="shared" si="12"/>
        <v>11.319571147476124</v>
      </c>
      <c r="V95" s="237">
        <f t="shared" si="12"/>
        <v>11.309914526320625</v>
      </c>
      <c r="W95" s="237">
        <f t="shared" si="12"/>
        <v>11.296088945279058</v>
      </c>
      <c r="X95" s="237">
        <f t="shared" si="12"/>
        <v>11.281839419178656</v>
      </c>
      <c r="Y95" s="237">
        <f t="shared" si="12"/>
        <v>11.271656663587992</v>
      </c>
      <c r="Z95" s="237">
        <f t="shared" si="12"/>
        <v>11.255368948264453</v>
      </c>
      <c r="AA95" s="237">
        <f t="shared" si="12"/>
        <v>11.235903821703754</v>
      </c>
      <c r="AB95" s="237">
        <f t="shared" si="12"/>
        <v>11.217029428592793</v>
      </c>
      <c r="AC95" s="237">
        <f t="shared" si="12"/>
        <v>11.197102724466637</v>
      </c>
      <c r="AD95" s="237">
        <f t="shared" si="12"/>
        <v>11.176296485549095</v>
      </c>
      <c r="AE95" s="237">
        <f t="shared" si="12"/>
        <v>11.159460491384262</v>
      </c>
      <c r="AF95" s="237">
        <f t="shared" si="12"/>
        <v>11.143550576210643</v>
      </c>
      <c r="AG95" s="237">
        <f t="shared" si="12"/>
        <v>11.125772066685562</v>
      </c>
      <c r="AH95" s="237">
        <f t="shared" si="12"/>
        <v>11.108923809375035</v>
      </c>
      <c r="AI95" s="237">
        <f t="shared" si="12"/>
        <v>11.092958257875697</v>
      </c>
      <c r="AJ95" s="237">
        <f t="shared" si="12"/>
        <v>11.078565152256123</v>
      </c>
      <c r="AK95" s="237">
        <f t="shared" si="12"/>
        <v>11.064085882632865</v>
      </c>
      <c r="AL95" s="237">
        <f t="shared" si="12"/>
        <v>11.049882586707822</v>
      </c>
      <c r="AM95" s="237">
        <f t="shared" si="12"/>
        <v>11.035813251122253</v>
      </c>
      <c r="AN95" s="237">
        <f t="shared" si="12"/>
        <v>11.023255716501646</v>
      </c>
      <c r="AO95" s="237">
        <f t="shared" si="12"/>
        <v>11.009785090335171</v>
      </c>
      <c r="AP95" s="237">
        <f t="shared" si="12"/>
        <v>10.99646323373408</v>
      </c>
      <c r="AQ95" s="237">
        <f t="shared" si="12"/>
        <v>10.984236613017702</v>
      </c>
      <c r="AR95" s="237">
        <f t="shared" si="12"/>
        <v>10.975048301250181</v>
      </c>
      <c r="AS95" s="237">
        <f t="shared" si="12"/>
        <v>10.964698280248998</v>
      </c>
      <c r="AT95" s="237">
        <f t="shared" si="12"/>
        <v>10.9566269386494</v>
      </c>
      <c r="AU95" s="237">
        <f t="shared" si="12"/>
        <v>10.946206397994995</v>
      </c>
      <c r="AV95" s="237">
        <f t="shared" si="12"/>
        <v>10.936673136301229</v>
      </c>
      <c r="AW95" s="237">
        <f t="shared" si="12"/>
        <v>10.926741644905521</v>
      </c>
      <c r="AX95" s="237">
        <f t="shared" si="12"/>
        <v>10.917992999587693</v>
      </c>
      <c r="AY95" s="237">
        <f t="shared" si="12"/>
        <v>10.908251567653934</v>
      </c>
      <c r="AZ95" s="237">
        <f t="shared" si="12"/>
        <v>10.900217051176405</v>
      </c>
    </row>
    <row r="96" spans="1:52">
      <c r="A96" s="186" t="s">
        <v>50</v>
      </c>
      <c r="B96" s="237">
        <f t="shared" ref="B96:AZ96" si="13">B31/B70</f>
        <v>525.40266865956175</v>
      </c>
      <c r="C96" s="237">
        <f t="shared" si="13"/>
        <v>523.35347647713502</v>
      </c>
      <c r="D96" s="237">
        <f t="shared" si="13"/>
        <v>512.42844780341431</v>
      </c>
      <c r="E96" s="237">
        <f t="shared" si="13"/>
        <v>513.37217735767172</v>
      </c>
      <c r="F96" s="237">
        <f t="shared" si="13"/>
        <v>516.93262451409157</v>
      </c>
      <c r="G96" s="237">
        <f t="shared" si="13"/>
        <v>542.39275267594178</v>
      </c>
      <c r="H96" s="237">
        <f t="shared" si="13"/>
        <v>539.86268635390581</v>
      </c>
      <c r="I96" s="237">
        <f t="shared" si="13"/>
        <v>537.33254978941875</v>
      </c>
      <c r="J96" s="237">
        <f t="shared" si="13"/>
        <v>559.39526584945224</v>
      </c>
      <c r="K96" s="237">
        <f t="shared" si="13"/>
        <v>519.29534692791924</v>
      </c>
      <c r="L96" s="237">
        <f t="shared" si="13"/>
        <v>529.76884950413501</v>
      </c>
      <c r="M96" s="237">
        <f t="shared" si="13"/>
        <v>553.16360239133508</v>
      </c>
      <c r="N96" s="237">
        <f t="shared" si="13"/>
        <v>548.35973787245075</v>
      </c>
      <c r="O96" s="237">
        <f t="shared" si="13"/>
        <v>561.95457467377537</v>
      </c>
      <c r="P96" s="237">
        <f t="shared" si="13"/>
        <v>579.44153414956804</v>
      </c>
      <c r="Q96" s="237">
        <f t="shared" si="13"/>
        <v>574.09247212628429</v>
      </c>
      <c r="R96" s="237">
        <f t="shared" si="13"/>
        <v>570.58614028457771</v>
      </c>
      <c r="S96" s="237">
        <f t="shared" si="13"/>
        <v>570.99028281195081</v>
      </c>
      <c r="T96" s="237">
        <f t="shared" si="13"/>
        <v>570.92690946644234</v>
      </c>
      <c r="U96" s="237">
        <f t="shared" si="13"/>
        <v>570.94439965657932</v>
      </c>
      <c r="V96" s="237">
        <f t="shared" si="13"/>
        <v>570.90115403721597</v>
      </c>
      <c r="W96" s="237">
        <f t="shared" si="13"/>
        <v>570.71875782197014</v>
      </c>
      <c r="X96" s="237">
        <f t="shared" si="13"/>
        <v>570.76417724935197</v>
      </c>
      <c r="Y96" s="237">
        <f t="shared" si="13"/>
        <v>571.67980715874774</v>
      </c>
      <c r="Z96" s="237">
        <f t="shared" si="13"/>
        <v>572.38511693503767</v>
      </c>
      <c r="AA96" s="237">
        <f t="shared" si="13"/>
        <v>573.0744986725266</v>
      </c>
      <c r="AB96" s="237">
        <f t="shared" si="13"/>
        <v>573.59106029213376</v>
      </c>
      <c r="AC96" s="237">
        <f t="shared" si="13"/>
        <v>574.00996625136463</v>
      </c>
      <c r="AD96" s="237">
        <f t="shared" si="13"/>
        <v>574.4215738574128</v>
      </c>
      <c r="AE96" s="237">
        <f t="shared" si="13"/>
        <v>574.79916482623992</v>
      </c>
      <c r="AF96" s="237">
        <f t="shared" si="13"/>
        <v>575.234728553639</v>
      </c>
      <c r="AG96" s="237">
        <f t="shared" si="13"/>
        <v>575.43863288330749</v>
      </c>
      <c r="AH96" s="237">
        <f t="shared" si="13"/>
        <v>575.54671970255538</v>
      </c>
      <c r="AI96" s="237">
        <f t="shared" si="13"/>
        <v>576.292885737549</v>
      </c>
      <c r="AJ96" s="237">
        <f t="shared" si="13"/>
        <v>576.69480605238834</v>
      </c>
      <c r="AK96" s="237">
        <f t="shared" si="13"/>
        <v>577.12176268182702</v>
      </c>
      <c r="AL96" s="237">
        <f t="shared" si="13"/>
        <v>577.52794977804592</v>
      </c>
      <c r="AM96" s="237">
        <f t="shared" si="13"/>
        <v>577.60385058488066</v>
      </c>
      <c r="AN96" s="237">
        <f t="shared" si="13"/>
        <v>577.7939381730049</v>
      </c>
      <c r="AO96" s="237">
        <f t="shared" si="13"/>
        <v>577.8588653257865</v>
      </c>
      <c r="AP96" s="237">
        <f t="shared" si="13"/>
        <v>577.58993149328353</v>
      </c>
      <c r="AQ96" s="237">
        <f t="shared" si="13"/>
        <v>577.18974582378996</v>
      </c>
      <c r="AR96" s="237">
        <f t="shared" si="13"/>
        <v>577.07354906326009</v>
      </c>
      <c r="AS96" s="237">
        <f t="shared" si="13"/>
        <v>576.79879656157163</v>
      </c>
      <c r="AT96" s="237">
        <f t="shared" si="13"/>
        <v>576.60366540478242</v>
      </c>
      <c r="AU96" s="237">
        <f t="shared" si="13"/>
        <v>576.12194852071821</v>
      </c>
      <c r="AV96" s="237">
        <f t="shared" si="13"/>
        <v>575.78539560689649</v>
      </c>
      <c r="AW96" s="237">
        <f t="shared" si="13"/>
        <v>574.73560195367691</v>
      </c>
      <c r="AX96" s="237">
        <f t="shared" si="13"/>
        <v>573.57263936561606</v>
      </c>
      <c r="AY96" s="237">
        <f t="shared" si="13"/>
        <v>572.43463297950939</v>
      </c>
      <c r="AZ96" s="237">
        <f t="shared" si="13"/>
        <v>571.27430486571882</v>
      </c>
    </row>
    <row r="97" spans="1:52">
      <c r="A97" s="186" t="s">
        <v>47</v>
      </c>
      <c r="B97" s="237">
        <f t="shared" ref="B97:AZ97" si="14">B32/B71</f>
        <v>45.363845524068196</v>
      </c>
      <c r="C97" s="237">
        <f t="shared" si="14"/>
        <v>45.241959394015154</v>
      </c>
      <c r="D97" s="237">
        <f t="shared" si="14"/>
        <v>46.167011893359145</v>
      </c>
      <c r="E97" s="237">
        <f t="shared" si="14"/>
        <v>46.450316835242795</v>
      </c>
      <c r="F97" s="237">
        <f t="shared" si="14"/>
        <v>47.53577101140295</v>
      </c>
      <c r="G97" s="237">
        <f t="shared" si="14"/>
        <v>48.040468772394291</v>
      </c>
      <c r="H97" s="237">
        <f t="shared" si="14"/>
        <v>47.653706643605666</v>
      </c>
      <c r="I97" s="237">
        <f t="shared" si="14"/>
        <v>47.891971690995462</v>
      </c>
      <c r="J97" s="237">
        <f t="shared" si="14"/>
        <v>47.747838103986496</v>
      </c>
      <c r="K97" s="237">
        <f t="shared" si="14"/>
        <v>47.033589620725124</v>
      </c>
      <c r="L97" s="237">
        <f t="shared" si="14"/>
        <v>49.171909295548332</v>
      </c>
      <c r="M97" s="237">
        <f t="shared" si="14"/>
        <v>48.956388670508247</v>
      </c>
      <c r="N97" s="237">
        <f t="shared" si="14"/>
        <v>47.754450785299845</v>
      </c>
      <c r="O97" s="237">
        <f t="shared" si="14"/>
        <v>46.079641876211596</v>
      </c>
      <c r="P97" s="237">
        <f t="shared" si="14"/>
        <v>48.245782039059442</v>
      </c>
      <c r="Q97" s="237">
        <f t="shared" si="14"/>
        <v>46.577806046214597</v>
      </c>
      <c r="R97" s="237">
        <f t="shared" si="14"/>
        <v>46.389592476020141</v>
      </c>
      <c r="S97" s="237">
        <f t="shared" si="14"/>
        <v>46.350957766708767</v>
      </c>
      <c r="T97" s="237">
        <f t="shared" si="14"/>
        <v>46.305398633992873</v>
      </c>
      <c r="U97" s="237">
        <f t="shared" si="14"/>
        <v>46.258612150398925</v>
      </c>
      <c r="V97" s="237">
        <f t="shared" si="14"/>
        <v>46.230439410426243</v>
      </c>
      <c r="W97" s="237">
        <f t="shared" si="14"/>
        <v>46.166862505170847</v>
      </c>
      <c r="X97" s="237">
        <f t="shared" si="14"/>
        <v>46.17497842132299</v>
      </c>
      <c r="Y97" s="237">
        <f t="shared" si="14"/>
        <v>46.181604291746098</v>
      </c>
      <c r="Z97" s="237">
        <f t="shared" si="14"/>
        <v>46.583019834298142</v>
      </c>
      <c r="AA97" s="237">
        <f t="shared" si="14"/>
        <v>46.673056315370367</v>
      </c>
      <c r="AB97" s="237">
        <f t="shared" si="14"/>
        <v>46.686524999431498</v>
      </c>
      <c r="AC97" s="237">
        <f t="shared" si="14"/>
        <v>46.649829532354929</v>
      </c>
      <c r="AD97" s="237">
        <f t="shared" si="14"/>
        <v>46.585718817268976</v>
      </c>
      <c r="AE97" s="237">
        <f t="shared" si="14"/>
        <v>46.767688445617388</v>
      </c>
      <c r="AF97" s="237">
        <f t="shared" si="14"/>
        <v>46.802593597288045</v>
      </c>
      <c r="AG97" s="237">
        <f t="shared" si="14"/>
        <v>46.879256148237907</v>
      </c>
      <c r="AH97" s="237">
        <f t="shared" si="14"/>
        <v>47.170066388089076</v>
      </c>
      <c r="AI97" s="237">
        <f t="shared" si="14"/>
        <v>47.320400762201061</v>
      </c>
      <c r="AJ97" s="237">
        <f t="shared" si="14"/>
        <v>47.491597886729075</v>
      </c>
      <c r="AK97" s="237">
        <f t="shared" si="14"/>
        <v>47.800227349704691</v>
      </c>
      <c r="AL97" s="237">
        <f t="shared" si="14"/>
        <v>48.00994260838489</v>
      </c>
      <c r="AM97" s="237">
        <f t="shared" si="14"/>
        <v>48.330326665453249</v>
      </c>
      <c r="AN97" s="237">
        <f t="shared" si="14"/>
        <v>48.08879166313065</v>
      </c>
      <c r="AO97" s="237">
        <f t="shared" si="14"/>
        <v>48.071690454940025</v>
      </c>
      <c r="AP97" s="237">
        <f t="shared" si="14"/>
        <v>48.054854212011172</v>
      </c>
      <c r="AQ97" s="237">
        <f t="shared" si="14"/>
        <v>47.922307474818446</v>
      </c>
      <c r="AR97" s="237">
        <f t="shared" si="14"/>
        <v>47.830016753283118</v>
      </c>
      <c r="AS97" s="237">
        <f t="shared" si="14"/>
        <v>47.759362331183105</v>
      </c>
      <c r="AT97" s="237">
        <f t="shared" si="14"/>
        <v>47.718050146132441</v>
      </c>
      <c r="AU97" s="237">
        <f t="shared" si="14"/>
        <v>47.518644973698542</v>
      </c>
      <c r="AV97" s="237">
        <f t="shared" si="14"/>
        <v>47.514295914279863</v>
      </c>
      <c r="AW97" s="237">
        <f t="shared" si="14"/>
        <v>47.533033639432745</v>
      </c>
      <c r="AX97" s="237">
        <f t="shared" si="14"/>
        <v>47.239859611686434</v>
      </c>
      <c r="AY97" s="237">
        <f t="shared" si="14"/>
        <v>47.219107288562718</v>
      </c>
      <c r="AZ97" s="237">
        <f t="shared" si="14"/>
        <v>47.054585572549875</v>
      </c>
    </row>
    <row r="98" spans="1:52">
      <c r="A98" s="193" t="s">
        <v>20</v>
      </c>
      <c r="B98" s="237">
        <f t="shared" ref="B98:AZ98" si="15">B33/B72</f>
        <v>20.443462694385214</v>
      </c>
      <c r="C98" s="237">
        <f t="shared" si="15"/>
        <v>20.964256787247869</v>
      </c>
      <c r="D98" s="237">
        <f t="shared" si="15"/>
        <v>21.288769810563949</v>
      </c>
      <c r="E98" s="237">
        <f t="shared" si="15"/>
        <v>21.590377112568255</v>
      </c>
      <c r="F98" s="237">
        <f t="shared" si="15"/>
        <v>21.86792098267545</v>
      </c>
      <c r="G98" s="237">
        <f t="shared" si="15"/>
        <v>21.640240748128114</v>
      </c>
      <c r="H98" s="237">
        <f t="shared" si="15"/>
        <v>20.780332046650894</v>
      </c>
      <c r="I98" s="237">
        <f t="shared" si="15"/>
        <v>20.548087603200372</v>
      </c>
      <c r="J98" s="237">
        <f t="shared" si="15"/>
        <v>20.076262604786461</v>
      </c>
      <c r="K98" s="237">
        <f t="shared" si="15"/>
        <v>20.379911941496264</v>
      </c>
      <c r="L98" s="237">
        <f t="shared" si="15"/>
        <v>21.159620466810285</v>
      </c>
      <c r="M98" s="237">
        <f t="shared" si="15"/>
        <v>21.9375268464721</v>
      </c>
      <c r="N98" s="237">
        <f t="shared" si="15"/>
        <v>21.748823857111994</v>
      </c>
      <c r="O98" s="237">
        <f t="shared" si="15"/>
        <v>21.999008313435692</v>
      </c>
      <c r="P98" s="237">
        <f t="shared" si="15"/>
        <v>23.753284617019681</v>
      </c>
      <c r="Q98" s="237">
        <f t="shared" si="15"/>
        <v>23.443252423116672</v>
      </c>
      <c r="R98" s="237">
        <f t="shared" si="15"/>
        <v>23.293855183787468</v>
      </c>
      <c r="S98" s="237">
        <f t="shared" si="15"/>
        <v>23.359706600179706</v>
      </c>
      <c r="T98" s="237">
        <f t="shared" si="15"/>
        <v>23.496039246112868</v>
      </c>
      <c r="U98" s="237">
        <f t="shared" si="15"/>
        <v>23.619461932062304</v>
      </c>
      <c r="V98" s="237">
        <f t="shared" si="15"/>
        <v>23.746701635363859</v>
      </c>
      <c r="W98" s="237">
        <f t="shared" si="15"/>
        <v>23.825818583202793</v>
      </c>
      <c r="X98" s="237">
        <f t="shared" si="15"/>
        <v>24.053403458456216</v>
      </c>
      <c r="Y98" s="237">
        <f t="shared" si="15"/>
        <v>24.178442470671328</v>
      </c>
      <c r="Z98" s="237">
        <f t="shared" si="15"/>
        <v>24.342321663665711</v>
      </c>
      <c r="AA98" s="237">
        <f t="shared" si="15"/>
        <v>24.524370304367583</v>
      </c>
      <c r="AB98" s="237">
        <f t="shared" si="15"/>
        <v>24.699296318154715</v>
      </c>
      <c r="AC98" s="237">
        <f t="shared" si="15"/>
        <v>24.868737977457481</v>
      </c>
      <c r="AD98" s="237">
        <f t="shared" si="15"/>
        <v>25.024272313511041</v>
      </c>
      <c r="AE98" s="237">
        <f t="shared" si="15"/>
        <v>25.195353387367547</v>
      </c>
      <c r="AF98" s="237">
        <f t="shared" si="15"/>
        <v>25.279569300198776</v>
      </c>
      <c r="AG98" s="237">
        <f t="shared" si="15"/>
        <v>25.377994032364132</v>
      </c>
      <c r="AH98" s="237">
        <f t="shared" si="15"/>
        <v>25.619444276775234</v>
      </c>
      <c r="AI98" s="237">
        <f t="shared" si="15"/>
        <v>25.765559464973016</v>
      </c>
      <c r="AJ98" s="237">
        <f t="shared" si="15"/>
        <v>25.919481253731078</v>
      </c>
      <c r="AK98" s="237">
        <f t="shared" si="15"/>
        <v>26.073422444121544</v>
      </c>
      <c r="AL98" s="237">
        <f t="shared" si="15"/>
        <v>26.185656621260595</v>
      </c>
      <c r="AM98" s="237">
        <f t="shared" si="15"/>
        <v>26.340996857163489</v>
      </c>
      <c r="AN98" s="237">
        <f t="shared" si="15"/>
        <v>26.167049280013007</v>
      </c>
      <c r="AO98" s="237">
        <f t="shared" si="15"/>
        <v>26.098553181498236</v>
      </c>
      <c r="AP98" s="237">
        <f t="shared" si="15"/>
        <v>26.14032430181431</v>
      </c>
      <c r="AQ98" s="237">
        <f t="shared" si="15"/>
        <v>26.174390842144643</v>
      </c>
      <c r="AR98" s="237">
        <f t="shared" si="15"/>
        <v>26.260242513442872</v>
      </c>
      <c r="AS98" s="237">
        <f t="shared" si="15"/>
        <v>26.293713031127297</v>
      </c>
      <c r="AT98" s="237">
        <f t="shared" si="15"/>
        <v>26.362407212696194</v>
      </c>
      <c r="AU98" s="237">
        <f t="shared" si="15"/>
        <v>26.312931906183096</v>
      </c>
      <c r="AV98" s="237">
        <f t="shared" si="15"/>
        <v>26.384726077549622</v>
      </c>
      <c r="AW98" s="237">
        <f t="shared" si="15"/>
        <v>26.463960565155784</v>
      </c>
      <c r="AX98" s="237">
        <f t="shared" si="15"/>
        <v>26.382348815029243</v>
      </c>
      <c r="AY98" s="237">
        <f t="shared" si="15"/>
        <v>26.462319912874239</v>
      </c>
      <c r="AZ98" s="237">
        <f t="shared" si="15"/>
        <v>26.472010759709836</v>
      </c>
    </row>
    <row r="99" spans="1:52">
      <c r="A99" s="194" t="s">
        <v>18</v>
      </c>
      <c r="B99" s="237">
        <f t="shared" ref="B99:AZ99" si="16">B34/B73</f>
        <v>53.684116414756083</v>
      </c>
      <c r="C99" s="237">
        <f t="shared" si="16"/>
        <v>53.485939534047027</v>
      </c>
      <c r="D99" s="237">
        <f t="shared" si="16"/>
        <v>54.104074181809494</v>
      </c>
      <c r="E99" s="237">
        <f t="shared" si="16"/>
        <v>53.691691688024498</v>
      </c>
      <c r="F99" s="237">
        <f t="shared" si="16"/>
        <v>54.452121950987085</v>
      </c>
      <c r="G99" s="237">
        <f t="shared" si="16"/>
        <v>55.026757194162116</v>
      </c>
      <c r="H99" s="237">
        <f t="shared" si="16"/>
        <v>54.520587981589237</v>
      </c>
      <c r="I99" s="237">
        <f t="shared" si="16"/>
        <v>54.571390255434501</v>
      </c>
      <c r="J99" s="237">
        <f t="shared" si="16"/>
        <v>54.235860190730406</v>
      </c>
      <c r="K99" s="237">
        <f t="shared" si="16"/>
        <v>53.652657673845653</v>
      </c>
      <c r="L99" s="237">
        <f t="shared" si="16"/>
        <v>55.036141049909105</v>
      </c>
      <c r="M99" s="237">
        <f t="shared" si="16"/>
        <v>54.1066095628886</v>
      </c>
      <c r="N99" s="237">
        <f t="shared" si="16"/>
        <v>52.812518991322356</v>
      </c>
      <c r="O99" s="237">
        <f t="shared" si="16"/>
        <v>50.475350878248477</v>
      </c>
      <c r="P99" s="237">
        <f t="shared" si="16"/>
        <v>52.942880626929224</v>
      </c>
      <c r="Q99" s="237">
        <f t="shared" si="16"/>
        <v>50.822309252415394</v>
      </c>
      <c r="R99" s="237">
        <f t="shared" si="16"/>
        <v>50.687320206335883</v>
      </c>
      <c r="S99" s="237">
        <f t="shared" si="16"/>
        <v>50.731042692080507</v>
      </c>
      <c r="T99" s="237">
        <f t="shared" si="16"/>
        <v>50.733448892075415</v>
      </c>
      <c r="U99" s="237">
        <f t="shared" si="16"/>
        <v>50.720650421910129</v>
      </c>
      <c r="V99" s="237">
        <f t="shared" si="16"/>
        <v>50.716369593571741</v>
      </c>
      <c r="W99" s="237">
        <f t="shared" si="16"/>
        <v>50.680700523472474</v>
      </c>
      <c r="X99" s="237">
        <f t="shared" si="16"/>
        <v>50.688277028638431</v>
      </c>
      <c r="Y99" s="237">
        <f t="shared" si="16"/>
        <v>50.711141647598005</v>
      </c>
      <c r="Z99" s="237">
        <f t="shared" si="16"/>
        <v>51.248617824251632</v>
      </c>
      <c r="AA99" s="237">
        <f t="shared" si="16"/>
        <v>51.39796688078021</v>
      </c>
      <c r="AB99" s="237">
        <f t="shared" si="16"/>
        <v>51.457621992904265</v>
      </c>
      <c r="AC99" s="237">
        <f t="shared" si="16"/>
        <v>51.452967498772956</v>
      </c>
      <c r="AD99" s="237">
        <f t="shared" si="16"/>
        <v>51.41203238166316</v>
      </c>
      <c r="AE99" s="237">
        <f t="shared" si="16"/>
        <v>51.676046616015149</v>
      </c>
      <c r="AF99" s="237">
        <f t="shared" si="16"/>
        <v>51.777173942235912</v>
      </c>
      <c r="AG99" s="237">
        <f t="shared" si="16"/>
        <v>51.927757917383488</v>
      </c>
      <c r="AH99" s="237">
        <f t="shared" si="16"/>
        <v>52.301104345468318</v>
      </c>
      <c r="AI99" s="237">
        <f t="shared" si="16"/>
        <v>52.53005807867914</v>
      </c>
      <c r="AJ99" s="237">
        <f t="shared" si="16"/>
        <v>52.785506021039701</v>
      </c>
      <c r="AK99" s="237">
        <f t="shared" si="16"/>
        <v>53.227057330401138</v>
      </c>
      <c r="AL99" s="237">
        <f t="shared" si="16"/>
        <v>53.552968307101033</v>
      </c>
      <c r="AM99" s="237">
        <f t="shared" si="16"/>
        <v>54.009069872596712</v>
      </c>
      <c r="AN99" s="237">
        <f t="shared" si="16"/>
        <v>53.848366766211498</v>
      </c>
      <c r="AO99" s="237">
        <f t="shared" si="16"/>
        <v>53.948093039792099</v>
      </c>
      <c r="AP99" s="237">
        <f t="shared" si="16"/>
        <v>53.990987092972617</v>
      </c>
      <c r="AQ99" s="237">
        <f t="shared" si="16"/>
        <v>53.876430354597176</v>
      </c>
      <c r="AR99" s="237">
        <f t="shared" si="16"/>
        <v>53.787544823751375</v>
      </c>
      <c r="AS99" s="237">
        <f t="shared" si="16"/>
        <v>53.758539597463589</v>
      </c>
      <c r="AT99" s="237">
        <f t="shared" si="16"/>
        <v>53.747794070976433</v>
      </c>
      <c r="AU99" s="237">
        <f t="shared" si="16"/>
        <v>53.574669755842109</v>
      </c>
      <c r="AV99" s="237">
        <f t="shared" si="16"/>
        <v>53.605905714904999</v>
      </c>
      <c r="AW99" s="237">
        <f t="shared" si="16"/>
        <v>53.665118367335467</v>
      </c>
      <c r="AX99" s="237">
        <f t="shared" si="16"/>
        <v>53.359492449437404</v>
      </c>
      <c r="AY99" s="237">
        <f t="shared" si="16"/>
        <v>53.353895100601818</v>
      </c>
      <c r="AZ99" s="237">
        <f t="shared" si="16"/>
        <v>53.175374755810175</v>
      </c>
    </row>
    <row r="100" spans="1:52">
      <c r="A100" s="186" t="s">
        <v>51</v>
      </c>
      <c r="B100" s="237">
        <f t="shared" ref="B100:AZ100" si="17">B35/B74</f>
        <v>1247.0021462651946</v>
      </c>
      <c r="C100" s="237">
        <f t="shared" si="17"/>
        <v>1233.9177749428029</v>
      </c>
      <c r="D100" s="237">
        <f t="shared" si="17"/>
        <v>1243.79745759718</v>
      </c>
      <c r="E100" s="237">
        <f t="shared" si="17"/>
        <v>1139.5577637334154</v>
      </c>
      <c r="F100" s="237">
        <f t="shared" si="17"/>
        <v>1233.3003877907752</v>
      </c>
      <c r="G100" s="237">
        <f t="shared" si="17"/>
        <v>1225.4093811409709</v>
      </c>
      <c r="H100" s="237">
        <f t="shared" si="17"/>
        <v>1188.0605855267884</v>
      </c>
      <c r="I100" s="237">
        <f t="shared" si="17"/>
        <v>1203.2020181167918</v>
      </c>
      <c r="J100" s="237">
        <f t="shared" si="17"/>
        <v>1259.9769823449788</v>
      </c>
      <c r="K100" s="237">
        <f t="shared" si="17"/>
        <v>1165.2083584241541</v>
      </c>
      <c r="L100" s="237">
        <f t="shared" si="17"/>
        <v>1284.8829242266213</v>
      </c>
      <c r="M100" s="237">
        <f t="shared" si="17"/>
        <v>1235.7149374206165</v>
      </c>
      <c r="N100" s="237">
        <f t="shared" si="17"/>
        <v>1224.5871946394564</v>
      </c>
      <c r="O100" s="237">
        <f t="shared" si="17"/>
        <v>1239.89984017406</v>
      </c>
      <c r="P100" s="237">
        <f t="shared" si="17"/>
        <v>1220.276443665784</v>
      </c>
      <c r="Q100" s="237">
        <f t="shared" si="17"/>
        <v>1100.6086183185569</v>
      </c>
      <c r="R100" s="237">
        <f t="shared" si="17"/>
        <v>1099.4933602454009</v>
      </c>
      <c r="S100" s="237">
        <f t="shared" si="17"/>
        <v>1101.5007727952704</v>
      </c>
      <c r="T100" s="237">
        <f t="shared" si="17"/>
        <v>1101.8882139509121</v>
      </c>
      <c r="U100" s="237">
        <f t="shared" si="17"/>
        <v>1102.2433854209687</v>
      </c>
      <c r="V100" s="237">
        <f t="shared" si="17"/>
        <v>1101.5509018751109</v>
      </c>
      <c r="W100" s="237">
        <f t="shared" si="17"/>
        <v>1100.6985714037539</v>
      </c>
      <c r="X100" s="237">
        <f t="shared" si="17"/>
        <v>1099.2451097069422</v>
      </c>
      <c r="Y100" s="237">
        <f t="shared" si="17"/>
        <v>1098.2140923172651</v>
      </c>
      <c r="Z100" s="237">
        <f t="shared" si="17"/>
        <v>1097.0771990974542</v>
      </c>
      <c r="AA100" s="237">
        <f t="shared" si="17"/>
        <v>1096.1378194674569</v>
      </c>
      <c r="AB100" s="237">
        <f t="shared" si="17"/>
        <v>1094.6324378131026</v>
      </c>
      <c r="AC100" s="237">
        <f t="shared" si="17"/>
        <v>1093.1106547172551</v>
      </c>
      <c r="AD100" s="237">
        <f t="shared" si="17"/>
        <v>1091.4292727857182</v>
      </c>
      <c r="AE100" s="237">
        <f t="shared" si="17"/>
        <v>1089.9538102345164</v>
      </c>
      <c r="AF100" s="237">
        <f t="shared" si="17"/>
        <v>1088.2079100638016</v>
      </c>
      <c r="AG100" s="237">
        <f t="shared" si="17"/>
        <v>1086.8200626683622</v>
      </c>
      <c r="AH100" s="237">
        <f t="shared" si="17"/>
        <v>1085.6225537219407</v>
      </c>
      <c r="AI100" s="237">
        <f t="shared" si="17"/>
        <v>1086.1619501712557</v>
      </c>
      <c r="AJ100" s="237">
        <f t="shared" si="17"/>
        <v>1086.7779695987788</v>
      </c>
      <c r="AK100" s="237">
        <f t="shared" si="17"/>
        <v>1087.6218640115685</v>
      </c>
      <c r="AL100" s="237">
        <f t="shared" si="17"/>
        <v>1088.6229528148647</v>
      </c>
      <c r="AM100" s="237">
        <f t="shared" si="17"/>
        <v>1089.8811370069993</v>
      </c>
      <c r="AN100" s="237">
        <f t="shared" si="17"/>
        <v>1090.5966177397429</v>
      </c>
      <c r="AO100" s="237">
        <f t="shared" si="17"/>
        <v>1092.2256848124339</v>
      </c>
      <c r="AP100" s="237">
        <f t="shared" si="17"/>
        <v>1093.8772195131796</v>
      </c>
      <c r="AQ100" s="237">
        <f t="shared" si="17"/>
        <v>1095.5217477187975</v>
      </c>
      <c r="AR100" s="237">
        <f t="shared" si="17"/>
        <v>1097.141616094045</v>
      </c>
      <c r="AS100" s="237">
        <f t="shared" si="17"/>
        <v>1098.8203339227746</v>
      </c>
      <c r="AT100" s="237">
        <f t="shared" si="17"/>
        <v>1100.8631526879919</v>
      </c>
      <c r="AU100" s="237">
        <f t="shared" si="17"/>
        <v>1102.7245112832975</v>
      </c>
      <c r="AV100" s="237">
        <f t="shared" si="17"/>
        <v>1104.6968953780129</v>
      </c>
      <c r="AW100" s="237">
        <f t="shared" si="17"/>
        <v>1106.6519354424142</v>
      </c>
      <c r="AX100" s="237">
        <f t="shared" si="17"/>
        <v>1108.8879429381591</v>
      </c>
      <c r="AY100" s="237">
        <f t="shared" si="17"/>
        <v>1111.040840852191</v>
      </c>
      <c r="AZ100" s="237">
        <f t="shared" si="17"/>
        <v>1113.3181690000085</v>
      </c>
    </row>
    <row r="101" spans="1:52">
      <c r="A101" s="173" t="s">
        <v>33</v>
      </c>
      <c r="B101" s="237">
        <f t="shared" ref="B101:AZ101" si="18">B36/B75</f>
        <v>1536.1101061529398</v>
      </c>
      <c r="C101" s="237">
        <f t="shared" si="18"/>
        <v>1452.0973878651728</v>
      </c>
      <c r="D101" s="237">
        <f t="shared" si="18"/>
        <v>1456.573147111392</v>
      </c>
      <c r="E101" s="237">
        <f t="shared" si="18"/>
        <v>1380.6735114562989</v>
      </c>
      <c r="F101" s="237">
        <f t="shared" si="18"/>
        <v>1356.3862251461501</v>
      </c>
      <c r="G101" s="237">
        <f t="shared" si="18"/>
        <v>1433.8539480751622</v>
      </c>
      <c r="H101" s="237">
        <f t="shared" si="18"/>
        <v>1274.0240226286126</v>
      </c>
      <c r="I101" s="237">
        <f t="shared" si="18"/>
        <v>1381.3840164135829</v>
      </c>
      <c r="J101" s="237">
        <f t="shared" si="18"/>
        <v>1471.1764722939929</v>
      </c>
      <c r="K101" s="237">
        <f t="shared" si="18"/>
        <v>1412.6138977582061</v>
      </c>
      <c r="L101" s="237">
        <f t="shared" si="18"/>
        <v>1543.1642565031555</v>
      </c>
      <c r="M101" s="237">
        <f t="shared" si="18"/>
        <v>1677.1339252027615</v>
      </c>
      <c r="N101" s="237">
        <f t="shared" si="18"/>
        <v>1593.2358664025171</v>
      </c>
      <c r="O101" s="237">
        <f t="shared" si="18"/>
        <v>1704.087816066017</v>
      </c>
      <c r="P101" s="237">
        <f t="shared" si="18"/>
        <v>1815.5274918265084</v>
      </c>
      <c r="Q101" s="237">
        <f t="shared" si="18"/>
        <v>1669.3834072656007</v>
      </c>
      <c r="R101" s="237">
        <f t="shared" si="18"/>
        <v>1671.571205303346</v>
      </c>
      <c r="S101" s="237">
        <f t="shared" si="18"/>
        <v>1680.6464342229533</v>
      </c>
      <c r="T101" s="237">
        <f t="shared" si="18"/>
        <v>1687.1339800584524</v>
      </c>
      <c r="U101" s="237">
        <f t="shared" si="18"/>
        <v>1693.4900022451793</v>
      </c>
      <c r="V101" s="237">
        <f t="shared" si="18"/>
        <v>1698.1661014178644</v>
      </c>
      <c r="W101" s="237">
        <f t="shared" si="18"/>
        <v>1703.4232721681353</v>
      </c>
      <c r="X101" s="237">
        <f t="shared" si="18"/>
        <v>1707.6826813489847</v>
      </c>
      <c r="Y101" s="237">
        <f t="shared" si="18"/>
        <v>1713.6597422966738</v>
      </c>
      <c r="Z101" s="237">
        <f t="shared" si="18"/>
        <v>1719.7352983727285</v>
      </c>
      <c r="AA101" s="237">
        <f t="shared" si="18"/>
        <v>1725.6753727034929</v>
      </c>
      <c r="AB101" s="237">
        <f t="shared" si="18"/>
        <v>1730.6114658259949</v>
      </c>
      <c r="AC101" s="237">
        <f t="shared" si="18"/>
        <v>1735.5350272607641</v>
      </c>
      <c r="AD101" s="237">
        <f t="shared" si="18"/>
        <v>1740.1973257355305</v>
      </c>
      <c r="AE101" s="237">
        <f t="shared" si="18"/>
        <v>1745.5491111089077</v>
      </c>
      <c r="AF101" s="237">
        <f t="shared" si="18"/>
        <v>1749.8042972704634</v>
      </c>
      <c r="AG101" s="237">
        <f t="shared" si="18"/>
        <v>1754.8151967522626</v>
      </c>
      <c r="AH101" s="237">
        <f t="shared" si="18"/>
        <v>1759.5416681498184</v>
      </c>
      <c r="AI101" s="237">
        <f t="shared" si="18"/>
        <v>1763.832287438255</v>
      </c>
      <c r="AJ101" s="237">
        <f t="shared" si="18"/>
        <v>1768.6286958489004</v>
      </c>
      <c r="AK101" s="237">
        <f t="shared" si="18"/>
        <v>1773.675171573753</v>
      </c>
      <c r="AL101" s="237">
        <f t="shared" si="18"/>
        <v>1778.9480833419577</v>
      </c>
      <c r="AM101" s="237">
        <f t="shared" si="18"/>
        <v>1784.7551073825041</v>
      </c>
      <c r="AN101" s="237">
        <f t="shared" si="18"/>
        <v>1788.5933781215308</v>
      </c>
      <c r="AO101" s="237">
        <f t="shared" si="18"/>
        <v>1794.7511740584189</v>
      </c>
      <c r="AP101" s="237">
        <f t="shared" si="18"/>
        <v>1800.4316282276241</v>
      </c>
      <c r="AQ101" s="237">
        <f t="shared" si="18"/>
        <v>1806.3238431121099</v>
      </c>
      <c r="AR101" s="237">
        <f t="shared" si="18"/>
        <v>1812.1810001922011</v>
      </c>
      <c r="AS101" s="237">
        <f t="shared" si="18"/>
        <v>1817.8170141044861</v>
      </c>
      <c r="AT101" s="237">
        <f t="shared" si="18"/>
        <v>1823.845885009325</v>
      </c>
      <c r="AU101" s="237">
        <f t="shared" si="18"/>
        <v>1829.2842958433077</v>
      </c>
      <c r="AV101" s="237">
        <f t="shared" si="18"/>
        <v>1835.1335834312483</v>
      </c>
      <c r="AW101" s="237">
        <f t="shared" si="18"/>
        <v>1840.6302771218102</v>
      </c>
      <c r="AX101" s="237">
        <f t="shared" si="18"/>
        <v>1846.5206411866197</v>
      </c>
      <c r="AY101" s="237">
        <f t="shared" si="18"/>
        <v>1852.2051264906404</v>
      </c>
      <c r="AZ101" s="237">
        <f t="shared" si="18"/>
        <v>1857.3666172463179</v>
      </c>
    </row>
    <row r="102" spans="1:52">
      <c r="A102" s="194" t="s">
        <v>34</v>
      </c>
      <c r="B102" s="237">
        <f t="shared" ref="B102:AZ102" si="19">B37/B76</f>
        <v>1018.282548825303</v>
      </c>
      <c r="C102" s="237">
        <f t="shared" si="19"/>
        <v>1045.4827003319638</v>
      </c>
      <c r="D102" s="237">
        <f t="shared" si="19"/>
        <v>1056.3393122332022</v>
      </c>
      <c r="E102" s="237">
        <f t="shared" si="19"/>
        <v>923.85553954303691</v>
      </c>
      <c r="F102" s="237">
        <f t="shared" si="19"/>
        <v>1109.926505965168</v>
      </c>
      <c r="G102" s="237">
        <f t="shared" si="19"/>
        <v>1036.9502861973106</v>
      </c>
      <c r="H102" s="237">
        <f t="shared" si="19"/>
        <v>1100.0247969268523</v>
      </c>
      <c r="I102" s="237">
        <f t="shared" si="19"/>
        <v>1046.1125400632636</v>
      </c>
      <c r="J102" s="237">
        <f t="shared" si="19"/>
        <v>1076.2715426207478</v>
      </c>
      <c r="K102" s="237">
        <f t="shared" si="19"/>
        <v>952.71738074361087</v>
      </c>
      <c r="L102" s="237">
        <f t="shared" si="19"/>
        <v>1082.1091039401529</v>
      </c>
      <c r="M102" s="237">
        <f t="shared" si="19"/>
        <v>952.98267824424465</v>
      </c>
      <c r="N102" s="237">
        <f t="shared" si="19"/>
        <v>994.47306743048148</v>
      </c>
      <c r="O102" s="237">
        <f t="shared" si="19"/>
        <v>999.88020448022769</v>
      </c>
      <c r="P102" s="237">
        <f t="shared" si="19"/>
        <v>953.11521975928565</v>
      </c>
      <c r="Q102" s="237">
        <f t="shared" si="19"/>
        <v>838.84466742151176</v>
      </c>
      <c r="R102" s="237">
        <f t="shared" si="19"/>
        <v>838.67768039940393</v>
      </c>
      <c r="S102" s="237">
        <f t="shared" si="19"/>
        <v>840.43686889363391</v>
      </c>
      <c r="T102" s="237">
        <f t="shared" si="19"/>
        <v>840.65308344555729</v>
      </c>
      <c r="U102" s="237">
        <f t="shared" si="19"/>
        <v>840.673693113063</v>
      </c>
      <c r="V102" s="237">
        <f t="shared" si="19"/>
        <v>840.13193388717332</v>
      </c>
      <c r="W102" s="237">
        <f t="shared" si="19"/>
        <v>839.17995727393543</v>
      </c>
      <c r="X102" s="237">
        <f t="shared" si="19"/>
        <v>837.73278676734833</v>
      </c>
      <c r="Y102" s="237">
        <f t="shared" si="19"/>
        <v>836.34981246321524</v>
      </c>
      <c r="Z102" s="237">
        <f t="shared" si="19"/>
        <v>834.75440879019413</v>
      </c>
      <c r="AA102" s="237">
        <f t="shared" si="19"/>
        <v>833.23666201273272</v>
      </c>
      <c r="AB102" s="237">
        <f t="shared" si="19"/>
        <v>831.3546205071508</v>
      </c>
      <c r="AC102" s="237">
        <f t="shared" si="19"/>
        <v>829.5224395436054</v>
      </c>
      <c r="AD102" s="237">
        <f t="shared" si="19"/>
        <v>827.61650664119782</v>
      </c>
      <c r="AE102" s="237">
        <f t="shared" si="19"/>
        <v>825.81178346085176</v>
      </c>
      <c r="AF102" s="237">
        <f t="shared" si="19"/>
        <v>823.89188802456817</v>
      </c>
      <c r="AG102" s="237">
        <f t="shared" si="19"/>
        <v>822.18612672760605</v>
      </c>
      <c r="AH102" s="237">
        <f t="shared" si="19"/>
        <v>820.66649381337788</v>
      </c>
      <c r="AI102" s="237">
        <f t="shared" si="19"/>
        <v>821.27624679267433</v>
      </c>
      <c r="AJ102" s="237">
        <f t="shared" si="19"/>
        <v>821.85379512045165</v>
      </c>
      <c r="AK102" s="237">
        <f t="shared" si="19"/>
        <v>822.60491782595818</v>
      </c>
      <c r="AL102" s="237">
        <f t="shared" si="19"/>
        <v>823.47007433225212</v>
      </c>
      <c r="AM102" s="237">
        <f t="shared" si="19"/>
        <v>824.52436509687254</v>
      </c>
      <c r="AN102" s="237">
        <f t="shared" si="19"/>
        <v>825.37706920581616</v>
      </c>
      <c r="AO102" s="237">
        <f t="shared" si="19"/>
        <v>826.80149048127544</v>
      </c>
      <c r="AP102" s="237">
        <f t="shared" si="19"/>
        <v>828.31207146251836</v>
      </c>
      <c r="AQ102" s="237">
        <f t="shared" si="19"/>
        <v>829.68353869413443</v>
      </c>
      <c r="AR102" s="237">
        <f t="shared" si="19"/>
        <v>831.10899682105855</v>
      </c>
      <c r="AS102" s="237">
        <f t="shared" si="19"/>
        <v>832.56884663349126</v>
      </c>
      <c r="AT102" s="237">
        <f t="shared" si="19"/>
        <v>834.27077288999692</v>
      </c>
      <c r="AU102" s="237">
        <f t="shared" si="19"/>
        <v>835.8226335324814</v>
      </c>
      <c r="AV102" s="237">
        <f t="shared" si="19"/>
        <v>837.37542092968567</v>
      </c>
      <c r="AW102" s="237">
        <f t="shared" si="19"/>
        <v>838.93431006021558</v>
      </c>
      <c r="AX102" s="237">
        <f t="shared" si="19"/>
        <v>840.65332832822367</v>
      </c>
      <c r="AY102" s="237">
        <f t="shared" si="19"/>
        <v>842.24321201595069</v>
      </c>
      <c r="AZ102" s="237">
        <f t="shared" si="19"/>
        <v>844.02735891646057</v>
      </c>
    </row>
    <row r="103" spans="1:52">
      <c r="A103" s="205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</row>
    <row r="104" spans="1:52">
      <c r="A104" s="170" t="s">
        <v>55</v>
      </c>
      <c r="B104" s="208">
        <f>'EU28 TRA Summary'!B104-'UK TRA Summary'!B104</f>
        <v>291261.74692791485</v>
      </c>
      <c r="C104" s="274">
        <f>'EU28 TRA Summary'!C104-'UK TRA Summary'!C104</f>
        <v>294458.70577730908</v>
      </c>
      <c r="D104" s="274">
        <f>'EU28 TRA Summary'!D104-'UK TRA Summary'!D104</f>
        <v>297337.90514939395</v>
      </c>
      <c r="E104" s="274">
        <f>'EU28 TRA Summary'!E104-'UK TRA Summary'!E104</f>
        <v>301264.67835546727</v>
      </c>
      <c r="F104" s="274">
        <f>'EU28 TRA Summary'!F104-'UK TRA Summary'!F104</f>
        <v>309627.79393613141</v>
      </c>
      <c r="G104" s="274">
        <f>'EU28 TRA Summary'!G104-'UK TRA Summary'!G104</f>
        <v>311643.78420108109</v>
      </c>
      <c r="H104" s="274">
        <f>'EU28 TRA Summary'!H104-'UK TRA Summary'!H104</f>
        <v>318800.46761515358</v>
      </c>
      <c r="I104" s="274">
        <f>'EU28 TRA Summary'!I104-'UK TRA Summary'!I104</f>
        <v>324925.16696520476</v>
      </c>
      <c r="J104" s="274">
        <f>'EU28 TRA Summary'!J104-'UK TRA Summary'!J104</f>
        <v>321230.14802183874</v>
      </c>
      <c r="K104" s="274">
        <f>'EU28 TRA Summary'!K104-'UK TRA Summary'!K104</f>
        <v>311492.19388709241</v>
      </c>
      <c r="L104" s="274">
        <f>'EU28 TRA Summary'!L104-'UK TRA Summary'!L104</f>
        <v>311079.68710517802</v>
      </c>
      <c r="M104" s="274">
        <f>'EU28 TRA Summary'!M104-'UK TRA Summary'!M104</f>
        <v>308984.51171874657</v>
      </c>
      <c r="N104" s="274">
        <f>'EU28 TRA Summary'!N104-'UK TRA Summary'!N104</f>
        <v>299115.86892717128</v>
      </c>
      <c r="O104" s="274">
        <f>'EU28 TRA Summary'!O104-'UK TRA Summary'!O104</f>
        <v>295620.90264606598</v>
      </c>
      <c r="P104" s="274">
        <f>'EU28 TRA Summary'!P104-'UK TRA Summary'!P104</f>
        <v>299939.06939628237</v>
      </c>
      <c r="Q104" s="274">
        <f>'EU28 TRA Summary'!Q104-'UK TRA Summary'!Q104</f>
        <v>305317.89661736035</v>
      </c>
      <c r="R104" s="274">
        <f>'EU28 TRA Summary'!R104-'UK TRA Summary'!R104</f>
        <v>312889.15203906212</v>
      </c>
      <c r="S104" s="274">
        <f>'EU28 TRA Summary'!S104-'UK TRA Summary'!S104</f>
        <v>319424.03770252567</v>
      </c>
      <c r="T104" s="274">
        <f>'EU28 TRA Summary'!T104-'UK TRA Summary'!T104</f>
        <v>322117.34044120659</v>
      </c>
      <c r="U104" s="274">
        <f>'EU28 TRA Summary'!U104-'UK TRA Summary'!U104</f>
        <v>323363.7258911808</v>
      </c>
      <c r="V104" s="274">
        <f>'EU28 TRA Summary'!V104-'UK TRA Summary'!V104</f>
        <v>323303.11820109579</v>
      </c>
      <c r="W104" s="274">
        <f>'EU28 TRA Summary'!W104-'UK TRA Summary'!W104</f>
        <v>322507.93498821947</v>
      </c>
      <c r="X104" s="274">
        <f>'EU28 TRA Summary'!X104-'UK TRA Summary'!X104</f>
        <v>321481.67452130688</v>
      </c>
      <c r="Y104" s="274">
        <f>'EU28 TRA Summary'!Y104-'UK TRA Summary'!Y104</f>
        <v>320054.99880127551</v>
      </c>
      <c r="Z104" s="274">
        <f>'EU28 TRA Summary'!Z104-'UK TRA Summary'!Z104</f>
        <v>318412.28571437096</v>
      </c>
      <c r="AA104" s="274">
        <f>'EU28 TRA Summary'!AA104-'UK TRA Summary'!AA104</f>
        <v>316966.10841487226</v>
      </c>
      <c r="AB104" s="274">
        <f>'EU28 TRA Summary'!AB104-'UK TRA Summary'!AB104</f>
        <v>315854.31797433674</v>
      </c>
      <c r="AC104" s="274">
        <f>'EU28 TRA Summary'!AC104-'UK TRA Summary'!AC104</f>
        <v>315125.25333308417</v>
      </c>
      <c r="AD104" s="274">
        <f>'EU28 TRA Summary'!AD104-'UK TRA Summary'!AD104</f>
        <v>314911.09190311783</v>
      </c>
      <c r="AE104" s="274">
        <f>'EU28 TRA Summary'!AE104-'UK TRA Summary'!AE104</f>
        <v>314881.7903049757</v>
      </c>
      <c r="AF104" s="274">
        <f>'EU28 TRA Summary'!AF104-'UK TRA Summary'!AF104</f>
        <v>315029.38796323986</v>
      </c>
      <c r="AG104" s="274">
        <f>'EU28 TRA Summary'!AG104-'UK TRA Summary'!AG104</f>
        <v>315217.23505212547</v>
      </c>
      <c r="AH104" s="274">
        <f>'EU28 TRA Summary'!AH104-'UK TRA Summary'!AH104</f>
        <v>315306.99375684082</v>
      </c>
      <c r="AI104" s="274">
        <f>'EU28 TRA Summary'!AI104-'UK TRA Summary'!AI104</f>
        <v>315160.28273469856</v>
      </c>
      <c r="AJ104" s="274">
        <f>'EU28 TRA Summary'!AJ104-'UK TRA Summary'!AJ104</f>
        <v>314829.00471189892</v>
      </c>
      <c r="AK104" s="274">
        <f>'EU28 TRA Summary'!AK104-'UK TRA Summary'!AK104</f>
        <v>314372.72690555442</v>
      </c>
      <c r="AL104" s="274">
        <f>'EU28 TRA Summary'!AL104-'UK TRA Summary'!AL104</f>
        <v>313835.56532296434</v>
      </c>
      <c r="AM104" s="274">
        <f>'EU28 TRA Summary'!AM104-'UK TRA Summary'!AM104</f>
        <v>313115.09460335586</v>
      </c>
      <c r="AN104" s="274">
        <f>'EU28 TRA Summary'!AN104-'UK TRA Summary'!AN104</f>
        <v>312368.13241202635</v>
      </c>
      <c r="AO104" s="274">
        <f>'EU28 TRA Summary'!AO104-'UK TRA Summary'!AO104</f>
        <v>311449.70502267202</v>
      </c>
      <c r="AP104" s="274">
        <f>'EU28 TRA Summary'!AP104-'UK TRA Summary'!AP104</f>
        <v>310524.456962406</v>
      </c>
      <c r="AQ104" s="274">
        <f>'EU28 TRA Summary'!AQ104-'UK TRA Summary'!AQ104</f>
        <v>309739.09552606702</v>
      </c>
      <c r="AR104" s="274">
        <f>'EU28 TRA Summary'!AR104-'UK TRA Summary'!AR104</f>
        <v>308923.62189532322</v>
      </c>
      <c r="AS104" s="274">
        <f>'EU28 TRA Summary'!AS104-'UK TRA Summary'!AS104</f>
        <v>308116.91909824678</v>
      </c>
      <c r="AT104" s="274">
        <f>'EU28 TRA Summary'!AT104-'UK TRA Summary'!AT104</f>
        <v>307301.32889460743</v>
      </c>
      <c r="AU104" s="274">
        <f>'EU28 TRA Summary'!AU104-'UK TRA Summary'!AU104</f>
        <v>306674.12128318317</v>
      </c>
      <c r="AV104" s="274">
        <f>'EU28 TRA Summary'!AV104-'UK TRA Summary'!AV104</f>
        <v>306059.59903717629</v>
      </c>
      <c r="AW104" s="274">
        <f>'EU28 TRA Summary'!AW104-'UK TRA Summary'!AW104</f>
        <v>305326.58476767415</v>
      </c>
      <c r="AX104" s="274">
        <f>'EU28 TRA Summary'!AX104-'UK TRA Summary'!AX104</f>
        <v>304775.66662373545</v>
      </c>
      <c r="AY104" s="274">
        <f>'EU28 TRA Summary'!AY104-'UK TRA Summary'!AY104</f>
        <v>304221.43944270827</v>
      </c>
      <c r="AZ104" s="274">
        <f>'EU28 TRA Summary'!AZ104-'UK TRA Summary'!AZ104</f>
        <v>303832.11928109848</v>
      </c>
    </row>
    <row r="105" spans="1:52">
      <c r="A105" s="210" t="s">
        <v>45</v>
      </c>
      <c r="B105" s="191">
        <f>'EU28 TRA Summary'!B105-'UK TRA Summary'!B105</f>
        <v>244237.73400539864</v>
      </c>
      <c r="C105" s="257">
        <f>'EU28 TRA Summary'!C105-'UK TRA Summary'!C105</f>
        <v>248628.5655199528</v>
      </c>
      <c r="D105" s="257">
        <f>'EU28 TRA Summary'!D105-'UK TRA Summary'!D105</f>
        <v>251960.88960817133</v>
      </c>
      <c r="E105" s="257">
        <f>'EU28 TRA Summary'!E105-'UK TRA Summary'!E105</f>
        <v>254729.82876402244</v>
      </c>
      <c r="F105" s="257">
        <f>'EU28 TRA Summary'!F105-'UK TRA Summary'!F105</f>
        <v>260845.32852344739</v>
      </c>
      <c r="G105" s="257">
        <f>'EU28 TRA Summary'!G105-'UK TRA Summary'!G105</f>
        <v>261582.44390691721</v>
      </c>
      <c r="H105" s="257">
        <f>'EU28 TRA Summary'!H105-'UK TRA Summary'!H105</f>
        <v>267410.44039810135</v>
      </c>
      <c r="I105" s="257">
        <f>'EU28 TRA Summary'!I105-'UK TRA Summary'!I105</f>
        <v>271703.68640158942</v>
      </c>
      <c r="J105" s="257">
        <f>'EU28 TRA Summary'!J105-'UK TRA Summary'!J105</f>
        <v>267994.98998874205</v>
      </c>
      <c r="K105" s="257">
        <f>'EU28 TRA Summary'!K105-'UK TRA Summary'!K105</f>
        <v>262200.17333709239</v>
      </c>
      <c r="L105" s="257">
        <f>'EU28 TRA Summary'!L105-'UK TRA Summary'!L105</f>
        <v>261540.55990396062</v>
      </c>
      <c r="M105" s="257">
        <f>'EU28 TRA Summary'!M105-'UK TRA Summary'!M105</f>
        <v>259094.44784052111</v>
      </c>
      <c r="N105" s="257">
        <f>'EU28 TRA Summary'!N105-'UK TRA Summary'!N105</f>
        <v>250348.02490716751</v>
      </c>
      <c r="O105" s="257">
        <f>'EU28 TRA Summary'!O105-'UK TRA Summary'!O105</f>
        <v>247851.61333073338</v>
      </c>
      <c r="P105" s="257">
        <f>'EU28 TRA Summary'!P105-'UK TRA Summary'!P105</f>
        <v>252373.73814971247</v>
      </c>
      <c r="Q105" s="257">
        <f>'EU28 TRA Summary'!Q105-'UK TRA Summary'!Q105</f>
        <v>255787.25172562705</v>
      </c>
      <c r="R105" s="257">
        <f>'EU28 TRA Summary'!R105-'UK TRA Summary'!R105</f>
        <v>260735.95094927584</v>
      </c>
      <c r="S105" s="257">
        <f>'EU28 TRA Summary'!S105-'UK TRA Summary'!S105</f>
        <v>265407.69248237606</v>
      </c>
      <c r="T105" s="257">
        <f>'EU28 TRA Summary'!T105-'UK TRA Summary'!T105</f>
        <v>266352.83186106413</v>
      </c>
      <c r="U105" s="257">
        <f>'EU28 TRA Summary'!U105-'UK TRA Summary'!U105</f>
        <v>266024.10214274121</v>
      </c>
      <c r="V105" s="257">
        <f>'EU28 TRA Summary'!V105-'UK TRA Summary'!V105</f>
        <v>264588.62354745495</v>
      </c>
      <c r="W105" s="257">
        <f>'EU28 TRA Summary'!W105-'UK TRA Summary'!W105</f>
        <v>262489.50487439777</v>
      </c>
      <c r="X105" s="257">
        <f>'EU28 TRA Summary'!X105-'UK TRA Summary'!X105</f>
        <v>260265.22192203242</v>
      </c>
      <c r="Y105" s="257">
        <f>'EU28 TRA Summary'!Y105-'UK TRA Summary'!Y105</f>
        <v>257796.70667532587</v>
      </c>
      <c r="Z105" s="257">
        <f>'EU28 TRA Summary'!Z105-'UK TRA Summary'!Z105</f>
        <v>255368.53366582893</v>
      </c>
      <c r="AA105" s="257">
        <f>'EU28 TRA Summary'!AA105-'UK TRA Summary'!AA105</f>
        <v>253109.4407440105</v>
      </c>
      <c r="AB105" s="257">
        <f>'EU28 TRA Summary'!AB105-'UK TRA Summary'!AB105</f>
        <v>251188.20372987865</v>
      </c>
      <c r="AC105" s="257">
        <f>'EU28 TRA Summary'!AC105-'UK TRA Summary'!AC105</f>
        <v>249587.85150400945</v>
      </c>
      <c r="AD105" s="257">
        <f>'EU28 TRA Summary'!AD105-'UK TRA Summary'!AD105</f>
        <v>248456.72229934222</v>
      </c>
      <c r="AE105" s="257">
        <f>'EU28 TRA Summary'!AE105-'UK TRA Summary'!AE105</f>
        <v>247521.02719621442</v>
      </c>
      <c r="AF105" s="257">
        <f>'EU28 TRA Summary'!AF105-'UK TRA Summary'!AF105</f>
        <v>246785.93653399969</v>
      </c>
      <c r="AG105" s="257">
        <f>'EU28 TRA Summary'!AG105-'UK TRA Summary'!AG105</f>
        <v>246099.80507295465</v>
      </c>
      <c r="AH105" s="257">
        <f>'EU28 TRA Summary'!AH105-'UK TRA Summary'!AH105</f>
        <v>245409.09274328427</v>
      </c>
      <c r="AI105" s="257">
        <f>'EU28 TRA Summary'!AI105-'UK TRA Summary'!AI105</f>
        <v>244557.22468707472</v>
      </c>
      <c r="AJ105" s="257">
        <f>'EU28 TRA Summary'!AJ105-'UK TRA Summary'!AJ105</f>
        <v>243625.38295423074</v>
      </c>
      <c r="AK105" s="257">
        <f>'EU28 TRA Summary'!AK105-'UK TRA Summary'!AK105</f>
        <v>242600.81953683298</v>
      </c>
      <c r="AL105" s="257">
        <f>'EU28 TRA Summary'!AL105-'UK TRA Summary'!AL105</f>
        <v>241478.68707670708</v>
      </c>
      <c r="AM105" s="257">
        <f>'EU28 TRA Summary'!AM105-'UK TRA Summary'!AM105</f>
        <v>240268.21020959766</v>
      </c>
      <c r="AN105" s="257">
        <f>'EU28 TRA Summary'!AN105-'UK TRA Summary'!AN105</f>
        <v>238971.74445341754</v>
      </c>
      <c r="AO105" s="257">
        <f>'EU28 TRA Summary'!AO105-'UK TRA Summary'!AO105</f>
        <v>237594.25132820389</v>
      </c>
      <c r="AP105" s="257">
        <f>'EU28 TRA Summary'!AP105-'UK TRA Summary'!AP105</f>
        <v>236192.01040075498</v>
      </c>
      <c r="AQ105" s="257">
        <f>'EU28 TRA Summary'!AQ105-'UK TRA Summary'!AQ105</f>
        <v>234872.51336507383</v>
      </c>
      <c r="AR105" s="257">
        <f>'EU28 TRA Summary'!AR105-'UK TRA Summary'!AR105</f>
        <v>233552.05786025338</v>
      </c>
      <c r="AS105" s="257">
        <f>'EU28 TRA Summary'!AS105-'UK TRA Summary'!AS105</f>
        <v>232267.30605070293</v>
      </c>
      <c r="AT105" s="257">
        <f>'EU28 TRA Summary'!AT105-'UK TRA Summary'!AT105</f>
        <v>231020.69852443796</v>
      </c>
      <c r="AU105" s="257">
        <f>'EU28 TRA Summary'!AU105-'UK TRA Summary'!AU105</f>
        <v>229872.60935756384</v>
      </c>
      <c r="AV105" s="257">
        <f>'EU28 TRA Summary'!AV105-'UK TRA Summary'!AV105</f>
        <v>228782.09771125019</v>
      </c>
      <c r="AW105" s="257">
        <f>'EU28 TRA Summary'!AW105-'UK TRA Summary'!AW105</f>
        <v>227764.54594265309</v>
      </c>
      <c r="AX105" s="257">
        <f>'EU28 TRA Summary'!AX105-'UK TRA Summary'!AX105</f>
        <v>226822.2276060982</v>
      </c>
      <c r="AY105" s="257">
        <f>'EU28 TRA Summary'!AY105-'UK TRA Summary'!AY105</f>
        <v>225993.24902944348</v>
      </c>
      <c r="AZ105" s="257">
        <f>'EU28 TRA Summary'!AZ105-'UK TRA Summary'!AZ105</f>
        <v>225346.65203800288</v>
      </c>
    </row>
    <row r="106" spans="1:52">
      <c r="A106" s="228" t="s">
        <v>56</v>
      </c>
      <c r="B106" s="171">
        <f>'EU28 TRA Summary'!B106-'UK TRA Summary'!B106</f>
        <v>110635.93838797299</v>
      </c>
      <c r="C106" s="237">
        <f>'EU28 TRA Summary'!C106-'UK TRA Summary'!C106</f>
        <v>109043.96874999997</v>
      </c>
      <c r="D106" s="237">
        <f>'EU28 TRA Summary'!D106-'UK TRA Summary'!D106</f>
        <v>107241.47787999998</v>
      </c>
      <c r="E106" s="237">
        <f>'EU28 TRA Summary'!E106-'UK TRA Summary'!E106</f>
        <v>103262.05597</v>
      </c>
      <c r="F106" s="237">
        <f>'EU28 TRA Summary'!F106-'UK TRA Summary'!F106</f>
        <v>99967.214139999996</v>
      </c>
      <c r="G106" s="237">
        <f>'EU28 TRA Summary'!G106-'UK TRA Summary'!G106</f>
        <v>95564.043889843451</v>
      </c>
      <c r="H106" s="237">
        <f>'EU28 TRA Summary'!H106-'UK TRA Summary'!H106</f>
        <v>92577.113159999994</v>
      </c>
      <c r="I106" s="237">
        <f>'EU28 TRA Summary'!I106-'UK TRA Summary'!I106</f>
        <v>89554.174100000004</v>
      </c>
      <c r="J106" s="237">
        <f>'EU28 TRA Summary'!J106-'UK TRA Summary'!J106</f>
        <v>85453.161739999981</v>
      </c>
      <c r="K106" s="237">
        <f>'EU28 TRA Summary'!K106-'UK TRA Summary'!K106</f>
        <v>82567.36198999999</v>
      </c>
      <c r="L106" s="237">
        <f>'EU28 TRA Summary'!L106-'UK TRA Summary'!L106</f>
        <v>78306.370542526507</v>
      </c>
      <c r="M106" s="237">
        <f>'EU28 TRA Summary'!M106-'UK TRA Summary'!M106</f>
        <v>75244.374997563194</v>
      </c>
      <c r="N106" s="237">
        <f>'EU28 TRA Summary'!N106-'UK TRA Summary'!N106</f>
        <v>69928.683705402073</v>
      </c>
      <c r="O106" s="237">
        <f>'EU28 TRA Summary'!O106-'UK TRA Summary'!O106</f>
        <v>67675.348255469682</v>
      </c>
      <c r="P106" s="237">
        <f>'EU28 TRA Summary'!P106-'UK TRA Summary'!P106</f>
        <v>67692.624404876493</v>
      </c>
      <c r="Q106" s="237">
        <f>'EU28 TRA Summary'!Q106-'UK TRA Summary'!Q106</f>
        <v>66454.786330608884</v>
      </c>
      <c r="R106" s="237">
        <f>'EU28 TRA Summary'!R106-'UK TRA Summary'!R106</f>
        <v>66242.989349803131</v>
      </c>
      <c r="S106" s="237">
        <f>'EU28 TRA Summary'!S106-'UK TRA Summary'!S106</f>
        <v>65783.801713595414</v>
      </c>
      <c r="T106" s="237">
        <f>'EU28 TRA Summary'!T106-'UK TRA Summary'!T106</f>
        <v>64648.746038061727</v>
      </c>
      <c r="U106" s="237">
        <f>'EU28 TRA Summary'!U106-'UK TRA Summary'!U106</f>
        <v>63433.745660307868</v>
      </c>
      <c r="V106" s="237">
        <f>'EU28 TRA Summary'!V106-'UK TRA Summary'!V106</f>
        <v>62140.659172546497</v>
      </c>
      <c r="W106" s="237">
        <f>'EU28 TRA Summary'!W106-'UK TRA Summary'!W106</f>
        <v>60753.427794262316</v>
      </c>
      <c r="X106" s="237">
        <f>'EU28 TRA Summary'!X106-'UK TRA Summary'!X106</f>
        <v>59481.439898736819</v>
      </c>
      <c r="Y106" s="237">
        <f>'EU28 TRA Summary'!Y106-'UK TRA Summary'!Y106</f>
        <v>58213.057682100058</v>
      </c>
      <c r="Z106" s="237">
        <f>'EU28 TRA Summary'!Z106-'UK TRA Summary'!Z106</f>
        <v>57136.21184088607</v>
      </c>
      <c r="AA106" s="237">
        <f>'EU28 TRA Summary'!AA106-'UK TRA Summary'!AA106</f>
        <v>56272.302489697722</v>
      </c>
      <c r="AB106" s="237">
        <f>'EU28 TRA Summary'!AB106-'UK TRA Summary'!AB106</f>
        <v>55638.658681883215</v>
      </c>
      <c r="AC106" s="237">
        <f>'EU28 TRA Summary'!AC106-'UK TRA Summary'!AC106</f>
        <v>55186.489136667726</v>
      </c>
      <c r="AD106" s="237">
        <f>'EU28 TRA Summary'!AD106-'UK TRA Summary'!AD106</f>
        <v>54943.433815524753</v>
      </c>
      <c r="AE106" s="237">
        <f>'EU28 TRA Summary'!AE106-'UK TRA Summary'!AE106</f>
        <v>54787.797875669428</v>
      </c>
      <c r="AF106" s="237">
        <f>'EU28 TRA Summary'!AF106-'UK TRA Summary'!AF106</f>
        <v>54678.207357215724</v>
      </c>
      <c r="AG106" s="237">
        <f>'EU28 TRA Summary'!AG106-'UK TRA Summary'!AG106</f>
        <v>54562.994088391744</v>
      </c>
      <c r="AH106" s="237">
        <f>'EU28 TRA Summary'!AH106-'UK TRA Summary'!AH106</f>
        <v>54406.544755393945</v>
      </c>
      <c r="AI106" s="237">
        <f>'EU28 TRA Summary'!AI106-'UK TRA Summary'!AI106</f>
        <v>54196.349715832417</v>
      </c>
      <c r="AJ106" s="237">
        <f>'EU28 TRA Summary'!AJ106-'UK TRA Summary'!AJ106</f>
        <v>53922.576107921021</v>
      </c>
      <c r="AK106" s="237">
        <f>'EU28 TRA Summary'!AK106-'UK TRA Summary'!AK106</f>
        <v>53594.050001532982</v>
      </c>
      <c r="AL106" s="237">
        <f>'EU28 TRA Summary'!AL106-'UK TRA Summary'!AL106</f>
        <v>53212.585829535325</v>
      </c>
      <c r="AM106" s="237">
        <f>'EU28 TRA Summary'!AM106-'UK TRA Summary'!AM106</f>
        <v>52790.44378977119</v>
      </c>
      <c r="AN106" s="237">
        <f>'EU28 TRA Summary'!AN106-'UK TRA Summary'!AN106</f>
        <v>52331.494411970081</v>
      </c>
      <c r="AO106" s="237">
        <f>'EU28 TRA Summary'!AO106-'UK TRA Summary'!AO106</f>
        <v>51840.261871495459</v>
      </c>
      <c r="AP106" s="237">
        <f>'EU28 TRA Summary'!AP106-'UK TRA Summary'!AP106</f>
        <v>51332.774952028383</v>
      </c>
      <c r="AQ106" s="237">
        <f>'EU28 TRA Summary'!AQ106-'UK TRA Summary'!AQ106</f>
        <v>50836.357421982422</v>
      </c>
      <c r="AR106" s="237">
        <f>'EU28 TRA Summary'!AR106-'UK TRA Summary'!AR106</f>
        <v>50331.236186060356</v>
      </c>
      <c r="AS106" s="237">
        <f>'EU28 TRA Summary'!AS106-'UK TRA Summary'!AS106</f>
        <v>49833.329054803195</v>
      </c>
      <c r="AT106" s="237">
        <f>'EU28 TRA Summary'!AT106-'UK TRA Summary'!AT106</f>
        <v>49335.701836842869</v>
      </c>
      <c r="AU106" s="237">
        <f>'EU28 TRA Summary'!AU106-'UK TRA Summary'!AU106</f>
        <v>48867.88507874147</v>
      </c>
      <c r="AV106" s="237">
        <f>'EU28 TRA Summary'!AV106-'UK TRA Summary'!AV106</f>
        <v>48421.80527116968</v>
      </c>
      <c r="AW106" s="237">
        <f>'EU28 TRA Summary'!AW106-'UK TRA Summary'!AW106</f>
        <v>48008.162575142058</v>
      </c>
      <c r="AX106" s="237">
        <f>'EU28 TRA Summary'!AX106-'UK TRA Summary'!AX106</f>
        <v>47627.596751063604</v>
      </c>
      <c r="AY106" s="237">
        <f>'EU28 TRA Summary'!AY106-'UK TRA Summary'!AY106</f>
        <v>47299.037754218603</v>
      </c>
      <c r="AZ106" s="237">
        <f>'EU28 TRA Summary'!AZ106-'UK TRA Summary'!AZ106</f>
        <v>47018.412094064995</v>
      </c>
    </row>
    <row r="107" spans="1:52">
      <c r="A107" s="229" t="s">
        <v>57</v>
      </c>
      <c r="B107" s="172">
        <f>'EU28 TRA Summary'!B107-'UK TRA Summary'!B107</f>
        <v>129570.53261038236</v>
      </c>
      <c r="C107" s="238">
        <f>'EU28 TRA Summary'!C107-'UK TRA Summary'!C107</f>
        <v>135283.75114999997</v>
      </c>
      <c r="D107" s="238">
        <f>'EU28 TRA Summary'!D107-'UK TRA Summary'!D107</f>
        <v>140192.66639999999</v>
      </c>
      <c r="E107" s="238">
        <f>'EU28 TRA Summary'!E107-'UK TRA Summary'!E107</f>
        <v>146751.79359999998</v>
      </c>
      <c r="F107" s="238">
        <f>'EU28 TRA Summary'!F107-'UK TRA Summary'!F107</f>
        <v>155799.65176999997</v>
      </c>
      <c r="G107" s="238">
        <f>'EU28 TRA Summary'!G107-'UK TRA Summary'!G107</f>
        <v>160720.09334487209</v>
      </c>
      <c r="H107" s="238">
        <f>'EU28 TRA Summary'!H107-'UK TRA Summary'!H107</f>
        <v>169245.13438</v>
      </c>
      <c r="I107" s="238">
        <f>'EU28 TRA Summary'!I107-'UK TRA Summary'!I107</f>
        <v>176507.53214999998</v>
      </c>
      <c r="J107" s="238">
        <f>'EU28 TRA Summary'!J107-'UK TRA Summary'!J107</f>
        <v>176677.40862999996</v>
      </c>
      <c r="K107" s="238">
        <f>'EU28 TRA Summary'!K107-'UK TRA Summary'!K107</f>
        <v>173377.46098000003</v>
      </c>
      <c r="L107" s="238">
        <f>'EU28 TRA Summary'!L107-'UK TRA Summary'!L107</f>
        <v>176774.60616300299</v>
      </c>
      <c r="M107" s="238">
        <f>'EU28 TRA Summary'!M107-'UK TRA Summary'!M107</f>
        <v>177069.96350594278</v>
      </c>
      <c r="N107" s="238">
        <f>'EU28 TRA Summary'!N107-'UK TRA Summary'!N107</f>
        <v>173527.41909780138</v>
      </c>
      <c r="O107" s="238">
        <f>'EU28 TRA Summary'!O107-'UK TRA Summary'!O107</f>
        <v>172855.21357507</v>
      </c>
      <c r="P107" s="238">
        <f>'EU28 TRA Summary'!P107-'UK TRA Summary'!P107</f>
        <v>177171.13449038961</v>
      </c>
      <c r="Q107" s="238">
        <f>'EU28 TRA Summary'!Q107-'UK TRA Summary'!Q107</f>
        <v>181447.65086700575</v>
      </c>
      <c r="R107" s="238">
        <f>'EU28 TRA Summary'!R107-'UK TRA Summary'!R107</f>
        <v>186296.50082383191</v>
      </c>
      <c r="S107" s="238">
        <f>'EU28 TRA Summary'!S107-'UK TRA Summary'!S107</f>
        <v>191202.660551034</v>
      </c>
      <c r="T107" s="238">
        <f>'EU28 TRA Summary'!T107-'UK TRA Summary'!T107</f>
        <v>193210.02450321772</v>
      </c>
      <c r="U107" s="238">
        <f>'EU28 TRA Summary'!U107-'UK TRA Summary'!U107</f>
        <v>194001.5807156004</v>
      </c>
      <c r="V107" s="238">
        <f>'EU28 TRA Summary'!V107-'UK TRA Summary'!V107</f>
        <v>193697.30414959084</v>
      </c>
      <c r="W107" s="238">
        <f>'EU28 TRA Summary'!W107-'UK TRA Summary'!W107</f>
        <v>192273.74587586714</v>
      </c>
      <c r="X107" s="238">
        <f>'EU28 TRA Summary'!X107-'UK TRA Summary'!X107</f>
        <v>190423.47524974548</v>
      </c>
      <c r="Y107" s="238">
        <f>'EU28 TRA Summary'!Y107-'UK TRA Summary'!Y107</f>
        <v>188150.74670468215</v>
      </c>
      <c r="Z107" s="238">
        <f>'EU28 TRA Summary'!Z107-'UK TRA Summary'!Z107</f>
        <v>185749.61984511183</v>
      </c>
      <c r="AA107" s="238">
        <f>'EU28 TRA Summary'!AA107-'UK TRA Summary'!AA107</f>
        <v>183294.87062608771</v>
      </c>
      <c r="AB107" s="238">
        <f>'EU28 TRA Summary'!AB107-'UK TRA Summary'!AB107</f>
        <v>181019.14764175989</v>
      </c>
      <c r="AC107" s="238">
        <f>'EU28 TRA Summary'!AC107-'UK TRA Summary'!AC107</f>
        <v>178916.10933052527</v>
      </c>
      <c r="AD107" s="238">
        <f>'EU28 TRA Summary'!AD107-'UK TRA Summary'!AD107</f>
        <v>177136.10015071862</v>
      </c>
      <c r="AE107" s="238">
        <f>'EU28 TRA Summary'!AE107-'UK TRA Summary'!AE107</f>
        <v>175512.01776180291</v>
      </c>
      <c r="AF107" s="238">
        <f>'EU28 TRA Summary'!AF107-'UK TRA Summary'!AF107</f>
        <v>173993.11619418176</v>
      </c>
      <c r="AG107" s="238">
        <f>'EU28 TRA Summary'!AG107-'UK TRA Summary'!AG107</f>
        <v>172462.67079952749</v>
      </c>
      <c r="AH107" s="238">
        <f>'EU28 TRA Summary'!AH107-'UK TRA Summary'!AH107</f>
        <v>170879.530844753</v>
      </c>
      <c r="AI107" s="238">
        <f>'EU28 TRA Summary'!AI107-'UK TRA Summary'!AI107</f>
        <v>169112.02593976687</v>
      </c>
      <c r="AJ107" s="238">
        <f>'EU28 TRA Summary'!AJ107-'UK TRA Summary'!AJ107</f>
        <v>167233.21672661701</v>
      </c>
      <c r="AK107" s="238">
        <f>'EU28 TRA Summary'!AK107-'UK TRA Summary'!AK107</f>
        <v>165217.26896345048</v>
      </c>
      <c r="AL107" s="238">
        <f>'EU28 TRA Summary'!AL107-'UK TRA Summary'!AL107</f>
        <v>163057.03109750868</v>
      </c>
      <c r="AM107" s="238">
        <f>'EU28 TRA Summary'!AM107-'UK TRA Summary'!AM107</f>
        <v>160757.23588670371</v>
      </c>
      <c r="AN107" s="238">
        <f>'EU28 TRA Summary'!AN107-'UK TRA Summary'!AN107</f>
        <v>158329.20771921772</v>
      </c>
      <c r="AO107" s="238">
        <f>'EU28 TRA Summary'!AO107-'UK TRA Summary'!AO107</f>
        <v>155793.11967205768</v>
      </c>
      <c r="AP107" s="238">
        <f>'EU28 TRA Summary'!AP107-'UK TRA Summary'!AP107</f>
        <v>153178.5716901542</v>
      </c>
      <c r="AQ107" s="238">
        <f>'EU28 TRA Summary'!AQ107-'UK TRA Summary'!AQ107</f>
        <v>150571.51562732554</v>
      </c>
      <c r="AR107" s="238">
        <f>'EU28 TRA Summary'!AR107-'UK TRA Summary'!AR107</f>
        <v>147936.23403312784</v>
      </c>
      <c r="AS107" s="238">
        <f>'EU28 TRA Summary'!AS107-'UK TRA Summary'!AS107</f>
        <v>145303.92803822013</v>
      </c>
      <c r="AT107" s="238">
        <f>'EU28 TRA Summary'!AT107-'UK TRA Summary'!AT107</f>
        <v>142669.1999122593</v>
      </c>
      <c r="AU107" s="238">
        <f>'EU28 TRA Summary'!AU107-'UK TRA Summary'!AU107</f>
        <v>140063.63082979375</v>
      </c>
      <c r="AV107" s="238">
        <f>'EU28 TRA Summary'!AV107-'UK TRA Summary'!AV107</f>
        <v>137443.95071290943</v>
      </c>
      <c r="AW107" s="238">
        <f>'EU28 TRA Summary'!AW107-'UK TRA Summary'!AW107</f>
        <v>134826.14041992335</v>
      </c>
      <c r="AX107" s="238">
        <f>'EU28 TRA Summary'!AX107-'UK TRA Summary'!AX107</f>
        <v>132203.12590377755</v>
      </c>
      <c r="AY107" s="238">
        <f>'EU28 TRA Summary'!AY107-'UK TRA Summary'!AY107</f>
        <v>129571.58064203325</v>
      </c>
      <c r="AZ107" s="238">
        <f>'EU28 TRA Summary'!AZ107-'UK TRA Summary'!AZ107</f>
        <v>126989.00443666372</v>
      </c>
    </row>
    <row r="108" spans="1:52" s="306" customFormat="1">
      <c r="A108" s="348" t="s">
        <v>57</v>
      </c>
      <c r="B108" s="310">
        <f>'EU28 TRA Summary'!B108-'UK TRA Summary'!B108</f>
        <v>3628.3591796048781</v>
      </c>
      <c r="C108" s="310">
        <f>'EU28 TRA Summary'!C108-'UK TRA Summary'!C108</f>
        <v>3813.3544400000005</v>
      </c>
      <c r="D108" s="310">
        <f>'EU28 TRA Summary'!D108-'UK TRA Summary'!D108</f>
        <v>4034.8126400000006</v>
      </c>
      <c r="E108" s="310">
        <f>'EU28 TRA Summary'!E108-'UK TRA Summary'!E108</f>
        <v>4177.2890899999993</v>
      </c>
      <c r="F108" s="310">
        <f>'EU28 TRA Summary'!F108-'UK TRA Summary'!F108</f>
        <v>4506.6055299999998</v>
      </c>
      <c r="G108" s="310">
        <f>'EU28 TRA Summary'!G108-'UK TRA Summary'!G108</f>
        <v>4640.2024029830236</v>
      </c>
      <c r="H108" s="310">
        <f>'EU28 TRA Summary'!H108-'UK TRA Summary'!H108</f>
        <v>4795.5612700000011</v>
      </c>
      <c r="I108" s="310">
        <f>'EU28 TRA Summary'!I108-'UK TRA Summary'!I108</f>
        <v>4763.644409999999</v>
      </c>
      <c r="J108" s="310">
        <f>'EU28 TRA Summary'!J108-'UK TRA Summary'!J108</f>
        <v>4905.8213299999998</v>
      </c>
      <c r="K108" s="310">
        <f>'EU28 TRA Summary'!K108-'UK TRA Summary'!K108</f>
        <v>5149.437289999998</v>
      </c>
      <c r="L108" s="310">
        <f>'EU28 TRA Summary'!L108-'UK TRA Summary'!L108</f>
        <v>5195.5891443743531</v>
      </c>
      <c r="M108" s="310">
        <f>'EU28 TRA Summary'!M108-'UK TRA Summary'!M108</f>
        <v>5402.0423739421067</v>
      </c>
      <c r="N108" s="310">
        <f>'EU28 TRA Summary'!N108-'UK TRA Summary'!N108</f>
        <v>5376.0426879162578</v>
      </c>
      <c r="O108" s="310">
        <f>'EU28 TRA Summary'!O108-'UK TRA Summary'!O108</f>
        <v>5683.6168474222659</v>
      </c>
      <c r="P108" s="310">
        <f>'EU28 TRA Summary'!P108-'UK TRA Summary'!P108</f>
        <v>5742.0800076579899</v>
      </c>
      <c r="Q108" s="310">
        <f>'EU28 TRA Summary'!Q108-'UK TRA Summary'!Q108</f>
        <v>5799.8759809286821</v>
      </c>
      <c r="R108" s="310">
        <f>'EU28 TRA Summary'!R108-'UK TRA Summary'!R108</f>
        <v>5981.0087558908781</v>
      </c>
      <c r="S108" s="310">
        <f>'EU28 TRA Summary'!S108-'UK TRA Summary'!S108</f>
        <v>6057.4567144531902</v>
      </c>
      <c r="T108" s="310">
        <f>'EU28 TRA Summary'!T108-'UK TRA Summary'!T108</f>
        <v>5962.5203805126612</v>
      </c>
      <c r="U108" s="310">
        <f>'EU28 TRA Summary'!U108-'UK TRA Summary'!U108</f>
        <v>5855.6104604342136</v>
      </c>
      <c r="V108" s="310">
        <f>'EU28 TRA Summary'!V108-'UK TRA Summary'!V108</f>
        <v>5736.4483609561657</v>
      </c>
      <c r="W108" s="310">
        <f>'EU28 TRA Summary'!W108-'UK TRA Summary'!W108</f>
        <v>5548.0607730836864</v>
      </c>
      <c r="X108" s="310">
        <f>'EU28 TRA Summary'!X108-'UK TRA Summary'!X108</f>
        <v>5382.4489198777956</v>
      </c>
      <c r="Y108" s="310">
        <f>'EU28 TRA Summary'!Y108-'UK TRA Summary'!Y108</f>
        <v>5208.0083538284289</v>
      </c>
      <c r="Z108" s="310">
        <f>'EU28 TRA Summary'!Z108-'UK TRA Summary'!Z108</f>
        <v>5060.359957552776</v>
      </c>
      <c r="AA108" s="310">
        <f>'EU28 TRA Summary'!AA108-'UK TRA Summary'!AA108</f>
        <v>4942.1531824195299</v>
      </c>
      <c r="AB108" s="310">
        <f>'EU28 TRA Summary'!AB108-'UK TRA Summary'!AB108</f>
        <v>4855.1806817573315</v>
      </c>
      <c r="AC108" s="310">
        <f>'EU28 TRA Summary'!AC108-'UK TRA Summary'!AC108</f>
        <v>4788.0639686924023</v>
      </c>
      <c r="AD108" s="310">
        <f>'EU28 TRA Summary'!AD108-'UK TRA Summary'!AD108</f>
        <v>4760.4225455397655</v>
      </c>
      <c r="AE108" s="310">
        <f>'EU28 TRA Summary'!AE108-'UK TRA Summary'!AE108</f>
        <v>4744.2420731210032</v>
      </c>
      <c r="AF108" s="310">
        <f>'EU28 TRA Summary'!AF108-'UK TRA Summary'!AF108</f>
        <v>4727.5944596925756</v>
      </c>
      <c r="AG108" s="310">
        <f>'EU28 TRA Summary'!AG108-'UK TRA Summary'!AG108</f>
        <v>4707.4078051126689</v>
      </c>
      <c r="AH108" s="310">
        <f>'EU28 TRA Summary'!AH108-'UK TRA Summary'!AH108</f>
        <v>4681.9522336099681</v>
      </c>
      <c r="AI108" s="310">
        <f>'EU28 TRA Summary'!AI108-'UK TRA Summary'!AI108</f>
        <v>4649.9017354075459</v>
      </c>
      <c r="AJ108" s="310">
        <f>'EU28 TRA Summary'!AJ108-'UK TRA Summary'!AJ108</f>
        <v>4611.1127087057466</v>
      </c>
      <c r="AK108" s="310">
        <f>'EU28 TRA Summary'!AK108-'UK TRA Summary'!AK108</f>
        <v>4563.1518911149305</v>
      </c>
      <c r="AL108" s="310">
        <f>'EU28 TRA Summary'!AL108-'UK TRA Summary'!AL108</f>
        <v>4506.4726944829526</v>
      </c>
      <c r="AM108" s="310">
        <f>'EU28 TRA Summary'!AM108-'UK TRA Summary'!AM108</f>
        <v>4439.5369033115148</v>
      </c>
      <c r="AN108" s="310">
        <f>'EU28 TRA Summary'!AN108-'UK TRA Summary'!AN108</f>
        <v>4364.4429022082204</v>
      </c>
      <c r="AO108" s="310">
        <f>'EU28 TRA Summary'!AO108-'UK TRA Summary'!AO108</f>
        <v>4280.8737709200404</v>
      </c>
      <c r="AP108" s="310">
        <f>'EU28 TRA Summary'!AP108-'UK TRA Summary'!AP108</f>
        <v>4192.138701423456</v>
      </c>
      <c r="AQ108" s="310">
        <f>'EU28 TRA Summary'!AQ108-'UK TRA Summary'!AQ108</f>
        <v>4100.9748128219444</v>
      </c>
      <c r="AR108" s="310">
        <f>'EU28 TRA Summary'!AR108-'UK TRA Summary'!AR108</f>
        <v>4007.6849527989939</v>
      </c>
      <c r="AS108" s="310">
        <f>'EU28 TRA Summary'!AS108-'UK TRA Summary'!AS108</f>
        <v>3913.1453312818089</v>
      </c>
      <c r="AT108" s="310">
        <f>'EU28 TRA Summary'!AT108-'UK TRA Summary'!AT108</f>
        <v>3818.8617429756823</v>
      </c>
      <c r="AU108" s="310">
        <f>'EU28 TRA Summary'!AU108-'UK TRA Summary'!AU108</f>
        <v>3726.9654017129269</v>
      </c>
      <c r="AV108" s="310">
        <f>'EU28 TRA Summary'!AV108-'UK TRA Summary'!AV108</f>
        <v>3637.7012227105156</v>
      </c>
      <c r="AW108" s="310">
        <f>'EU28 TRA Summary'!AW108-'UK TRA Summary'!AW108</f>
        <v>3550.7682573704255</v>
      </c>
      <c r="AX108" s="310">
        <f>'EU28 TRA Summary'!AX108-'UK TRA Summary'!AX108</f>
        <v>3467.2344783945418</v>
      </c>
      <c r="AY108" s="310">
        <f>'EU28 TRA Summary'!AY108-'UK TRA Summary'!AY108</f>
        <v>3386.3288308390729</v>
      </c>
      <c r="AZ108" s="310">
        <f>'EU28 TRA Summary'!AZ108-'UK TRA Summary'!AZ108</f>
        <v>3307.5445565876717</v>
      </c>
    </row>
    <row r="109" spans="1:52">
      <c r="A109" s="229" t="s">
        <v>59</v>
      </c>
      <c r="B109" s="172">
        <f>'EU28 TRA Summary'!B109-'UK TRA Summary'!B109</f>
        <v>378.09315475246382</v>
      </c>
      <c r="C109" s="238">
        <f>'EU28 TRA Summary'!C109-'UK TRA Summary'!C109</f>
        <v>461.7933799999999</v>
      </c>
      <c r="D109" s="238">
        <f>'EU28 TRA Summary'!D109-'UK TRA Summary'!D109</f>
        <v>465.69943000000001</v>
      </c>
      <c r="E109" s="238">
        <f>'EU28 TRA Summary'!E109-'UK TRA Summary'!E109</f>
        <v>513.18071000000009</v>
      </c>
      <c r="F109" s="238">
        <f>'EU28 TRA Summary'!F109-'UK TRA Summary'!F109</f>
        <v>546.19503999999995</v>
      </c>
      <c r="G109" s="238">
        <f>'EU28 TRA Summary'!G109-'UK TRA Summary'!G109</f>
        <v>628.14350500385694</v>
      </c>
      <c r="H109" s="238">
        <f>'EU28 TRA Summary'!H109-'UK TRA Summary'!H109</f>
        <v>762.69557000000009</v>
      </c>
      <c r="I109" s="238">
        <f>'EU28 TRA Summary'!I109-'UK TRA Summary'!I109</f>
        <v>848.43589999999995</v>
      </c>
      <c r="J109" s="238">
        <f>'EU28 TRA Summary'!J109-'UK TRA Summary'!J109</f>
        <v>928.20876999999996</v>
      </c>
      <c r="K109" s="238">
        <f>'EU28 TRA Summary'!K109-'UK TRA Summary'!K109</f>
        <v>1074.0810799999999</v>
      </c>
      <c r="L109" s="238">
        <f>'EU28 TRA Summary'!L109-'UK TRA Summary'!L109</f>
        <v>1225.5504239697459</v>
      </c>
      <c r="M109" s="238">
        <f>'EU28 TRA Summary'!M109-'UK TRA Summary'!M109</f>
        <v>1331.9057955814812</v>
      </c>
      <c r="N109" s="238">
        <f>'EU28 TRA Summary'!N109-'UK TRA Summary'!N109</f>
        <v>1460.8278193276578</v>
      </c>
      <c r="O109" s="238">
        <f>'EU28 TRA Summary'!O109-'UK TRA Summary'!O109</f>
        <v>1554.9125149357719</v>
      </c>
      <c r="P109" s="238">
        <f>'EU28 TRA Summary'!P109-'UK TRA Summary'!P109</f>
        <v>1663.1046782989652</v>
      </c>
      <c r="Q109" s="238">
        <f>'EU28 TRA Summary'!Q109-'UK TRA Summary'!Q109</f>
        <v>1943.2430960666959</v>
      </c>
      <c r="R109" s="238">
        <f>'EU28 TRA Summary'!R109-'UK TRA Summary'!R109</f>
        <v>2002.0622232288667</v>
      </c>
      <c r="S109" s="238">
        <f>'EU28 TRA Summary'!S109-'UK TRA Summary'!S109</f>
        <v>2064.9023110586118</v>
      </c>
      <c r="T109" s="238">
        <f>'EU28 TRA Summary'!T109-'UK TRA Summary'!T109</f>
        <v>2126.7663266805034</v>
      </c>
      <c r="U109" s="238">
        <f>'EU28 TRA Summary'!U109-'UK TRA Summary'!U109</f>
        <v>2188.9561725152535</v>
      </c>
      <c r="V109" s="238">
        <f>'EU28 TRA Summary'!V109-'UK TRA Summary'!V109</f>
        <v>2250.0711055181723</v>
      </c>
      <c r="W109" s="238">
        <f>'EU28 TRA Summary'!W109-'UK TRA Summary'!W109</f>
        <v>2300.445504367884</v>
      </c>
      <c r="X109" s="238">
        <f>'EU28 TRA Summary'!X109-'UK TRA Summary'!X109</f>
        <v>2361.3364550424908</v>
      </c>
      <c r="Y109" s="238">
        <f>'EU28 TRA Summary'!Y109-'UK TRA Summary'!Y109</f>
        <v>2427.0211090759526</v>
      </c>
      <c r="Z109" s="238">
        <f>'EU28 TRA Summary'!Z109-'UK TRA Summary'!Z109</f>
        <v>2502.3795754831981</v>
      </c>
      <c r="AA109" s="238">
        <f>'EU28 TRA Summary'!AA109-'UK TRA Summary'!AA109</f>
        <v>2587.100054627067</v>
      </c>
      <c r="AB109" s="238">
        <f>'EU28 TRA Summary'!AB109-'UK TRA Summary'!AB109</f>
        <v>2684.931377005455</v>
      </c>
      <c r="AC109" s="238">
        <f>'EU28 TRA Summary'!AC109-'UK TRA Summary'!AC109</f>
        <v>2793.869674904774</v>
      </c>
      <c r="AD109" s="238">
        <f>'EU28 TRA Summary'!AD109-'UK TRA Summary'!AD109</f>
        <v>2919.2982606145501</v>
      </c>
      <c r="AE109" s="238">
        <f>'EU28 TRA Summary'!AE109-'UK TRA Summary'!AE109</f>
        <v>3053.8881758104021</v>
      </c>
      <c r="AF109" s="238">
        <f>'EU28 TRA Summary'!AF109-'UK TRA Summary'!AF109</f>
        <v>3196.2087609283622</v>
      </c>
      <c r="AG109" s="238">
        <f>'EU28 TRA Summary'!AG109-'UK TRA Summary'!AG109</f>
        <v>3346.3471366636995</v>
      </c>
      <c r="AH109" s="238">
        <f>'EU28 TRA Summary'!AH109-'UK TRA Summary'!AH109</f>
        <v>3501.8026625266507</v>
      </c>
      <c r="AI109" s="238">
        <f>'EU28 TRA Summary'!AI109-'UK TRA Summary'!AI109</f>
        <v>3663.1539743124254</v>
      </c>
      <c r="AJ109" s="238">
        <f>'EU28 TRA Summary'!AJ109-'UK TRA Summary'!AJ109</f>
        <v>3830.2838534407424</v>
      </c>
      <c r="AK109" s="238">
        <f>'EU28 TRA Summary'!AK109-'UK TRA Summary'!AK109</f>
        <v>3998.8248782343326</v>
      </c>
      <c r="AL109" s="238">
        <f>'EU28 TRA Summary'!AL109-'UK TRA Summary'!AL109</f>
        <v>4168.0641505251006</v>
      </c>
      <c r="AM109" s="238">
        <f>'EU28 TRA Summary'!AM109-'UK TRA Summary'!AM109</f>
        <v>4338.8476170122913</v>
      </c>
      <c r="AN109" s="238">
        <f>'EU28 TRA Summary'!AN109-'UK TRA Summary'!AN109</f>
        <v>4511.7487635246171</v>
      </c>
      <c r="AO109" s="238">
        <f>'EU28 TRA Summary'!AO109-'UK TRA Summary'!AO109</f>
        <v>4688.8255592278256</v>
      </c>
      <c r="AP109" s="238">
        <f>'EU28 TRA Summary'!AP109-'UK TRA Summary'!AP109</f>
        <v>4875.9854661262261</v>
      </c>
      <c r="AQ109" s="238">
        <f>'EU28 TRA Summary'!AQ109-'UK TRA Summary'!AQ109</f>
        <v>5072.2523636632668</v>
      </c>
      <c r="AR109" s="238">
        <f>'EU28 TRA Summary'!AR109-'UK TRA Summary'!AR109</f>
        <v>5281.3309725381423</v>
      </c>
      <c r="AS109" s="238">
        <f>'EU28 TRA Summary'!AS109-'UK TRA Summary'!AS109</f>
        <v>5506.4441950855207</v>
      </c>
      <c r="AT109" s="238">
        <f>'EU28 TRA Summary'!AT109-'UK TRA Summary'!AT109</f>
        <v>5750.4224550706012</v>
      </c>
      <c r="AU109" s="238">
        <f>'EU28 TRA Summary'!AU109-'UK TRA Summary'!AU109</f>
        <v>6016.044226027886</v>
      </c>
      <c r="AV109" s="238">
        <f>'EU28 TRA Summary'!AV109-'UK TRA Summary'!AV109</f>
        <v>6306.0928008565252</v>
      </c>
      <c r="AW109" s="238">
        <f>'EU28 TRA Summary'!AW109-'UK TRA Summary'!AW109</f>
        <v>6621.3652115270315</v>
      </c>
      <c r="AX109" s="238">
        <f>'EU28 TRA Summary'!AX109-'UK TRA Summary'!AX109</f>
        <v>6967.4694705038501</v>
      </c>
      <c r="AY109" s="238">
        <f>'EU28 TRA Summary'!AY109-'UK TRA Summary'!AY109</f>
        <v>7344.6484410992598</v>
      </c>
      <c r="AZ109" s="238">
        <f>'EU28 TRA Summary'!AZ109-'UK TRA Summary'!AZ109</f>
        <v>7758.4721919863896</v>
      </c>
    </row>
    <row r="110" spans="1:52">
      <c r="A110" s="229" t="s">
        <v>60</v>
      </c>
      <c r="B110" s="172">
        <f>'EU28 TRA Summary'!B110-'UK TRA Summary'!B110</f>
        <v>0</v>
      </c>
      <c r="C110" s="238">
        <f>'EU28 TRA Summary'!C110-'UK TRA Summary'!C110</f>
        <v>0</v>
      </c>
      <c r="D110" s="238">
        <f>'EU28 TRA Summary'!D110-'UK TRA Summary'!D110</f>
        <v>0</v>
      </c>
      <c r="E110" s="238">
        <f>'EU28 TRA Summary'!E110-'UK TRA Summary'!E110</f>
        <v>0</v>
      </c>
      <c r="F110" s="238">
        <f>'EU28 TRA Summary'!F110-'UK TRA Summary'!F110</f>
        <v>0</v>
      </c>
      <c r="G110" s="238">
        <f>'EU28 TRA Summary'!G110-'UK TRA Summary'!G110</f>
        <v>0</v>
      </c>
      <c r="H110" s="238">
        <f>'EU28 TRA Summary'!H110-'UK TRA Summary'!H110</f>
        <v>0</v>
      </c>
      <c r="I110" s="238">
        <f>'EU28 TRA Summary'!I110-'UK TRA Summary'!I110</f>
        <v>0</v>
      </c>
      <c r="J110" s="238">
        <f>'EU28 TRA Summary'!J110-'UK TRA Summary'!J110</f>
        <v>0</v>
      </c>
      <c r="K110" s="238">
        <f>'EU28 TRA Summary'!K110-'UK TRA Summary'!K110</f>
        <v>0</v>
      </c>
      <c r="L110" s="238">
        <f>'EU28 TRA Summary'!L110-'UK TRA Summary'!L110</f>
        <v>0</v>
      </c>
      <c r="M110" s="238">
        <f>'EU28 TRA Summary'!M110-'UK TRA Summary'!M110</f>
        <v>0</v>
      </c>
      <c r="N110" s="238">
        <f>'EU28 TRA Summary'!N110-'UK TRA Summary'!N110</f>
        <v>0</v>
      </c>
      <c r="O110" s="238">
        <f>'EU28 TRA Summary'!O110-'UK TRA Summary'!O110</f>
        <v>0</v>
      </c>
      <c r="P110" s="238">
        <f>'EU28 TRA Summary'!P110-'UK TRA Summary'!P110</f>
        <v>0</v>
      </c>
      <c r="Q110" s="238">
        <f>'EU28 TRA Summary'!Q110-'UK TRA Summary'!Q110</f>
        <v>0</v>
      </c>
      <c r="R110" s="238">
        <f>'EU28 TRA Summary'!R110-'UK TRA Summary'!R110</f>
        <v>1.7022763379953758</v>
      </c>
      <c r="S110" s="238">
        <f>'EU28 TRA Summary'!S110-'UK TRA Summary'!S110</f>
        <v>3.930573414859901</v>
      </c>
      <c r="T110" s="238">
        <f>'EU28 TRA Summary'!T110-'UK TRA Summary'!T110</f>
        <v>6.7729952893414289</v>
      </c>
      <c r="U110" s="238">
        <f>'EU28 TRA Summary'!U110-'UK TRA Summary'!U110</f>
        <v>10.316876584340228</v>
      </c>
      <c r="V110" s="238">
        <f>'EU28 TRA Summary'!V110-'UK TRA Summary'!V110</f>
        <v>15.25860283210424</v>
      </c>
      <c r="W110" s="238">
        <f>'EU28 TRA Summary'!W110-'UK TRA Summary'!W110</f>
        <v>23.599540406812579</v>
      </c>
      <c r="X110" s="238">
        <f>'EU28 TRA Summary'!X110-'UK TRA Summary'!X110</f>
        <v>32.967473650015513</v>
      </c>
      <c r="Y110" s="238">
        <f>'EU28 TRA Summary'!Y110-'UK TRA Summary'!Y110</f>
        <v>43.442569026093707</v>
      </c>
      <c r="Z110" s="238">
        <f>'EU28 TRA Summary'!Z110-'UK TRA Summary'!Z110</f>
        <v>54.716272285617762</v>
      </c>
      <c r="AA110" s="238">
        <f>'EU28 TRA Summary'!AA110-'UK TRA Summary'!AA110</f>
        <v>66.906237335051742</v>
      </c>
      <c r="AB110" s="238">
        <f>'EU28 TRA Summary'!AB110-'UK TRA Summary'!AB110</f>
        <v>79.654857129003915</v>
      </c>
      <c r="AC110" s="238">
        <f>'EU28 TRA Summary'!AC110-'UK TRA Summary'!AC110</f>
        <v>93.326908325124904</v>
      </c>
      <c r="AD110" s="238">
        <f>'EU28 TRA Summary'!AD110-'UK TRA Summary'!AD110</f>
        <v>107.73133175181707</v>
      </c>
      <c r="AE110" s="238">
        <f>'EU28 TRA Summary'!AE110-'UK TRA Summary'!AE110</f>
        <v>123.04903030753829</v>
      </c>
      <c r="AF110" s="238">
        <f>'EU28 TRA Summary'!AF110-'UK TRA Summary'!AF110</f>
        <v>140.24206105736278</v>
      </c>
      <c r="AG110" s="238">
        <f>'EU28 TRA Summary'!AG110-'UK TRA Summary'!AG110</f>
        <v>159.44341357704513</v>
      </c>
      <c r="AH110" s="238">
        <f>'EU28 TRA Summary'!AH110-'UK TRA Summary'!AH110</f>
        <v>181.03971489828848</v>
      </c>
      <c r="AI110" s="238">
        <f>'EU28 TRA Summary'!AI110-'UK TRA Summary'!AI110</f>
        <v>205.34231412702115</v>
      </c>
      <c r="AJ110" s="238">
        <f>'EU28 TRA Summary'!AJ110-'UK TRA Summary'!AJ110</f>
        <v>232.80959533453466</v>
      </c>
      <c r="AK110" s="238">
        <f>'EU28 TRA Summary'!AK110-'UK TRA Summary'!AK110</f>
        <v>263.81930521811137</v>
      </c>
      <c r="AL110" s="238">
        <f>'EU28 TRA Summary'!AL110-'UK TRA Summary'!AL110</f>
        <v>298.38240885143551</v>
      </c>
      <c r="AM110" s="238">
        <f>'EU28 TRA Summary'!AM110-'UK TRA Summary'!AM110</f>
        <v>336.89218503665194</v>
      </c>
      <c r="AN110" s="238">
        <f>'EU28 TRA Summary'!AN110-'UK TRA Summary'!AN110</f>
        <v>379.99084022328879</v>
      </c>
      <c r="AO110" s="238">
        <f>'EU28 TRA Summary'!AO110-'UK TRA Summary'!AO110</f>
        <v>427.66773085204062</v>
      </c>
      <c r="AP110" s="238">
        <f>'EU28 TRA Summary'!AP110-'UK TRA Summary'!AP110</f>
        <v>480.1664318914448</v>
      </c>
      <c r="AQ110" s="238">
        <f>'EU28 TRA Summary'!AQ110-'UK TRA Summary'!AQ110</f>
        <v>537.17741417099683</v>
      </c>
      <c r="AR110" s="238">
        <f>'EU28 TRA Summary'!AR110-'UK TRA Summary'!AR110</f>
        <v>598.43859617114038</v>
      </c>
      <c r="AS110" s="238">
        <f>'EU28 TRA Summary'!AS110-'UK TRA Summary'!AS110</f>
        <v>663.93539591678825</v>
      </c>
      <c r="AT110" s="238">
        <f>'EU28 TRA Summary'!AT110-'UK TRA Summary'!AT110</f>
        <v>733.17387611091635</v>
      </c>
      <c r="AU110" s="238">
        <f>'EU28 TRA Summary'!AU110-'UK TRA Summary'!AU110</f>
        <v>806.4324631309953</v>
      </c>
      <c r="AV110" s="238">
        <f>'EU28 TRA Summary'!AV110-'UK TRA Summary'!AV110</f>
        <v>882.43421112027875</v>
      </c>
      <c r="AW110" s="238">
        <f>'EU28 TRA Summary'!AW110-'UK TRA Summary'!AW110</f>
        <v>961.04873524306549</v>
      </c>
      <c r="AX110" s="238">
        <f>'EU28 TRA Summary'!AX110-'UK TRA Summary'!AX110</f>
        <v>1042.0789876371466</v>
      </c>
      <c r="AY110" s="238">
        <f>'EU28 TRA Summary'!AY110-'UK TRA Summary'!AY110</f>
        <v>1125.3996131907365</v>
      </c>
      <c r="AZ110" s="238">
        <f>'EU28 TRA Summary'!AZ110-'UK TRA Summary'!AZ110</f>
        <v>1210.86630348524</v>
      </c>
    </row>
    <row r="111" spans="1:52">
      <c r="A111" s="229" t="s">
        <v>61</v>
      </c>
      <c r="B111" s="172">
        <f>'EU28 TRA Summary'!B111-'UK TRA Summary'!B111</f>
        <v>0</v>
      </c>
      <c r="C111" s="238">
        <f>'EU28 TRA Summary'!C111-'UK TRA Summary'!C111</f>
        <v>0</v>
      </c>
      <c r="D111" s="238">
        <f>'EU28 TRA Summary'!D111-'UK TRA Summary'!D111</f>
        <v>0</v>
      </c>
      <c r="E111" s="238">
        <f>'EU28 TRA Summary'!E111-'UK TRA Summary'!E111</f>
        <v>0</v>
      </c>
      <c r="F111" s="238">
        <f>'EU28 TRA Summary'!F111-'UK TRA Summary'!F111</f>
        <v>0</v>
      </c>
      <c r="G111" s="238">
        <f>'EU28 TRA Summary'!G111-'UK TRA Summary'!G111</f>
        <v>0</v>
      </c>
      <c r="H111" s="238">
        <f>'EU28 TRA Summary'!H111-'UK TRA Summary'!H111</f>
        <v>0</v>
      </c>
      <c r="I111" s="238">
        <f>'EU28 TRA Summary'!I111-'UK TRA Summary'!I111</f>
        <v>0</v>
      </c>
      <c r="J111" s="238">
        <f>'EU28 TRA Summary'!J111-'UK TRA Summary'!J111</f>
        <v>0</v>
      </c>
      <c r="K111" s="238">
        <f>'EU28 TRA Summary'!K111-'UK TRA Summary'!K111</f>
        <v>0</v>
      </c>
      <c r="L111" s="238">
        <f>'EU28 TRA Summary'!L111-'UK TRA Summary'!L111</f>
        <v>0</v>
      </c>
      <c r="M111" s="238">
        <f>'EU28 TRA Summary'!M111-'UK TRA Summary'!M111</f>
        <v>0</v>
      </c>
      <c r="N111" s="238">
        <f>'EU28 TRA Summary'!N111-'UK TRA Summary'!N111</f>
        <v>0</v>
      </c>
      <c r="O111" s="238">
        <f>'EU28 TRA Summary'!O111-'UK TRA Summary'!O111</f>
        <v>0</v>
      </c>
      <c r="P111" s="238">
        <f>'EU28 TRA Summary'!P111-'UK TRA Summary'!P111</f>
        <v>0</v>
      </c>
      <c r="Q111" s="238">
        <f>'EU28 TRA Summary'!Q111-'UK TRA Summary'!Q111</f>
        <v>0</v>
      </c>
      <c r="R111" s="238">
        <f>'EU28 TRA Summary'!R111-'UK TRA Summary'!R111</f>
        <v>0.34416447222744179</v>
      </c>
      <c r="S111" s="238">
        <f>'EU28 TRA Summary'!S111-'UK TRA Summary'!S111</f>
        <v>0.79154163904762787</v>
      </c>
      <c r="T111" s="238">
        <f>'EU28 TRA Summary'!T111-'UK TRA Summary'!T111</f>
        <v>1.3427845500855402</v>
      </c>
      <c r="U111" s="238">
        <f>'EU28 TRA Summary'!U111-'UK TRA Summary'!U111</f>
        <v>2.0438876400610444</v>
      </c>
      <c r="V111" s="238">
        <f>'EU28 TRA Summary'!V111-'UK TRA Summary'!V111</f>
        <v>3.1903224405936479</v>
      </c>
      <c r="W111" s="238">
        <f>'EU28 TRA Summary'!W111-'UK TRA Summary'!W111</f>
        <v>3.5128504354655008</v>
      </c>
      <c r="X111" s="238">
        <f>'EU28 TRA Summary'!X111-'UK TRA Summary'!X111</f>
        <v>3.5565886874790511</v>
      </c>
      <c r="Y111" s="238">
        <f>'EU28 TRA Summary'!Y111-'UK TRA Summary'!Y111</f>
        <v>3.5491454236997551</v>
      </c>
      <c r="Z111" s="238">
        <f>'EU28 TRA Summary'!Z111-'UK TRA Summary'!Z111</f>
        <v>3.4540317311182602</v>
      </c>
      <c r="AA111" s="238">
        <f>'EU28 TRA Summary'!AA111-'UK TRA Summary'!AA111</f>
        <v>3.3024082627902147</v>
      </c>
      <c r="AB111" s="238">
        <f>'EU28 TRA Summary'!AB111-'UK TRA Summary'!AB111</f>
        <v>3.1296375961985889</v>
      </c>
      <c r="AC111" s="238">
        <f>'EU28 TRA Summary'!AC111-'UK TRA Summary'!AC111</f>
        <v>2.8741566269188201</v>
      </c>
      <c r="AD111" s="238">
        <f>'EU28 TRA Summary'!AD111-'UK TRA Summary'!AD111</f>
        <v>2.5846835158448611</v>
      </c>
      <c r="AE111" s="238">
        <f>'EU28 TRA Summary'!AE111-'UK TRA Summary'!AE111</f>
        <v>2.5597863326829131</v>
      </c>
      <c r="AF111" s="238">
        <f>'EU28 TRA Summary'!AF111-'UK TRA Summary'!AF111</f>
        <v>8.2450546400730378</v>
      </c>
      <c r="AG111" s="238">
        <f>'EU28 TRA Summary'!AG111-'UK TRA Summary'!AG111</f>
        <v>23.751555877388412</v>
      </c>
      <c r="AH111" s="238">
        <f>'EU28 TRA Summary'!AH111-'UK TRA Summary'!AH111</f>
        <v>48.12483907265441</v>
      </c>
      <c r="AI111" s="238">
        <f>'EU28 TRA Summary'!AI111-'UK TRA Summary'!AI111</f>
        <v>81.149945456316118</v>
      </c>
      <c r="AJ111" s="238">
        <f>'EU28 TRA Summary'!AJ111-'UK TRA Summary'!AJ111</f>
        <v>120.81237677217162</v>
      </c>
      <c r="AK111" s="238">
        <f>'EU28 TRA Summary'!AK111-'UK TRA Summary'!AK111</f>
        <v>165.77801129235348</v>
      </c>
      <c r="AL111" s="238">
        <f>'EU28 TRA Summary'!AL111-'UK TRA Summary'!AL111</f>
        <v>213.96283365028668</v>
      </c>
      <c r="AM111" s="238">
        <f>'EU28 TRA Summary'!AM111-'UK TRA Summary'!AM111</f>
        <v>263.45736603874553</v>
      </c>
      <c r="AN111" s="238">
        <f>'EU28 TRA Summary'!AN111-'UK TRA Summary'!AN111</f>
        <v>312.14848212359641</v>
      </c>
      <c r="AO111" s="238">
        <f>'EU28 TRA Summary'!AO111-'UK TRA Summary'!AO111</f>
        <v>357.74252951432965</v>
      </c>
      <c r="AP111" s="238">
        <f>'EU28 TRA Summary'!AP111-'UK TRA Summary'!AP111</f>
        <v>400.85072731681504</v>
      </c>
      <c r="AQ111" s="238">
        <f>'EU28 TRA Summary'!AQ111-'UK TRA Summary'!AQ111</f>
        <v>441.14507658700694</v>
      </c>
      <c r="AR111" s="238">
        <f>'EU28 TRA Summary'!AR111-'UK TRA Summary'!AR111</f>
        <v>478.17780621114053</v>
      </c>
      <c r="AS111" s="238">
        <f>'EU28 TRA Summary'!AS111-'UK TRA Summary'!AS111</f>
        <v>511.57666986996696</v>
      </c>
      <c r="AT111" s="238">
        <f>'EU28 TRA Summary'!AT111-'UK TRA Summary'!AT111</f>
        <v>540.19712530447975</v>
      </c>
      <c r="AU111" s="238">
        <f>'EU28 TRA Summary'!AU111-'UK TRA Summary'!AU111</f>
        <v>565.49408697080594</v>
      </c>
      <c r="AV111" s="238">
        <f>'EU28 TRA Summary'!AV111-'UK TRA Summary'!AV111</f>
        <v>587.54609404182042</v>
      </c>
      <c r="AW111" s="238">
        <f>'EU28 TRA Summary'!AW111-'UK TRA Summary'!AW111</f>
        <v>606.81879490778692</v>
      </c>
      <c r="AX111" s="238">
        <f>'EU28 TRA Summary'!AX111-'UK TRA Summary'!AX111</f>
        <v>623.28294775428355</v>
      </c>
      <c r="AY111" s="238">
        <f>'EU28 TRA Summary'!AY111-'UK TRA Summary'!AY111</f>
        <v>637.39432513248437</v>
      </c>
      <c r="AZ111" s="238">
        <f>'EU28 TRA Summary'!AZ111-'UK TRA Summary'!AZ111</f>
        <v>650.31143675421617</v>
      </c>
    </row>
    <row r="112" spans="1:52">
      <c r="A112" s="229" t="s">
        <v>62</v>
      </c>
      <c r="B112" s="172">
        <f>'EU28 TRA Summary'!B112-'UK TRA Summary'!B112</f>
        <v>0</v>
      </c>
      <c r="C112" s="238">
        <f>'EU28 TRA Summary'!C112-'UK TRA Summary'!C112</f>
        <v>0</v>
      </c>
      <c r="D112" s="238">
        <f>'EU28 TRA Summary'!D112-'UK TRA Summary'!D112</f>
        <v>0</v>
      </c>
      <c r="E112" s="238">
        <f>'EU28 TRA Summary'!E112-'UK TRA Summary'!E112</f>
        <v>0</v>
      </c>
      <c r="F112" s="238">
        <f>'EU28 TRA Summary'!F112-'UK TRA Summary'!F112</f>
        <v>0</v>
      </c>
      <c r="G112" s="238">
        <f>'EU28 TRA Summary'!G112-'UK TRA Summary'!G112</f>
        <v>0</v>
      </c>
      <c r="H112" s="238">
        <f>'EU28 TRA Summary'!H112-'UK TRA Summary'!H112</f>
        <v>0</v>
      </c>
      <c r="I112" s="238">
        <f>'EU28 TRA Summary'!I112-'UK TRA Summary'!I112</f>
        <v>0</v>
      </c>
      <c r="J112" s="238">
        <f>'EU28 TRA Summary'!J112-'UK TRA Summary'!J112</f>
        <v>0</v>
      </c>
      <c r="K112" s="238">
        <f>'EU28 TRA Summary'!K112-'UK TRA Summary'!K112</f>
        <v>0</v>
      </c>
      <c r="L112" s="238">
        <f>'EU28 TRA Summary'!L112-'UK TRA Summary'!L112</f>
        <v>0</v>
      </c>
      <c r="M112" s="238">
        <f>'EU28 TRA Summary'!M112-'UK TRA Summary'!M112</f>
        <v>0</v>
      </c>
      <c r="N112" s="238">
        <f>'EU28 TRA Summary'!N112-'UK TRA Summary'!N112</f>
        <v>0</v>
      </c>
      <c r="O112" s="238">
        <f>'EU28 TRA Summary'!O112-'UK TRA Summary'!O112</f>
        <v>0</v>
      </c>
      <c r="P112" s="238">
        <f>'EU28 TRA Summary'!P112-'UK TRA Summary'!P112</f>
        <v>0</v>
      </c>
      <c r="Q112" s="238">
        <f>'EU28 TRA Summary'!Q112-'UK TRA Summary'!Q112</f>
        <v>0</v>
      </c>
      <c r="R112" s="238">
        <f>'EU28 TRA Summary'!R112-'UK TRA Summary'!R112</f>
        <v>5.6669543711658065E-3</v>
      </c>
      <c r="S112" s="238">
        <f>'EU28 TRA Summary'!S112-'UK TRA Summary'!S112</f>
        <v>2.6709059362902562E-2</v>
      </c>
      <c r="T112" s="238">
        <f>'EU28 TRA Summary'!T112-'UK TRA Summary'!T112</f>
        <v>9.5302342064844517E-2</v>
      </c>
      <c r="U112" s="238">
        <f>'EU28 TRA Summary'!U112-'UK TRA Summary'!U112</f>
        <v>0.16384039157078203</v>
      </c>
      <c r="V112" s="238">
        <f>'EU28 TRA Summary'!V112-'UK TRA Summary'!V112</f>
        <v>0.2751437311177477</v>
      </c>
      <c r="W112" s="238">
        <f>'EU28 TRA Summary'!W112-'UK TRA Summary'!W112</f>
        <v>0.47435790072064343</v>
      </c>
      <c r="X112" s="238">
        <f>'EU28 TRA Summary'!X112-'UK TRA Summary'!X112</f>
        <v>0.81359755827585412</v>
      </c>
      <c r="Y112" s="238">
        <f>'EU28 TRA Summary'!Y112-'UK TRA Summary'!Y112</f>
        <v>1.2335149314526088</v>
      </c>
      <c r="Z112" s="238">
        <f>'EU28 TRA Summary'!Z112-'UK TRA Summary'!Z112</f>
        <v>1.9368546296594409</v>
      </c>
      <c r="AA112" s="238">
        <f>'EU28 TRA Summary'!AA112-'UK TRA Summary'!AA112</f>
        <v>2.9052325571634707</v>
      </c>
      <c r="AB112" s="238">
        <f>'EU28 TRA Summary'!AB112-'UK TRA Summary'!AB112</f>
        <v>4.5010738310359191</v>
      </c>
      <c r="AC112" s="238">
        <f>'EU28 TRA Summary'!AC112-'UK TRA Summary'!AC112</f>
        <v>6.6432250232282879</v>
      </c>
      <c r="AD112" s="238">
        <f>'EU28 TRA Summary'!AD112-'UK TRA Summary'!AD112</f>
        <v>9.484976818465487</v>
      </c>
      <c r="AE112" s="238">
        <f>'EU28 TRA Summary'!AE112-'UK TRA Summary'!AE112</f>
        <v>13.373198686778087</v>
      </c>
      <c r="AF112" s="238">
        <f>'EU28 TRA Summary'!AF112-'UK TRA Summary'!AF112</f>
        <v>18.443246974805707</v>
      </c>
      <c r="AG112" s="238">
        <f>'EU28 TRA Summary'!AG112-'UK TRA Summary'!AG112</f>
        <v>25.168324539057117</v>
      </c>
      <c r="AH112" s="238">
        <f>'EU28 TRA Summary'!AH112-'UK TRA Summary'!AH112</f>
        <v>34.227993481000169</v>
      </c>
      <c r="AI112" s="238">
        <f>'EU28 TRA Summary'!AI112-'UK TRA Summary'!AI112</f>
        <v>46.203131171646952</v>
      </c>
      <c r="AJ112" s="238">
        <f>'EU28 TRA Summary'!AJ112-'UK TRA Summary'!AJ112</f>
        <v>62.87465581129581</v>
      </c>
      <c r="AK112" s="238">
        <f>'EU28 TRA Summary'!AK112-'UK TRA Summary'!AK112</f>
        <v>83.676010343445157</v>
      </c>
      <c r="AL112" s="238">
        <f>'EU28 TRA Summary'!AL112-'UK TRA Summary'!AL112</f>
        <v>110.30808621681973</v>
      </c>
      <c r="AM112" s="238">
        <f>'EU28 TRA Summary'!AM112-'UK TRA Summary'!AM112</f>
        <v>145.66706705957324</v>
      </c>
      <c r="AN112" s="238">
        <f>'EU28 TRA Summary'!AN112-'UK TRA Summary'!AN112</f>
        <v>191.20636652658808</v>
      </c>
      <c r="AO112" s="238">
        <f>'EU28 TRA Summary'!AO112-'UK TRA Summary'!AO112</f>
        <v>250.58509288524212</v>
      </c>
      <c r="AP112" s="238">
        <f>'EU28 TRA Summary'!AP112-'UK TRA Summary'!AP112</f>
        <v>326.63589441587237</v>
      </c>
      <c r="AQ112" s="238">
        <f>'EU28 TRA Summary'!AQ112-'UK TRA Summary'!AQ112</f>
        <v>423.06358505117606</v>
      </c>
      <c r="AR112" s="238">
        <f>'EU28 TRA Summary'!AR112-'UK TRA Summary'!AR112</f>
        <v>542.90775259014583</v>
      </c>
      <c r="AS112" s="238">
        <f>'EU28 TRA Summary'!AS112-'UK TRA Summary'!AS112</f>
        <v>692.75121549386074</v>
      </c>
      <c r="AT112" s="238">
        <f>'EU28 TRA Summary'!AT112-'UK TRA Summary'!AT112</f>
        <v>879.67935104288722</v>
      </c>
      <c r="AU112" s="238">
        <f>'EU28 TRA Summary'!AU112-'UK TRA Summary'!AU112</f>
        <v>1110.0486884424733</v>
      </c>
      <c r="AV112" s="238">
        <f>'EU28 TRA Summary'!AV112-'UK TRA Summary'!AV112</f>
        <v>1391.2204835458938</v>
      </c>
      <c r="AW112" s="238">
        <f>'EU28 TRA Summary'!AW112-'UK TRA Summary'!AW112</f>
        <v>1730.693999131928</v>
      </c>
      <c r="AX112" s="238">
        <f>'EU28 TRA Summary'!AX112-'UK TRA Summary'!AX112</f>
        <v>2135.6224397647452</v>
      </c>
      <c r="AY112" s="238">
        <f>'EU28 TRA Summary'!AY112-'UK TRA Summary'!AY112</f>
        <v>2607.3145783367431</v>
      </c>
      <c r="AZ112" s="238">
        <f>'EU28 TRA Summary'!AZ112-'UK TRA Summary'!AZ112</f>
        <v>3161.5399926666805</v>
      </c>
    </row>
    <row r="113" spans="1:52">
      <c r="A113" s="229" t="s">
        <v>63</v>
      </c>
      <c r="B113" s="172">
        <f>'EU28 TRA Summary'!B113-'UK TRA Summary'!B113</f>
        <v>0</v>
      </c>
      <c r="C113" s="238">
        <f>'EU28 TRA Summary'!C113-'UK TRA Summary'!C113</f>
        <v>0</v>
      </c>
      <c r="D113" s="238">
        <f>'EU28 TRA Summary'!D113-'UK TRA Summary'!D113</f>
        <v>0</v>
      </c>
      <c r="E113" s="238">
        <f>'EU28 TRA Summary'!E113-'UK TRA Summary'!E113</f>
        <v>0</v>
      </c>
      <c r="F113" s="238">
        <f>'EU28 TRA Summary'!F113-'UK TRA Summary'!F113</f>
        <v>0</v>
      </c>
      <c r="G113" s="238">
        <f>'EU28 TRA Summary'!G113-'UK TRA Summary'!G113</f>
        <v>0</v>
      </c>
      <c r="H113" s="238">
        <f>'EU28 TRA Summary'!H113-'UK TRA Summary'!H113</f>
        <v>0</v>
      </c>
      <c r="I113" s="238">
        <f>'EU28 TRA Summary'!I113-'UK TRA Summary'!I113</f>
        <v>0</v>
      </c>
      <c r="J113" s="238">
        <f>'EU28 TRA Summary'!J113-'UK TRA Summary'!J113</f>
        <v>0</v>
      </c>
      <c r="K113" s="238">
        <f>'EU28 TRA Summary'!K113-'UK TRA Summary'!K113</f>
        <v>0</v>
      </c>
      <c r="L113" s="238">
        <f>'EU28 TRA Summary'!L113-'UK TRA Summary'!L113</f>
        <v>0</v>
      </c>
      <c r="M113" s="238">
        <f>'EU28 TRA Summary'!M113-'UK TRA Summary'!M113</f>
        <v>0</v>
      </c>
      <c r="N113" s="238">
        <f>'EU28 TRA Summary'!N113-'UK TRA Summary'!N113</f>
        <v>0</v>
      </c>
      <c r="O113" s="238">
        <f>'EU28 TRA Summary'!O113-'UK TRA Summary'!O113</f>
        <v>0</v>
      </c>
      <c r="P113" s="238">
        <f>'EU28 TRA Summary'!P113-'UK TRA Summary'!P113</f>
        <v>0</v>
      </c>
      <c r="Q113" s="238">
        <f>'EU28 TRA Summary'!Q113-'UK TRA Summary'!Q113</f>
        <v>0</v>
      </c>
      <c r="R113" s="238">
        <f>'EU28 TRA Summary'!R113-'UK TRA Summary'!R113</f>
        <v>1.0922569222551873E-2</v>
      </c>
      <c r="S113" s="238">
        <f>'EU28 TRA Summary'!S113-'UK TRA Summary'!S113</f>
        <v>2.7522977099381916E-2</v>
      </c>
      <c r="T113" s="238">
        <f>'EU28 TRA Summary'!T113-'UK TRA Summary'!T113</f>
        <v>5.1913125993241868E-2</v>
      </c>
      <c r="U113" s="238">
        <f>'EU28 TRA Summary'!U113-'UK TRA Summary'!U113</f>
        <v>0.10132293408541894</v>
      </c>
      <c r="V113" s="238">
        <f>'EU28 TRA Summary'!V113-'UK TRA Summary'!V113</f>
        <v>0.25120443771629131</v>
      </c>
      <c r="W113" s="238">
        <f>'EU28 TRA Summary'!W113-'UK TRA Summary'!W113</f>
        <v>0.33720504190785672</v>
      </c>
      <c r="X113" s="238">
        <f>'EU28 TRA Summary'!X113-'UK TRA Summary'!X113</f>
        <v>0.35999886366611067</v>
      </c>
      <c r="Y113" s="238">
        <f>'EU28 TRA Summary'!Y113-'UK TRA Summary'!Y113</f>
        <v>0.37877182264466858</v>
      </c>
      <c r="Z113" s="238">
        <f>'EU28 TRA Summary'!Z113-'UK TRA Summary'!Z113</f>
        <v>0.39334798887001365</v>
      </c>
      <c r="AA113" s="238">
        <f>'EU28 TRA Summary'!AA113-'UK TRA Summary'!AA113</f>
        <v>0.40217969447142965</v>
      </c>
      <c r="AB113" s="238">
        <f>'EU28 TRA Summary'!AB113-'UK TRA Summary'!AB113</f>
        <v>0.40556587462465432</v>
      </c>
      <c r="AC113" s="238">
        <f>'EU28 TRA Summary'!AC113-'UK TRA Summary'!AC113</f>
        <v>0.40418776073721369</v>
      </c>
      <c r="AD113" s="238">
        <f>'EU28 TRA Summary'!AD113-'UK TRA Summary'!AD113</f>
        <v>0.40191042276581562</v>
      </c>
      <c r="AE113" s="238">
        <f>'EU28 TRA Summary'!AE113-'UK TRA Summary'!AE113</f>
        <v>0.51835766384337334</v>
      </c>
      <c r="AF113" s="238">
        <f>'EU28 TRA Summary'!AF113-'UK TRA Summary'!AF113</f>
        <v>5.0605307156543304</v>
      </c>
      <c r="AG113" s="238">
        <f>'EU28 TRA Summary'!AG113-'UK TRA Summary'!AG113</f>
        <v>19.509629227278829</v>
      </c>
      <c r="AH113" s="238">
        <f>'EU28 TRA Summary'!AH113-'UK TRA Summary'!AH113</f>
        <v>46.278945088933675</v>
      </c>
      <c r="AI113" s="238">
        <f>'EU28 TRA Summary'!AI113-'UK TRA Summary'!AI113</f>
        <v>87.956429771276049</v>
      </c>
      <c r="AJ113" s="238">
        <f>'EU28 TRA Summary'!AJ113-'UK TRA Summary'!AJ113</f>
        <v>146.36977950741388</v>
      </c>
      <c r="AK113" s="238">
        <f>'EU28 TRA Summary'!AK113-'UK TRA Summary'!AK113</f>
        <v>223.40702216111964</v>
      </c>
      <c r="AL113" s="238">
        <f>'EU28 TRA Summary'!AL113-'UK TRA Summary'!AL113</f>
        <v>319.65493506116758</v>
      </c>
      <c r="AM113" s="238">
        <f>'EU28 TRA Summary'!AM113-'UK TRA Summary'!AM113</f>
        <v>436.29582384724841</v>
      </c>
      <c r="AN113" s="238">
        <f>'EU28 TRA Summary'!AN113-'UK TRA Summary'!AN113</f>
        <v>571.04999865529544</v>
      </c>
      <c r="AO113" s="238">
        <f>'EU28 TRA Summary'!AO113-'UK TRA Summary'!AO113</f>
        <v>724.67947165353507</v>
      </c>
      <c r="AP113" s="238">
        <f>'EU28 TRA Summary'!AP113-'UK TRA Summary'!AP113</f>
        <v>897.91135384972972</v>
      </c>
      <c r="AQ113" s="238">
        <f>'EU28 TRA Summary'!AQ113-'UK TRA Summary'!AQ113</f>
        <v>1092.0754189371005</v>
      </c>
      <c r="AR113" s="238">
        <f>'EU28 TRA Summary'!AR113-'UK TRA Summary'!AR113</f>
        <v>1306.2395952593997</v>
      </c>
      <c r="AS113" s="238">
        <f>'EU28 TRA Summary'!AS113-'UK TRA Summary'!AS113</f>
        <v>1538.2237971005634</v>
      </c>
      <c r="AT113" s="238">
        <f>'EU28 TRA Summary'!AT113-'UK TRA Summary'!AT113</f>
        <v>1788.4679911225967</v>
      </c>
      <c r="AU113" s="238">
        <f>'EU28 TRA Summary'!AU113-'UK TRA Summary'!AU113</f>
        <v>2056.0160380823959</v>
      </c>
      <c r="AV113" s="238">
        <f>'EU28 TRA Summary'!AV113-'UK TRA Summary'!AV113</f>
        <v>2337.3860010689114</v>
      </c>
      <c r="AW113" s="238">
        <f>'EU28 TRA Summary'!AW113-'UK TRA Summary'!AW113</f>
        <v>2634.7795221934539</v>
      </c>
      <c r="AX113" s="238">
        <f>'EU28 TRA Summary'!AX113-'UK TRA Summary'!AX113</f>
        <v>2942.6934901486329</v>
      </c>
      <c r="AY113" s="238">
        <f>'EU28 TRA Summary'!AY113-'UK TRA Summary'!AY113</f>
        <v>3262.9346252933565</v>
      </c>
      <c r="AZ113" s="238">
        <f>'EU28 TRA Summary'!AZ113-'UK TRA Summary'!AZ113</f>
        <v>3591.7286924839909</v>
      </c>
    </row>
    <row r="114" spans="1:52">
      <c r="A114" s="229" t="s">
        <v>64</v>
      </c>
      <c r="B114" s="172">
        <f>'EU28 TRA Summary'!B114-'UK TRA Summary'!B114</f>
        <v>24.810672685995861</v>
      </c>
      <c r="C114" s="238">
        <f>'EU28 TRA Summary'!C114-'UK TRA Summary'!C114</f>
        <v>25.697799952907516</v>
      </c>
      <c r="D114" s="238">
        <f>'EU28 TRA Summary'!D114-'UK TRA Summary'!D114</f>
        <v>26.233258171381205</v>
      </c>
      <c r="E114" s="238">
        <f>'EU28 TRA Summary'!E114-'UK TRA Summary'!E114</f>
        <v>25.509394022516187</v>
      </c>
      <c r="F114" s="238">
        <f>'EU28 TRA Summary'!F114-'UK TRA Summary'!F114</f>
        <v>25.662043447372465</v>
      </c>
      <c r="G114" s="238">
        <f>'EU28 TRA Summary'!G114-'UK TRA Summary'!G114</f>
        <v>29.960764214731459</v>
      </c>
      <c r="H114" s="238">
        <f>'EU28 TRA Summary'!H114-'UK TRA Summary'!H114</f>
        <v>29.936018101364208</v>
      </c>
      <c r="I114" s="238">
        <f>'EU28 TRA Summary'!I114-'UK TRA Summary'!I114</f>
        <v>29.899841589432711</v>
      </c>
      <c r="J114" s="238">
        <f>'EU28 TRA Summary'!J114-'UK TRA Summary'!J114</f>
        <v>30.389518742096442</v>
      </c>
      <c r="K114" s="238">
        <f>'EU28 TRA Summary'!K114-'UK TRA Summary'!K114</f>
        <v>31.831997092357962</v>
      </c>
      <c r="L114" s="238">
        <f>'EU28 TRA Summary'!L114-'UK TRA Summary'!L114</f>
        <v>38.443630087085253</v>
      </c>
      <c r="M114" s="238">
        <f>'EU28 TRA Summary'!M114-'UK TRA Summary'!M114</f>
        <v>46.161167491551993</v>
      </c>
      <c r="N114" s="238">
        <f>'EU28 TRA Summary'!N114-'UK TRA Summary'!N114</f>
        <v>55.051596720091482</v>
      </c>
      <c r="O114" s="238">
        <f>'EU28 TRA Summary'!O114-'UK TRA Summary'!O114</f>
        <v>82.522137835612796</v>
      </c>
      <c r="P114" s="238">
        <f>'EU28 TRA Summary'!P114-'UK TRA Summary'!P114</f>
        <v>104.79456848941429</v>
      </c>
      <c r="Q114" s="238">
        <f>'EU28 TRA Summary'!Q114-'UK TRA Summary'!Q114</f>
        <v>141.69545101701718</v>
      </c>
      <c r="R114" s="238">
        <f>'EU28 TRA Summary'!R114-'UK TRA Summary'!R114</f>
        <v>211.32676618725264</v>
      </c>
      <c r="S114" s="238">
        <f>'EU28 TRA Summary'!S114-'UK TRA Summary'!S114</f>
        <v>294.09484514442465</v>
      </c>
      <c r="T114" s="238">
        <f>'EU28 TRA Summary'!T114-'UK TRA Summary'!T114</f>
        <v>396.51161728405918</v>
      </c>
      <c r="U114" s="238">
        <f>'EU28 TRA Summary'!U114-'UK TRA Summary'!U114</f>
        <v>531.58320633335484</v>
      </c>
      <c r="V114" s="238">
        <f>'EU28 TRA Summary'!V114-'UK TRA Summary'!V114</f>
        <v>745.16548540164149</v>
      </c>
      <c r="W114" s="238">
        <f>'EU28 TRA Summary'!W114-'UK TRA Summary'!W114</f>
        <v>1585.900973031783</v>
      </c>
      <c r="X114" s="238">
        <f>'EU28 TRA Summary'!X114-'UK TRA Summary'!X114</f>
        <v>2578.8237398703404</v>
      </c>
      <c r="Y114" s="238">
        <f>'EU28 TRA Summary'!Y114-'UK TRA Summary'!Y114</f>
        <v>3749.2688244353531</v>
      </c>
      <c r="Z114" s="238">
        <f>'EU28 TRA Summary'!Z114-'UK TRA Summary'!Z114</f>
        <v>4859.4619401597229</v>
      </c>
      <c r="AA114" s="238">
        <f>'EU28 TRA Summary'!AA114-'UK TRA Summary'!AA114</f>
        <v>5939.4983333290411</v>
      </c>
      <c r="AB114" s="238">
        <f>'EU28 TRA Summary'!AB114-'UK TRA Summary'!AB114</f>
        <v>6902.5942130419053</v>
      </c>
      <c r="AC114" s="238">
        <f>'EU28 TRA Summary'!AC114-'UK TRA Summary'!AC114</f>
        <v>7800.0709154833612</v>
      </c>
      <c r="AD114" s="238">
        <f>'EU28 TRA Summary'!AD114-'UK TRA Summary'!AD114</f>
        <v>8577.2646244356602</v>
      </c>
      <c r="AE114" s="238">
        <f>'EU28 TRA Summary'!AE114-'UK TRA Summary'!AE114</f>
        <v>9283.5809368197406</v>
      </c>
      <c r="AF114" s="238">
        <f>'EU28 TRA Summary'!AF114-'UK TRA Summary'!AF114</f>
        <v>10018.818868593375</v>
      </c>
      <c r="AG114" s="238">
        <f>'EU28 TRA Summary'!AG114-'UK TRA Summary'!AG114</f>
        <v>10792.512320038273</v>
      </c>
      <c r="AH114" s="238">
        <f>'EU28 TRA Summary'!AH114-'UK TRA Summary'!AH114</f>
        <v>11629.590754459832</v>
      </c>
      <c r="AI114" s="238">
        <f>'EU28 TRA Summary'!AI114-'UK TRA Summary'!AI114</f>
        <v>12515.141501229182</v>
      </c>
      <c r="AJ114" s="238">
        <f>'EU28 TRA Summary'!AJ114-'UK TRA Summary'!AJ114</f>
        <v>13465.327150120687</v>
      </c>
      <c r="AK114" s="238">
        <f>'EU28 TRA Summary'!AK114-'UK TRA Summary'!AK114</f>
        <v>14490.843453485191</v>
      </c>
      <c r="AL114" s="238">
        <f>'EU28 TRA Summary'!AL114-'UK TRA Summary'!AL114</f>
        <v>15592.225040875321</v>
      </c>
      <c r="AM114" s="238">
        <f>'EU28 TRA Summary'!AM114-'UK TRA Summary'!AM114</f>
        <v>16759.833570816754</v>
      </c>
      <c r="AN114" s="238">
        <f>'EU28 TRA Summary'!AN114-'UK TRA Summary'!AN114</f>
        <v>17980.45496896813</v>
      </c>
      <c r="AO114" s="238">
        <f>'EU28 TRA Summary'!AO114-'UK TRA Summary'!AO114</f>
        <v>19230.495629597739</v>
      </c>
      <c r="AP114" s="238">
        <f>'EU28 TRA Summary'!AP114-'UK TRA Summary'!AP114</f>
        <v>20506.97518354885</v>
      </c>
      <c r="AQ114" s="238">
        <f>'EU28 TRA Summary'!AQ114-'UK TRA Summary'!AQ114</f>
        <v>21797.951644534387</v>
      </c>
      <c r="AR114" s="238">
        <f>'EU28 TRA Summary'!AR114-'UK TRA Summary'!AR114</f>
        <v>23069.807965496202</v>
      </c>
      <c r="AS114" s="238">
        <f>'EU28 TRA Summary'!AS114-'UK TRA Summary'!AS114</f>
        <v>24303.97235293108</v>
      </c>
      <c r="AT114" s="238">
        <f>'EU28 TRA Summary'!AT114-'UK TRA Summary'!AT114</f>
        <v>25504.994233708643</v>
      </c>
      <c r="AU114" s="238">
        <f>'EU28 TRA Summary'!AU114-'UK TRA Summary'!AU114</f>
        <v>26660.092544661104</v>
      </c>
      <c r="AV114" s="238">
        <f>'EU28 TRA Summary'!AV114-'UK TRA Summary'!AV114</f>
        <v>27773.960913827173</v>
      </c>
      <c r="AW114" s="238">
        <f>'EU28 TRA Summary'!AW114-'UK TRA Summary'!AW114</f>
        <v>28824.768427213989</v>
      </c>
      <c r="AX114" s="238">
        <f>'EU28 TRA Summary'!AX114-'UK TRA Summary'!AX114</f>
        <v>29813.123137053768</v>
      </c>
      <c r="AY114" s="238">
        <f>'EU28 TRA Summary'!AY114-'UK TRA Summary'!AY114</f>
        <v>30758.610219299953</v>
      </c>
      <c r="AZ114" s="238">
        <f>'EU28 TRA Summary'!AZ114-'UK TRA Summary'!AZ114</f>
        <v>31658.772333309946</v>
      </c>
    </row>
    <row r="115" spans="1:52">
      <c r="A115" s="210" t="s">
        <v>46</v>
      </c>
      <c r="B115" s="191">
        <f>'EU28 TRA Summary'!B115-'UK TRA Summary'!B115</f>
        <v>8107.2775608477514</v>
      </c>
      <c r="C115" s="257">
        <f>'EU28 TRA Summary'!C115-'UK TRA Summary'!C115</f>
        <v>7800.823247356293</v>
      </c>
      <c r="D115" s="257">
        <f>'EU28 TRA Summary'!D115-'UK TRA Summary'!D115</f>
        <v>7839.108671222597</v>
      </c>
      <c r="E115" s="257">
        <f>'EU28 TRA Summary'!E115-'UK TRA Summary'!E115</f>
        <v>7691.9840414448563</v>
      </c>
      <c r="F115" s="257">
        <f>'EU28 TRA Summary'!F115-'UK TRA Summary'!F115</f>
        <v>7729.7054026839824</v>
      </c>
      <c r="G115" s="257">
        <f>'EU28 TRA Summary'!G115-'UK TRA Summary'!G115</f>
        <v>7563.4736429608629</v>
      </c>
      <c r="H115" s="257">
        <f>'EU28 TRA Summary'!H115-'UK TRA Summary'!H115</f>
        <v>7275.1447270522713</v>
      </c>
      <c r="I115" s="257">
        <f>'EU28 TRA Summary'!I115-'UK TRA Summary'!I115</f>
        <v>7392.6085436153708</v>
      </c>
      <c r="J115" s="257">
        <f>'EU28 TRA Summary'!J115-'UK TRA Summary'!J115</f>
        <v>7234.1808430967085</v>
      </c>
      <c r="K115" s="257">
        <f>'EU28 TRA Summary'!K115-'UK TRA Summary'!K115</f>
        <v>6858.3267699999988</v>
      </c>
      <c r="L115" s="257">
        <f>'EU28 TRA Summary'!L115-'UK TRA Summary'!L115</f>
        <v>6916.2702947857306</v>
      </c>
      <c r="M115" s="257">
        <f>'EU28 TRA Summary'!M115-'UK TRA Summary'!M115</f>
        <v>6916.9953698155196</v>
      </c>
      <c r="N115" s="257">
        <f>'EU28 TRA Summary'!N115-'UK TRA Summary'!N115</f>
        <v>6898.1833002192652</v>
      </c>
      <c r="O115" s="257">
        <f>'EU28 TRA Summary'!O115-'UK TRA Summary'!O115</f>
        <v>6561.2585860528616</v>
      </c>
      <c r="P115" s="257">
        <f>'EU28 TRA Summary'!P115-'UK TRA Summary'!P115</f>
        <v>6231.1495316600076</v>
      </c>
      <c r="Q115" s="257">
        <f>'EU28 TRA Summary'!Q115-'UK TRA Summary'!Q115</f>
        <v>6220.576645275386</v>
      </c>
      <c r="R115" s="257">
        <f>'EU28 TRA Summary'!R115-'UK TRA Summary'!R115</f>
        <v>6260.839847825725</v>
      </c>
      <c r="S115" s="257">
        <f>'EU28 TRA Summary'!S115-'UK TRA Summary'!S115</f>
        <v>6421.7305135673068</v>
      </c>
      <c r="T115" s="257">
        <f>'EU28 TRA Summary'!T115-'UK TRA Summary'!T115</f>
        <v>6547.1753858876618</v>
      </c>
      <c r="U115" s="257">
        <f>'EU28 TRA Summary'!U115-'UK TRA Summary'!U115</f>
        <v>6650.2872797062491</v>
      </c>
      <c r="V115" s="257">
        <f>'EU28 TRA Summary'!V115-'UK TRA Summary'!V115</f>
        <v>6731.93165055176</v>
      </c>
      <c r="W115" s="257">
        <f>'EU28 TRA Summary'!W115-'UK TRA Summary'!W115</f>
        <v>6808.0201296448513</v>
      </c>
      <c r="X115" s="257">
        <f>'EU28 TRA Summary'!X115-'UK TRA Summary'!X115</f>
        <v>6882.0274393739419</v>
      </c>
      <c r="Y115" s="257">
        <f>'EU28 TRA Summary'!Y115-'UK TRA Summary'!Y115</f>
        <v>6946.688456992104</v>
      </c>
      <c r="Z115" s="257">
        <f>'EU28 TRA Summary'!Z115-'UK TRA Summary'!Z115</f>
        <v>6995.7521417203288</v>
      </c>
      <c r="AA115" s="257">
        <f>'EU28 TRA Summary'!AA115-'UK TRA Summary'!AA115</f>
        <v>7057.4288121992386</v>
      </c>
      <c r="AB115" s="257">
        <f>'EU28 TRA Summary'!AB115-'UK TRA Summary'!AB115</f>
        <v>7128.6019839753562</v>
      </c>
      <c r="AC115" s="257">
        <f>'EU28 TRA Summary'!AC115-'UK TRA Summary'!AC115</f>
        <v>7208.4998333496769</v>
      </c>
      <c r="AD115" s="257">
        <f>'EU28 TRA Summary'!AD115-'UK TRA Summary'!AD115</f>
        <v>7270.7780671388</v>
      </c>
      <c r="AE115" s="257">
        <f>'EU28 TRA Summary'!AE115-'UK TRA Summary'!AE115</f>
        <v>7331.4444526448997</v>
      </c>
      <c r="AF115" s="257">
        <f>'EU28 TRA Summary'!AF115-'UK TRA Summary'!AF115</f>
        <v>7385.4190385844677</v>
      </c>
      <c r="AG115" s="257">
        <f>'EU28 TRA Summary'!AG115-'UK TRA Summary'!AG115</f>
        <v>7403.5091081987257</v>
      </c>
      <c r="AH115" s="257">
        <f>'EU28 TRA Summary'!AH115-'UK TRA Summary'!AH115</f>
        <v>7459.5956637841373</v>
      </c>
      <c r="AI115" s="257">
        <f>'EU28 TRA Summary'!AI115-'UK TRA Summary'!AI115</f>
        <v>7499.7457128855349</v>
      </c>
      <c r="AJ115" s="257">
        <f>'EU28 TRA Summary'!AJ115-'UK TRA Summary'!AJ115</f>
        <v>7529.4694177079655</v>
      </c>
      <c r="AK115" s="257">
        <f>'EU28 TRA Summary'!AK115-'UK TRA Summary'!AK115</f>
        <v>7557.0459626637812</v>
      </c>
      <c r="AL115" s="257">
        <f>'EU28 TRA Summary'!AL115-'UK TRA Summary'!AL115</f>
        <v>7575.3867412728396</v>
      </c>
      <c r="AM115" s="257">
        <f>'EU28 TRA Summary'!AM115-'UK TRA Summary'!AM115</f>
        <v>7589.1865893946251</v>
      </c>
      <c r="AN115" s="257">
        <f>'EU28 TRA Summary'!AN115-'UK TRA Summary'!AN115</f>
        <v>7599.0376348682857</v>
      </c>
      <c r="AO115" s="257">
        <f>'EU28 TRA Summary'!AO115-'UK TRA Summary'!AO115</f>
        <v>7605.8821466861828</v>
      </c>
      <c r="AP115" s="257">
        <f>'EU28 TRA Summary'!AP115-'UK TRA Summary'!AP115</f>
        <v>7612.5059126000715</v>
      </c>
      <c r="AQ115" s="257">
        <f>'EU28 TRA Summary'!AQ115-'UK TRA Summary'!AQ115</f>
        <v>7619.994120399605</v>
      </c>
      <c r="AR115" s="257">
        <f>'EU28 TRA Summary'!AR115-'UK TRA Summary'!AR115</f>
        <v>7621.4571910075229</v>
      </c>
      <c r="AS115" s="257">
        <f>'EU28 TRA Summary'!AS115-'UK TRA Summary'!AS115</f>
        <v>7620.2529728782429</v>
      </c>
      <c r="AT115" s="257">
        <f>'EU28 TRA Summary'!AT115-'UK TRA Summary'!AT115</f>
        <v>7615.8102120568601</v>
      </c>
      <c r="AU115" s="257">
        <f>'EU28 TRA Summary'!AU115-'UK TRA Summary'!AU115</f>
        <v>7610.5141102232847</v>
      </c>
      <c r="AV115" s="257">
        <f>'EU28 TRA Summary'!AV115-'UK TRA Summary'!AV115</f>
        <v>7600.0444212246748</v>
      </c>
      <c r="AW115" s="257">
        <f>'EU28 TRA Summary'!AW115-'UK TRA Summary'!AW115</f>
        <v>7580.3424462156136</v>
      </c>
      <c r="AX115" s="257">
        <f>'EU28 TRA Summary'!AX115-'UK TRA Summary'!AX115</f>
        <v>7555.3547203094804</v>
      </c>
      <c r="AY115" s="257">
        <f>'EU28 TRA Summary'!AY115-'UK TRA Summary'!AY115</f>
        <v>7534.4755724370352</v>
      </c>
      <c r="AZ115" s="257">
        <f>'EU28 TRA Summary'!AZ115-'UK TRA Summary'!AZ115</f>
        <v>7522.4228566623369</v>
      </c>
    </row>
    <row r="116" spans="1:52">
      <c r="A116" s="228" t="s">
        <v>57</v>
      </c>
      <c r="B116" s="171">
        <f>'EU28 TRA Summary'!B116-'UK TRA Summary'!B116</f>
        <v>2945.8798864147329</v>
      </c>
      <c r="C116" s="237">
        <f>'EU28 TRA Summary'!C116-'UK TRA Summary'!C116</f>
        <v>2624.3515999999995</v>
      </c>
      <c r="D116" s="237">
        <f>'EU28 TRA Summary'!D116-'UK TRA Summary'!D116</f>
        <v>2612.6631299999995</v>
      </c>
      <c r="E116" s="237">
        <f>'EU28 TRA Summary'!E116-'UK TRA Summary'!E116</f>
        <v>2630.75848</v>
      </c>
      <c r="F116" s="237">
        <f>'EU28 TRA Summary'!F116-'UK TRA Summary'!F116</f>
        <v>2672.5723699999999</v>
      </c>
      <c r="G116" s="237">
        <f>'EU28 TRA Summary'!G116-'UK TRA Summary'!G116</f>
        <v>2510.9096533310721</v>
      </c>
      <c r="H116" s="237">
        <f>'EU28 TRA Summary'!H116-'UK TRA Summary'!H116</f>
        <v>2397.4957599999989</v>
      </c>
      <c r="I116" s="237">
        <f>'EU28 TRA Summary'!I116-'UK TRA Summary'!I116</f>
        <v>2576.6677199999999</v>
      </c>
      <c r="J116" s="237">
        <f>'EU28 TRA Summary'!J116-'UK TRA Summary'!J116</f>
        <v>2487.43514</v>
      </c>
      <c r="K116" s="237">
        <f>'EU28 TRA Summary'!K116-'UK TRA Summary'!K116</f>
        <v>2187.4127099999987</v>
      </c>
      <c r="L116" s="237">
        <f>'EU28 TRA Summary'!L116-'UK TRA Summary'!L116</f>
        <v>2206.6190021705634</v>
      </c>
      <c r="M116" s="237">
        <f>'EU28 TRA Summary'!M116-'UK TRA Summary'!M116</f>
        <v>2118.5058164554357</v>
      </c>
      <c r="N116" s="237">
        <f>'EU28 TRA Summary'!N116-'UK TRA Summary'!N116</f>
        <v>2141.1899656846444</v>
      </c>
      <c r="O116" s="237">
        <f>'EU28 TRA Summary'!O116-'UK TRA Summary'!O116</f>
        <v>1792.440132516891</v>
      </c>
      <c r="P116" s="237">
        <f>'EU28 TRA Summary'!P116-'UK TRA Summary'!P116</f>
        <v>1639.5463948413912</v>
      </c>
      <c r="Q116" s="237">
        <f>'EU28 TRA Summary'!Q116-'UK TRA Summary'!Q116</f>
        <v>1512.2673598139313</v>
      </c>
      <c r="R116" s="237">
        <f>'EU28 TRA Summary'!R116-'UK TRA Summary'!R116</f>
        <v>1508.5643281852326</v>
      </c>
      <c r="S116" s="237">
        <f>'EU28 TRA Summary'!S116-'UK TRA Summary'!S116</f>
        <v>1548.9700823520002</v>
      </c>
      <c r="T116" s="237">
        <f>'EU28 TRA Summary'!T116-'UK TRA Summary'!T116</f>
        <v>1567.130881899503</v>
      </c>
      <c r="U116" s="237">
        <f>'EU28 TRA Summary'!U116-'UK TRA Summary'!U116</f>
        <v>1583.2137694146695</v>
      </c>
      <c r="V116" s="237">
        <f>'EU28 TRA Summary'!V116-'UK TRA Summary'!V116</f>
        <v>1595.3912114444051</v>
      </c>
      <c r="W116" s="237">
        <f>'EU28 TRA Summary'!W116-'UK TRA Summary'!W116</f>
        <v>1606.8031287624394</v>
      </c>
      <c r="X116" s="237">
        <f>'EU28 TRA Summary'!X116-'UK TRA Summary'!X116</f>
        <v>1615.8031480374777</v>
      </c>
      <c r="Y116" s="237">
        <f>'EU28 TRA Summary'!Y116-'UK TRA Summary'!Y116</f>
        <v>1624.1819518980042</v>
      </c>
      <c r="Z116" s="237">
        <f>'EU28 TRA Summary'!Z116-'UK TRA Summary'!Z116</f>
        <v>1630.5263534238595</v>
      </c>
      <c r="AA116" s="237">
        <f>'EU28 TRA Summary'!AA116-'UK TRA Summary'!AA116</f>
        <v>1636.8653514717198</v>
      </c>
      <c r="AB116" s="237">
        <f>'EU28 TRA Summary'!AB116-'UK TRA Summary'!AB116</f>
        <v>1646.4073497710506</v>
      </c>
      <c r="AC116" s="237">
        <f>'EU28 TRA Summary'!AC116-'UK TRA Summary'!AC116</f>
        <v>1653.6557569389722</v>
      </c>
      <c r="AD116" s="237">
        <f>'EU28 TRA Summary'!AD116-'UK TRA Summary'!AD116</f>
        <v>1658.7879289300513</v>
      </c>
      <c r="AE116" s="237">
        <f>'EU28 TRA Summary'!AE116-'UK TRA Summary'!AE116</f>
        <v>1667.3000685390566</v>
      </c>
      <c r="AF116" s="237">
        <f>'EU28 TRA Summary'!AF116-'UK TRA Summary'!AF116</f>
        <v>1675.729625478127</v>
      </c>
      <c r="AG116" s="237">
        <f>'EU28 TRA Summary'!AG116-'UK TRA Summary'!AG116</f>
        <v>1665.747248642838</v>
      </c>
      <c r="AH116" s="237">
        <f>'EU28 TRA Summary'!AH116-'UK TRA Summary'!AH116</f>
        <v>1670.7932613932194</v>
      </c>
      <c r="AI116" s="237">
        <f>'EU28 TRA Summary'!AI116-'UK TRA Summary'!AI116</f>
        <v>1673.9357801720239</v>
      </c>
      <c r="AJ116" s="237">
        <f>'EU28 TRA Summary'!AJ116-'UK TRA Summary'!AJ116</f>
        <v>1676.8945835898007</v>
      </c>
      <c r="AK116" s="237">
        <f>'EU28 TRA Summary'!AK116-'UK TRA Summary'!AK116</f>
        <v>1679.8869300874499</v>
      </c>
      <c r="AL116" s="237">
        <f>'EU28 TRA Summary'!AL116-'UK TRA Summary'!AL116</f>
        <v>1680.1303168710565</v>
      </c>
      <c r="AM116" s="237">
        <f>'EU28 TRA Summary'!AM116-'UK TRA Summary'!AM116</f>
        <v>1674.949922902716</v>
      </c>
      <c r="AN116" s="237">
        <f>'EU28 TRA Summary'!AN116-'UK TRA Summary'!AN116</f>
        <v>1669.5019016230017</v>
      </c>
      <c r="AO116" s="237">
        <f>'EU28 TRA Summary'!AO116-'UK TRA Summary'!AO116</f>
        <v>1660.1164429570492</v>
      </c>
      <c r="AP116" s="237">
        <f>'EU28 TRA Summary'!AP116-'UK TRA Summary'!AP116</f>
        <v>1649.6655971752691</v>
      </c>
      <c r="AQ116" s="237">
        <f>'EU28 TRA Summary'!AQ116-'UK TRA Summary'!AQ116</f>
        <v>1639.6217254009812</v>
      </c>
      <c r="AR116" s="237">
        <f>'EU28 TRA Summary'!AR116-'UK TRA Summary'!AR116</f>
        <v>1630.9780676193732</v>
      </c>
      <c r="AS116" s="237">
        <f>'EU28 TRA Summary'!AS116-'UK TRA Summary'!AS116</f>
        <v>1619.6941145982155</v>
      </c>
      <c r="AT116" s="237">
        <f>'EU28 TRA Summary'!AT116-'UK TRA Summary'!AT116</f>
        <v>1605.3809954853609</v>
      </c>
      <c r="AU116" s="237">
        <f>'EU28 TRA Summary'!AU116-'UK TRA Summary'!AU116</f>
        <v>1594.1029544959488</v>
      </c>
      <c r="AV116" s="237">
        <f>'EU28 TRA Summary'!AV116-'UK TRA Summary'!AV116</f>
        <v>1579.7503867740575</v>
      </c>
      <c r="AW116" s="237">
        <f>'EU28 TRA Summary'!AW116-'UK TRA Summary'!AW116</f>
        <v>1551.3054938688097</v>
      </c>
      <c r="AX116" s="237">
        <f>'EU28 TRA Summary'!AX116-'UK TRA Summary'!AX116</f>
        <v>1521.6450238121179</v>
      </c>
      <c r="AY116" s="237">
        <f>'EU28 TRA Summary'!AY116-'UK TRA Summary'!AY116</f>
        <v>1489.6918468869619</v>
      </c>
      <c r="AZ116" s="237">
        <f>'EU28 TRA Summary'!AZ116-'UK TRA Summary'!AZ116</f>
        <v>1464.2363247989442</v>
      </c>
    </row>
    <row r="117" spans="1:52">
      <c r="A117" s="229" t="s">
        <v>64</v>
      </c>
      <c r="B117" s="172">
        <f>'EU28 TRA Summary'!B117-'UK TRA Summary'!B117</f>
        <v>5161.3976744330193</v>
      </c>
      <c r="C117" s="238">
        <f>'EU28 TRA Summary'!C117-'UK TRA Summary'!C117</f>
        <v>5176.471647356293</v>
      </c>
      <c r="D117" s="238">
        <f>'EU28 TRA Summary'!D117-'UK TRA Summary'!D117</f>
        <v>5226.4455412225971</v>
      </c>
      <c r="E117" s="238">
        <f>'EU28 TRA Summary'!E117-'UK TRA Summary'!E117</f>
        <v>5061.2255614448568</v>
      </c>
      <c r="F117" s="238">
        <f>'EU28 TRA Summary'!F117-'UK TRA Summary'!F117</f>
        <v>5057.1330326839834</v>
      </c>
      <c r="G117" s="238">
        <f>'EU28 TRA Summary'!G117-'UK TRA Summary'!G117</f>
        <v>5052.5639896297916</v>
      </c>
      <c r="H117" s="238">
        <f>'EU28 TRA Summary'!H117-'UK TRA Summary'!H117</f>
        <v>4877.6489670522724</v>
      </c>
      <c r="I117" s="238">
        <f>'EU28 TRA Summary'!I117-'UK TRA Summary'!I117</f>
        <v>4815.9408236153704</v>
      </c>
      <c r="J117" s="238">
        <f>'EU28 TRA Summary'!J117-'UK TRA Summary'!J117</f>
        <v>4746.7457030967089</v>
      </c>
      <c r="K117" s="238">
        <f>'EU28 TRA Summary'!K117-'UK TRA Summary'!K117</f>
        <v>4670.9140599999992</v>
      </c>
      <c r="L117" s="238">
        <f>'EU28 TRA Summary'!L117-'UK TRA Summary'!L117</f>
        <v>4709.6512926151663</v>
      </c>
      <c r="M117" s="238">
        <f>'EU28 TRA Summary'!M117-'UK TRA Summary'!M117</f>
        <v>4798.4895533600838</v>
      </c>
      <c r="N117" s="238">
        <f>'EU28 TRA Summary'!N117-'UK TRA Summary'!N117</f>
        <v>4756.9933345346208</v>
      </c>
      <c r="O117" s="238">
        <f>'EU28 TRA Summary'!O117-'UK TRA Summary'!O117</f>
        <v>4768.8184535359705</v>
      </c>
      <c r="P117" s="238">
        <f>'EU28 TRA Summary'!P117-'UK TRA Summary'!P117</f>
        <v>4591.6031368186159</v>
      </c>
      <c r="Q117" s="238">
        <f>'EU28 TRA Summary'!Q117-'UK TRA Summary'!Q117</f>
        <v>4708.3092854614551</v>
      </c>
      <c r="R117" s="238">
        <f>'EU28 TRA Summary'!R117-'UK TRA Summary'!R117</f>
        <v>4752.2755196404923</v>
      </c>
      <c r="S117" s="238">
        <f>'EU28 TRA Summary'!S117-'UK TRA Summary'!S117</f>
        <v>4872.7604312153062</v>
      </c>
      <c r="T117" s="238">
        <f>'EU28 TRA Summary'!T117-'UK TRA Summary'!T117</f>
        <v>4980.0445039881588</v>
      </c>
      <c r="U117" s="238">
        <f>'EU28 TRA Summary'!U117-'UK TRA Summary'!U117</f>
        <v>5067.0735102915805</v>
      </c>
      <c r="V117" s="238">
        <f>'EU28 TRA Summary'!V117-'UK TRA Summary'!V117</f>
        <v>5136.5404391073544</v>
      </c>
      <c r="W117" s="238">
        <f>'EU28 TRA Summary'!W117-'UK TRA Summary'!W117</f>
        <v>5201.2170008824114</v>
      </c>
      <c r="X117" s="238">
        <f>'EU28 TRA Summary'!X117-'UK TRA Summary'!X117</f>
        <v>5266.2242913364644</v>
      </c>
      <c r="Y117" s="238">
        <f>'EU28 TRA Summary'!Y117-'UK TRA Summary'!Y117</f>
        <v>5322.5065050940993</v>
      </c>
      <c r="Z117" s="238">
        <f>'EU28 TRA Summary'!Z117-'UK TRA Summary'!Z117</f>
        <v>5365.2257882964695</v>
      </c>
      <c r="AA117" s="238">
        <f>'EU28 TRA Summary'!AA117-'UK TRA Summary'!AA117</f>
        <v>5420.5634607275188</v>
      </c>
      <c r="AB117" s="238">
        <f>'EU28 TRA Summary'!AB117-'UK TRA Summary'!AB117</f>
        <v>5482.1946342043047</v>
      </c>
      <c r="AC117" s="238">
        <f>'EU28 TRA Summary'!AC117-'UK TRA Summary'!AC117</f>
        <v>5554.8440764107036</v>
      </c>
      <c r="AD117" s="238">
        <f>'EU28 TRA Summary'!AD117-'UK TRA Summary'!AD117</f>
        <v>5611.9901382087482</v>
      </c>
      <c r="AE117" s="238">
        <f>'EU28 TRA Summary'!AE117-'UK TRA Summary'!AE117</f>
        <v>5664.1443841058426</v>
      </c>
      <c r="AF117" s="238">
        <f>'EU28 TRA Summary'!AF117-'UK TRA Summary'!AF117</f>
        <v>5709.6894131063409</v>
      </c>
      <c r="AG117" s="238">
        <f>'EU28 TRA Summary'!AG117-'UK TRA Summary'!AG117</f>
        <v>5737.761859555887</v>
      </c>
      <c r="AH117" s="238">
        <f>'EU28 TRA Summary'!AH117-'UK TRA Summary'!AH117</f>
        <v>5788.8024023909175</v>
      </c>
      <c r="AI117" s="238">
        <f>'EU28 TRA Summary'!AI117-'UK TRA Summary'!AI117</f>
        <v>5825.8099327135096</v>
      </c>
      <c r="AJ117" s="238">
        <f>'EU28 TRA Summary'!AJ117-'UK TRA Summary'!AJ117</f>
        <v>5852.5748341181652</v>
      </c>
      <c r="AK117" s="238">
        <f>'EU28 TRA Summary'!AK117-'UK TRA Summary'!AK117</f>
        <v>5877.1590325763309</v>
      </c>
      <c r="AL117" s="238">
        <f>'EU28 TRA Summary'!AL117-'UK TRA Summary'!AL117</f>
        <v>5895.256424401784</v>
      </c>
      <c r="AM117" s="238">
        <f>'EU28 TRA Summary'!AM117-'UK TRA Summary'!AM117</f>
        <v>5914.2366664919091</v>
      </c>
      <c r="AN117" s="238">
        <f>'EU28 TRA Summary'!AN117-'UK TRA Summary'!AN117</f>
        <v>5929.5357332452841</v>
      </c>
      <c r="AO117" s="238">
        <f>'EU28 TRA Summary'!AO117-'UK TRA Summary'!AO117</f>
        <v>5945.7657037291328</v>
      </c>
      <c r="AP117" s="238">
        <f>'EU28 TRA Summary'!AP117-'UK TRA Summary'!AP117</f>
        <v>5962.8403154248017</v>
      </c>
      <c r="AQ117" s="238">
        <f>'EU28 TRA Summary'!AQ117-'UK TRA Summary'!AQ117</f>
        <v>5980.3723949986243</v>
      </c>
      <c r="AR117" s="238">
        <f>'EU28 TRA Summary'!AR117-'UK TRA Summary'!AR117</f>
        <v>5990.4791233881497</v>
      </c>
      <c r="AS117" s="238">
        <f>'EU28 TRA Summary'!AS117-'UK TRA Summary'!AS117</f>
        <v>6000.5588582800283</v>
      </c>
      <c r="AT117" s="238">
        <f>'EU28 TRA Summary'!AT117-'UK TRA Summary'!AT117</f>
        <v>6010.4292165714996</v>
      </c>
      <c r="AU117" s="238">
        <f>'EU28 TRA Summary'!AU117-'UK TRA Summary'!AU117</f>
        <v>6016.4111557273354</v>
      </c>
      <c r="AV117" s="238">
        <f>'EU28 TRA Summary'!AV117-'UK TRA Summary'!AV117</f>
        <v>6020.2940344506178</v>
      </c>
      <c r="AW117" s="238">
        <f>'EU28 TRA Summary'!AW117-'UK TRA Summary'!AW117</f>
        <v>6029.0369523468044</v>
      </c>
      <c r="AX117" s="238">
        <f>'EU28 TRA Summary'!AX117-'UK TRA Summary'!AX117</f>
        <v>6033.7096964973625</v>
      </c>
      <c r="AY117" s="238">
        <f>'EU28 TRA Summary'!AY117-'UK TRA Summary'!AY117</f>
        <v>6044.7837255500726</v>
      </c>
      <c r="AZ117" s="238">
        <f>'EU28 TRA Summary'!AZ117-'UK TRA Summary'!AZ117</f>
        <v>6058.1865318633918</v>
      </c>
    </row>
    <row r="118" spans="1:52">
      <c r="A118" s="210" t="s">
        <v>47</v>
      </c>
      <c r="B118" s="191">
        <f>'EU28 TRA Summary'!B118-'UK TRA Summary'!B118</f>
        <v>33786.709445639244</v>
      </c>
      <c r="C118" s="257">
        <f>'EU28 TRA Summary'!C118-'UK TRA Summary'!C118</f>
        <v>32744.549199999998</v>
      </c>
      <c r="D118" s="257">
        <f>'EU28 TRA Summary'!D118-'UK TRA Summary'!D118</f>
        <v>32271.370769999987</v>
      </c>
      <c r="E118" s="257">
        <f>'EU28 TRA Summary'!E118-'UK TRA Summary'!E118</f>
        <v>33325.682540000002</v>
      </c>
      <c r="F118" s="257">
        <f>'EU28 TRA Summary'!F118-'UK TRA Summary'!F118</f>
        <v>35423.971980000002</v>
      </c>
      <c r="G118" s="257">
        <f>'EU28 TRA Summary'!G118-'UK TRA Summary'!G118</f>
        <v>36940.816493938451</v>
      </c>
      <c r="H118" s="257">
        <f>'EU28 TRA Summary'!H118-'UK TRA Summary'!H118</f>
        <v>38423.277399999984</v>
      </c>
      <c r="I118" s="257">
        <f>'EU28 TRA Summary'!I118-'UK TRA Summary'!I118</f>
        <v>40290.061329999982</v>
      </c>
      <c r="J118" s="257">
        <f>'EU28 TRA Summary'!J118-'UK TRA Summary'!J118</f>
        <v>40659.859029999985</v>
      </c>
      <c r="K118" s="257">
        <f>'EU28 TRA Summary'!K118-'UK TRA Summary'!K118</f>
        <v>37149.170729999998</v>
      </c>
      <c r="L118" s="257">
        <f>'EU28 TRA Summary'!L118-'UK TRA Summary'!L118</f>
        <v>37601.715082755494</v>
      </c>
      <c r="M118" s="257">
        <f>'EU28 TRA Summary'!M118-'UK TRA Summary'!M118</f>
        <v>38468.366153946838</v>
      </c>
      <c r="N118" s="257">
        <f>'EU28 TRA Summary'!N118-'UK TRA Summary'!N118</f>
        <v>37557.901619743221</v>
      </c>
      <c r="O118" s="257">
        <f>'EU28 TRA Summary'!O118-'UK TRA Summary'!O118</f>
        <v>37310.781006953053</v>
      </c>
      <c r="P118" s="257">
        <f>'EU28 TRA Summary'!P118-'UK TRA Summary'!P118</f>
        <v>37736.599904343515</v>
      </c>
      <c r="Q118" s="257">
        <f>'EU28 TRA Summary'!Q118-'UK TRA Summary'!Q118</f>
        <v>39368.629429315748</v>
      </c>
      <c r="R118" s="257">
        <f>'EU28 TRA Summary'!R118-'UK TRA Summary'!R118</f>
        <v>41909.922796724262</v>
      </c>
      <c r="S118" s="257">
        <f>'EU28 TRA Summary'!S118-'UK TRA Summary'!S118</f>
        <v>43563.380468260453</v>
      </c>
      <c r="T118" s="257">
        <f>'EU28 TRA Summary'!T118-'UK TRA Summary'!T118</f>
        <v>45134.296156968063</v>
      </c>
      <c r="U118" s="257">
        <f>'EU28 TRA Summary'!U118-'UK TRA Summary'!U118</f>
        <v>46559.143405269053</v>
      </c>
      <c r="V118" s="257">
        <f>'EU28 TRA Summary'!V118-'UK TRA Summary'!V118</f>
        <v>47811.649985859818</v>
      </c>
      <c r="W118" s="257">
        <f>'EU28 TRA Summary'!W118-'UK TRA Summary'!W118</f>
        <v>49003.427422470042</v>
      </c>
      <c r="X118" s="257">
        <f>'EU28 TRA Summary'!X118-'UK TRA Summary'!X118</f>
        <v>50092.882471275414</v>
      </c>
      <c r="Y118" s="257">
        <f>'EU28 TRA Summary'!Y118-'UK TRA Summary'!Y118</f>
        <v>51030.715315306326</v>
      </c>
      <c r="Z118" s="257">
        <f>'EU28 TRA Summary'!Z118-'UK TRA Summary'!Z118</f>
        <v>51731.22396935802</v>
      </c>
      <c r="AA118" s="257">
        <f>'EU28 TRA Summary'!AA118-'UK TRA Summary'!AA118</f>
        <v>52446.334197185613</v>
      </c>
      <c r="AB118" s="257">
        <f>'EU28 TRA Summary'!AB118-'UK TRA Summary'!AB118</f>
        <v>53150.511644255384</v>
      </c>
      <c r="AC118" s="257">
        <f>'EU28 TRA Summary'!AC118-'UK TRA Summary'!AC118</f>
        <v>53908.151423889183</v>
      </c>
      <c r="AD118" s="257">
        <f>'EU28 TRA Summary'!AD118-'UK TRA Summary'!AD118</f>
        <v>54728.881637918108</v>
      </c>
      <c r="AE118" s="257">
        <f>'EU28 TRA Summary'!AE118-'UK TRA Summary'!AE118</f>
        <v>55542.010967918497</v>
      </c>
      <c r="AF118" s="257">
        <f>'EU28 TRA Summary'!AF118-'UK TRA Summary'!AF118</f>
        <v>56338.239008030549</v>
      </c>
      <c r="AG118" s="257">
        <f>'EU28 TRA Summary'!AG118-'UK TRA Summary'!AG118</f>
        <v>57160.33189355248</v>
      </c>
      <c r="AH118" s="257">
        <f>'EU28 TRA Summary'!AH118-'UK TRA Summary'!AH118</f>
        <v>57850.470124581741</v>
      </c>
      <c r="AI118" s="257">
        <f>'EU28 TRA Summary'!AI118-'UK TRA Summary'!AI118</f>
        <v>58487.874981102461</v>
      </c>
      <c r="AJ118" s="257">
        <f>'EU28 TRA Summary'!AJ118-'UK TRA Summary'!AJ118</f>
        <v>59031.240541833147</v>
      </c>
      <c r="AK118" s="257">
        <f>'EU28 TRA Summary'!AK118-'UK TRA Summary'!AK118</f>
        <v>59544.398515878805</v>
      </c>
      <c r="AL118" s="257">
        <f>'EU28 TRA Summary'!AL118-'UK TRA Summary'!AL118</f>
        <v>60084.031918226057</v>
      </c>
      <c r="AM118" s="257">
        <f>'EU28 TRA Summary'!AM118-'UK TRA Summary'!AM118</f>
        <v>60531.190906075302</v>
      </c>
      <c r="AN118" s="257">
        <f>'EU28 TRA Summary'!AN118-'UK TRA Summary'!AN118</f>
        <v>61059.295061369499</v>
      </c>
      <c r="AO118" s="257">
        <f>'EU28 TRA Summary'!AO118-'UK TRA Summary'!AO118</f>
        <v>61479.162665176293</v>
      </c>
      <c r="AP118" s="257">
        <f>'EU28 TRA Summary'!AP118-'UK TRA Summary'!AP118</f>
        <v>61921.332714875076</v>
      </c>
      <c r="AQ118" s="257">
        <f>'EU28 TRA Summary'!AQ118-'UK TRA Summary'!AQ118</f>
        <v>62413.110124968007</v>
      </c>
      <c r="AR118" s="257">
        <f>'EU28 TRA Summary'!AR118-'UK TRA Summary'!AR118</f>
        <v>62883.624557579926</v>
      </c>
      <c r="AS118" s="257">
        <f>'EU28 TRA Summary'!AS118-'UK TRA Summary'!AS118</f>
        <v>63329.205686913774</v>
      </c>
      <c r="AT118" s="257">
        <f>'EU28 TRA Summary'!AT118-'UK TRA Summary'!AT118</f>
        <v>63729.657231173405</v>
      </c>
      <c r="AU118" s="257">
        <f>'EU28 TRA Summary'!AU118-'UK TRA Summary'!AU118</f>
        <v>64219.82206505553</v>
      </c>
      <c r="AV118" s="257">
        <f>'EU28 TRA Summary'!AV118-'UK TRA Summary'!AV118</f>
        <v>64667.456425567245</v>
      </c>
      <c r="AW118" s="257">
        <f>'EU28 TRA Summary'!AW118-'UK TRA Summary'!AW118</f>
        <v>64932.191409207226</v>
      </c>
      <c r="AX118" s="257">
        <f>'EU28 TRA Summary'!AX118-'UK TRA Summary'!AX118</f>
        <v>65308.988601973739</v>
      </c>
      <c r="AY118" s="257">
        <f>'EU28 TRA Summary'!AY118-'UK TRA Summary'!AY118</f>
        <v>65562.601330540376</v>
      </c>
      <c r="AZ118" s="257">
        <f>'EU28 TRA Summary'!AZ118-'UK TRA Summary'!AZ118</f>
        <v>65790.940524664096</v>
      </c>
    </row>
    <row r="119" spans="1:52">
      <c r="A119" s="228" t="s">
        <v>65</v>
      </c>
      <c r="B119" s="171">
        <f>'EU28 TRA Summary'!B119-'UK TRA Summary'!B119</f>
        <v>33786.709445639244</v>
      </c>
      <c r="C119" s="237">
        <f>'EU28 TRA Summary'!C119-'UK TRA Summary'!C119</f>
        <v>32744.549199999998</v>
      </c>
      <c r="D119" s="237">
        <f>'EU28 TRA Summary'!D119-'UK TRA Summary'!D119</f>
        <v>32271.370769999987</v>
      </c>
      <c r="E119" s="237">
        <f>'EU28 TRA Summary'!E119-'UK TRA Summary'!E119</f>
        <v>33325.682540000002</v>
      </c>
      <c r="F119" s="237">
        <f>'EU28 TRA Summary'!F119-'UK TRA Summary'!F119</f>
        <v>35423.971980000002</v>
      </c>
      <c r="G119" s="237">
        <f>'EU28 TRA Summary'!G119-'UK TRA Summary'!G119</f>
        <v>36940.816493938451</v>
      </c>
      <c r="H119" s="237">
        <f>'EU28 TRA Summary'!H119-'UK TRA Summary'!H119</f>
        <v>38423.277399999984</v>
      </c>
      <c r="I119" s="237">
        <f>'EU28 TRA Summary'!I119-'UK TRA Summary'!I119</f>
        <v>40290.061329999982</v>
      </c>
      <c r="J119" s="237">
        <f>'EU28 TRA Summary'!J119-'UK TRA Summary'!J119</f>
        <v>40659.859029999985</v>
      </c>
      <c r="K119" s="237">
        <f>'EU28 TRA Summary'!K119-'UK TRA Summary'!K119</f>
        <v>37149.170729999998</v>
      </c>
      <c r="L119" s="237">
        <f>'EU28 TRA Summary'!L119-'UK TRA Summary'!L119</f>
        <v>37601.715082755494</v>
      </c>
      <c r="M119" s="237">
        <f>'EU28 TRA Summary'!M119-'UK TRA Summary'!M119</f>
        <v>38468.366153946838</v>
      </c>
      <c r="N119" s="237">
        <f>'EU28 TRA Summary'!N119-'UK TRA Summary'!N119</f>
        <v>37557.901619743221</v>
      </c>
      <c r="O119" s="237">
        <f>'EU28 TRA Summary'!O119-'UK TRA Summary'!O119</f>
        <v>37310.781006953053</v>
      </c>
      <c r="P119" s="237">
        <f>'EU28 TRA Summary'!P119-'UK TRA Summary'!P119</f>
        <v>37736.599904343515</v>
      </c>
      <c r="Q119" s="237">
        <f>'EU28 TRA Summary'!Q119-'UK TRA Summary'!Q119</f>
        <v>39368.629429315748</v>
      </c>
      <c r="R119" s="237">
        <f>'EU28 TRA Summary'!R119-'UK TRA Summary'!R119</f>
        <v>41909.922796724262</v>
      </c>
      <c r="S119" s="237">
        <f>'EU28 TRA Summary'!S119-'UK TRA Summary'!S119</f>
        <v>43563.380468260453</v>
      </c>
      <c r="T119" s="237">
        <f>'EU28 TRA Summary'!T119-'UK TRA Summary'!T119</f>
        <v>45134.296156968063</v>
      </c>
      <c r="U119" s="237">
        <f>'EU28 TRA Summary'!U119-'UK TRA Summary'!U119</f>
        <v>46559.143405269053</v>
      </c>
      <c r="V119" s="237">
        <f>'EU28 TRA Summary'!V119-'UK TRA Summary'!V119</f>
        <v>47811.649985859818</v>
      </c>
      <c r="W119" s="237">
        <f>'EU28 TRA Summary'!W119-'UK TRA Summary'!W119</f>
        <v>49003.427422470042</v>
      </c>
      <c r="X119" s="237">
        <f>'EU28 TRA Summary'!X119-'UK TRA Summary'!X119</f>
        <v>50092.882471275414</v>
      </c>
      <c r="Y119" s="237">
        <f>'EU28 TRA Summary'!Y119-'UK TRA Summary'!Y119</f>
        <v>51030.715315306326</v>
      </c>
      <c r="Z119" s="237">
        <f>'EU28 TRA Summary'!Z119-'UK TRA Summary'!Z119</f>
        <v>51731.22396935802</v>
      </c>
      <c r="AA119" s="237">
        <f>'EU28 TRA Summary'!AA119-'UK TRA Summary'!AA119</f>
        <v>52446.334197185613</v>
      </c>
      <c r="AB119" s="237">
        <f>'EU28 TRA Summary'!AB119-'UK TRA Summary'!AB119</f>
        <v>53150.511644255384</v>
      </c>
      <c r="AC119" s="237">
        <f>'EU28 TRA Summary'!AC119-'UK TRA Summary'!AC119</f>
        <v>53908.151423889183</v>
      </c>
      <c r="AD119" s="237">
        <f>'EU28 TRA Summary'!AD119-'UK TRA Summary'!AD119</f>
        <v>54728.881637918108</v>
      </c>
      <c r="AE119" s="237">
        <f>'EU28 TRA Summary'!AE119-'UK TRA Summary'!AE119</f>
        <v>55542.010967918497</v>
      </c>
      <c r="AF119" s="237">
        <f>'EU28 TRA Summary'!AF119-'UK TRA Summary'!AF119</f>
        <v>56338.239008030549</v>
      </c>
      <c r="AG119" s="237">
        <f>'EU28 TRA Summary'!AG119-'UK TRA Summary'!AG119</f>
        <v>57160.33189355248</v>
      </c>
      <c r="AH119" s="237">
        <f>'EU28 TRA Summary'!AH119-'UK TRA Summary'!AH119</f>
        <v>57850.470124581741</v>
      </c>
      <c r="AI119" s="237">
        <f>'EU28 TRA Summary'!AI119-'UK TRA Summary'!AI119</f>
        <v>58487.874981102461</v>
      </c>
      <c r="AJ119" s="237">
        <f>'EU28 TRA Summary'!AJ119-'UK TRA Summary'!AJ119</f>
        <v>59031.240541833147</v>
      </c>
      <c r="AK119" s="237">
        <f>'EU28 TRA Summary'!AK119-'UK TRA Summary'!AK119</f>
        <v>59544.398515878805</v>
      </c>
      <c r="AL119" s="237">
        <f>'EU28 TRA Summary'!AL119-'UK TRA Summary'!AL119</f>
        <v>60084.031918226057</v>
      </c>
      <c r="AM119" s="237">
        <f>'EU28 TRA Summary'!AM119-'UK TRA Summary'!AM119</f>
        <v>60531.190906075302</v>
      </c>
      <c r="AN119" s="237">
        <f>'EU28 TRA Summary'!AN119-'UK TRA Summary'!AN119</f>
        <v>61059.295061369499</v>
      </c>
      <c r="AO119" s="237">
        <f>'EU28 TRA Summary'!AO119-'UK TRA Summary'!AO119</f>
        <v>61479.162665176293</v>
      </c>
      <c r="AP119" s="237">
        <f>'EU28 TRA Summary'!AP119-'UK TRA Summary'!AP119</f>
        <v>61921.332714875076</v>
      </c>
      <c r="AQ119" s="237">
        <f>'EU28 TRA Summary'!AQ119-'UK TRA Summary'!AQ119</f>
        <v>62413.110124968007</v>
      </c>
      <c r="AR119" s="237">
        <f>'EU28 TRA Summary'!AR119-'UK TRA Summary'!AR119</f>
        <v>62883.624557579926</v>
      </c>
      <c r="AS119" s="237">
        <f>'EU28 TRA Summary'!AS119-'UK TRA Summary'!AS119</f>
        <v>63329.205686913774</v>
      </c>
      <c r="AT119" s="237">
        <f>'EU28 TRA Summary'!AT119-'UK TRA Summary'!AT119</f>
        <v>63729.657231173405</v>
      </c>
      <c r="AU119" s="237">
        <f>'EU28 TRA Summary'!AU119-'UK TRA Summary'!AU119</f>
        <v>64219.82206505553</v>
      </c>
      <c r="AV119" s="237">
        <f>'EU28 TRA Summary'!AV119-'UK TRA Summary'!AV119</f>
        <v>64667.456425567245</v>
      </c>
      <c r="AW119" s="237">
        <f>'EU28 TRA Summary'!AW119-'UK TRA Summary'!AW119</f>
        <v>64932.191409207226</v>
      </c>
      <c r="AX119" s="237">
        <f>'EU28 TRA Summary'!AX119-'UK TRA Summary'!AX119</f>
        <v>65308.988601973739</v>
      </c>
      <c r="AY119" s="237">
        <f>'EU28 TRA Summary'!AY119-'UK TRA Summary'!AY119</f>
        <v>65562.601330540376</v>
      </c>
      <c r="AZ119" s="237">
        <f>'EU28 TRA Summary'!AZ119-'UK TRA Summary'!AZ119</f>
        <v>65790.940524664096</v>
      </c>
    </row>
    <row r="120" spans="1:52">
      <c r="A120" s="229" t="s">
        <v>63</v>
      </c>
      <c r="B120" s="172">
        <f>'EU28 TRA Summary'!B120-'UK TRA Summary'!B120</f>
        <v>0</v>
      </c>
      <c r="C120" s="238">
        <f>'EU28 TRA Summary'!C120-'UK TRA Summary'!C120</f>
        <v>0</v>
      </c>
      <c r="D120" s="238">
        <f>'EU28 TRA Summary'!D120-'UK TRA Summary'!D120</f>
        <v>0</v>
      </c>
      <c r="E120" s="238">
        <f>'EU28 TRA Summary'!E120-'UK TRA Summary'!E120</f>
        <v>0</v>
      </c>
      <c r="F120" s="238">
        <f>'EU28 TRA Summary'!F120-'UK TRA Summary'!F120</f>
        <v>0</v>
      </c>
      <c r="G120" s="238">
        <f>'EU28 TRA Summary'!G120-'UK TRA Summary'!G120</f>
        <v>0</v>
      </c>
      <c r="H120" s="238">
        <f>'EU28 TRA Summary'!H120-'UK TRA Summary'!H120</f>
        <v>0</v>
      </c>
      <c r="I120" s="238">
        <f>'EU28 TRA Summary'!I120-'UK TRA Summary'!I120</f>
        <v>0</v>
      </c>
      <c r="J120" s="238">
        <f>'EU28 TRA Summary'!J120-'UK TRA Summary'!J120</f>
        <v>0</v>
      </c>
      <c r="K120" s="238">
        <f>'EU28 TRA Summary'!K120-'UK TRA Summary'!K120</f>
        <v>0</v>
      </c>
      <c r="L120" s="238">
        <f>'EU28 TRA Summary'!L120-'UK TRA Summary'!L120</f>
        <v>0</v>
      </c>
      <c r="M120" s="238">
        <f>'EU28 TRA Summary'!M120-'UK TRA Summary'!M120</f>
        <v>0</v>
      </c>
      <c r="N120" s="238">
        <f>'EU28 TRA Summary'!N120-'UK TRA Summary'!N120</f>
        <v>0</v>
      </c>
      <c r="O120" s="238">
        <f>'EU28 TRA Summary'!O120-'UK TRA Summary'!O120</f>
        <v>0</v>
      </c>
      <c r="P120" s="238">
        <f>'EU28 TRA Summary'!P120-'UK TRA Summary'!P120</f>
        <v>0</v>
      </c>
      <c r="Q120" s="238">
        <f>'EU28 TRA Summary'!Q120-'UK TRA Summary'!Q120</f>
        <v>0</v>
      </c>
      <c r="R120" s="238">
        <f>'EU28 TRA Summary'!R120-'UK TRA Summary'!R120</f>
        <v>0</v>
      </c>
      <c r="S120" s="238">
        <f>'EU28 TRA Summary'!S120-'UK TRA Summary'!S120</f>
        <v>0</v>
      </c>
      <c r="T120" s="238">
        <f>'EU28 TRA Summary'!T120-'UK TRA Summary'!T120</f>
        <v>0</v>
      </c>
      <c r="U120" s="238">
        <f>'EU28 TRA Summary'!U120-'UK TRA Summary'!U120</f>
        <v>0</v>
      </c>
      <c r="V120" s="238">
        <f>'EU28 TRA Summary'!V120-'UK TRA Summary'!V120</f>
        <v>0</v>
      </c>
      <c r="W120" s="238">
        <f>'EU28 TRA Summary'!W120-'UK TRA Summary'!W120</f>
        <v>0</v>
      </c>
      <c r="X120" s="238">
        <f>'EU28 TRA Summary'!X120-'UK TRA Summary'!X120</f>
        <v>0</v>
      </c>
      <c r="Y120" s="238">
        <f>'EU28 TRA Summary'!Y120-'UK TRA Summary'!Y120</f>
        <v>0</v>
      </c>
      <c r="Z120" s="238">
        <f>'EU28 TRA Summary'!Z120-'UK TRA Summary'!Z120</f>
        <v>0</v>
      </c>
      <c r="AA120" s="238">
        <f>'EU28 TRA Summary'!AA120-'UK TRA Summary'!AA120</f>
        <v>0</v>
      </c>
      <c r="AB120" s="238">
        <f>'EU28 TRA Summary'!AB120-'UK TRA Summary'!AB120</f>
        <v>0</v>
      </c>
      <c r="AC120" s="238">
        <f>'EU28 TRA Summary'!AC120-'UK TRA Summary'!AC120</f>
        <v>0</v>
      </c>
      <c r="AD120" s="238">
        <f>'EU28 TRA Summary'!AD120-'UK TRA Summary'!AD120</f>
        <v>0</v>
      </c>
      <c r="AE120" s="238">
        <f>'EU28 TRA Summary'!AE120-'UK TRA Summary'!AE120</f>
        <v>0</v>
      </c>
      <c r="AF120" s="238">
        <f>'EU28 TRA Summary'!AF120-'UK TRA Summary'!AF120</f>
        <v>0</v>
      </c>
      <c r="AG120" s="238">
        <f>'EU28 TRA Summary'!AG120-'UK TRA Summary'!AG120</f>
        <v>0</v>
      </c>
      <c r="AH120" s="238">
        <f>'EU28 TRA Summary'!AH120-'UK TRA Summary'!AH120</f>
        <v>0</v>
      </c>
      <c r="AI120" s="238">
        <f>'EU28 TRA Summary'!AI120-'UK TRA Summary'!AI120</f>
        <v>0</v>
      </c>
      <c r="AJ120" s="238">
        <f>'EU28 TRA Summary'!AJ120-'UK TRA Summary'!AJ120</f>
        <v>0</v>
      </c>
      <c r="AK120" s="238">
        <f>'EU28 TRA Summary'!AK120-'UK TRA Summary'!AK120</f>
        <v>0</v>
      </c>
      <c r="AL120" s="238">
        <f>'EU28 TRA Summary'!AL120-'UK TRA Summary'!AL120</f>
        <v>0</v>
      </c>
      <c r="AM120" s="238">
        <f>'EU28 TRA Summary'!AM120-'UK TRA Summary'!AM120</f>
        <v>0</v>
      </c>
      <c r="AN120" s="238">
        <f>'EU28 TRA Summary'!AN120-'UK TRA Summary'!AN120</f>
        <v>0</v>
      </c>
      <c r="AO120" s="238">
        <f>'EU28 TRA Summary'!AO120-'UK TRA Summary'!AO120</f>
        <v>0</v>
      </c>
      <c r="AP120" s="238">
        <f>'EU28 TRA Summary'!AP120-'UK TRA Summary'!AP120</f>
        <v>0</v>
      </c>
      <c r="AQ120" s="238">
        <f>'EU28 TRA Summary'!AQ120-'UK TRA Summary'!AQ120</f>
        <v>0</v>
      </c>
      <c r="AR120" s="238">
        <f>'EU28 TRA Summary'!AR120-'UK TRA Summary'!AR120</f>
        <v>0</v>
      </c>
      <c r="AS120" s="238">
        <f>'EU28 TRA Summary'!AS120-'UK TRA Summary'!AS120</f>
        <v>0</v>
      </c>
      <c r="AT120" s="238">
        <f>'EU28 TRA Summary'!AT120-'UK TRA Summary'!AT120</f>
        <v>0</v>
      </c>
      <c r="AU120" s="238">
        <f>'EU28 TRA Summary'!AU120-'UK TRA Summary'!AU120</f>
        <v>0</v>
      </c>
      <c r="AV120" s="238">
        <f>'EU28 TRA Summary'!AV120-'UK TRA Summary'!AV120</f>
        <v>0</v>
      </c>
      <c r="AW120" s="238">
        <f>'EU28 TRA Summary'!AW120-'UK TRA Summary'!AW120</f>
        <v>0</v>
      </c>
      <c r="AX120" s="238">
        <f>'EU28 TRA Summary'!AX120-'UK TRA Summary'!AX120</f>
        <v>0</v>
      </c>
      <c r="AY120" s="238">
        <f>'EU28 TRA Summary'!AY120-'UK TRA Summary'!AY120</f>
        <v>0</v>
      </c>
      <c r="AZ120" s="238">
        <f>'EU28 TRA Summary'!AZ120-'UK TRA Summary'!AZ120</f>
        <v>0</v>
      </c>
    </row>
    <row r="121" spans="1:52">
      <c r="A121" s="174" t="s">
        <v>64</v>
      </c>
      <c r="B121" s="175">
        <f>'EU28 TRA Summary'!B121-'UK TRA Summary'!B121</f>
        <v>0</v>
      </c>
      <c r="C121" s="241">
        <f>'EU28 TRA Summary'!C121-'UK TRA Summary'!C121</f>
        <v>0</v>
      </c>
      <c r="D121" s="241">
        <f>'EU28 TRA Summary'!D121-'UK TRA Summary'!D121</f>
        <v>0</v>
      </c>
      <c r="E121" s="241">
        <f>'EU28 TRA Summary'!E121-'UK TRA Summary'!E121</f>
        <v>0</v>
      </c>
      <c r="F121" s="241">
        <f>'EU28 TRA Summary'!F121-'UK TRA Summary'!F121</f>
        <v>0</v>
      </c>
      <c r="G121" s="241">
        <f>'EU28 TRA Summary'!G121-'UK TRA Summary'!G121</f>
        <v>0</v>
      </c>
      <c r="H121" s="241">
        <f>'EU28 TRA Summary'!H121-'UK TRA Summary'!H121</f>
        <v>0</v>
      </c>
      <c r="I121" s="241">
        <f>'EU28 TRA Summary'!I121-'UK TRA Summary'!I121</f>
        <v>0</v>
      </c>
      <c r="J121" s="241">
        <f>'EU28 TRA Summary'!J121-'UK TRA Summary'!J121</f>
        <v>0</v>
      </c>
      <c r="K121" s="241">
        <f>'EU28 TRA Summary'!K121-'UK TRA Summary'!K121</f>
        <v>0</v>
      </c>
      <c r="L121" s="241">
        <f>'EU28 TRA Summary'!L121-'UK TRA Summary'!L121</f>
        <v>0</v>
      </c>
      <c r="M121" s="241">
        <f>'EU28 TRA Summary'!M121-'UK TRA Summary'!M121</f>
        <v>0</v>
      </c>
      <c r="N121" s="241">
        <f>'EU28 TRA Summary'!N121-'UK TRA Summary'!N121</f>
        <v>0</v>
      </c>
      <c r="O121" s="241">
        <f>'EU28 TRA Summary'!O121-'UK TRA Summary'!O121</f>
        <v>0</v>
      </c>
      <c r="P121" s="241">
        <f>'EU28 TRA Summary'!P121-'UK TRA Summary'!P121</f>
        <v>0</v>
      </c>
      <c r="Q121" s="241">
        <f>'EU28 TRA Summary'!Q121-'UK TRA Summary'!Q121</f>
        <v>0</v>
      </c>
      <c r="R121" s="241">
        <f>'EU28 TRA Summary'!R121-'UK TRA Summary'!R121</f>
        <v>0</v>
      </c>
      <c r="S121" s="241">
        <f>'EU28 TRA Summary'!S121-'UK TRA Summary'!S121</f>
        <v>0</v>
      </c>
      <c r="T121" s="241">
        <f>'EU28 TRA Summary'!T121-'UK TRA Summary'!T121</f>
        <v>0</v>
      </c>
      <c r="U121" s="241">
        <f>'EU28 TRA Summary'!U121-'UK TRA Summary'!U121</f>
        <v>0</v>
      </c>
      <c r="V121" s="241">
        <f>'EU28 TRA Summary'!V121-'UK TRA Summary'!V121</f>
        <v>0</v>
      </c>
      <c r="W121" s="241">
        <f>'EU28 TRA Summary'!W121-'UK TRA Summary'!W121</f>
        <v>0</v>
      </c>
      <c r="X121" s="241">
        <f>'EU28 TRA Summary'!X121-'UK TRA Summary'!X121</f>
        <v>0</v>
      </c>
      <c r="Y121" s="241">
        <f>'EU28 TRA Summary'!Y121-'UK TRA Summary'!Y121</f>
        <v>0</v>
      </c>
      <c r="Z121" s="241">
        <f>'EU28 TRA Summary'!Z121-'UK TRA Summary'!Z121</f>
        <v>0</v>
      </c>
      <c r="AA121" s="241">
        <f>'EU28 TRA Summary'!AA121-'UK TRA Summary'!AA121</f>
        <v>0</v>
      </c>
      <c r="AB121" s="241">
        <f>'EU28 TRA Summary'!AB121-'UK TRA Summary'!AB121</f>
        <v>0</v>
      </c>
      <c r="AC121" s="241">
        <f>'EU28 TRA Summary'!AC121-'UK TRA Summary'!AC121</f>
        <v>0</v>
      </c>
      <c r="AD121" s="241">
        <f>'EU28 TRA Summary'!AD121-'UK TRA Summary'!AD121</f>
        <v>0</v>
      </c>
      <c r="AE121" s="241">
        <f>'EU28 TRA Summary'!AE121-'UK TRA Summary'!AE121</f>
        <v>0</v>
      </c>
      <c r="AF121" s="241">
        <f>'EU28 TRA Summary'!AF121-'UK TRA Summary'!AF121</f>
        <v>0</v>
      </c>
      <c r="AG121" s="241">
        <f>'EU28 TRA Summary'!AG121-'UK TRA Summary'!AG121</f>
        <v>0</v>
      </c>
      <c r="AH121" s="241">
        <f>'EU28 TRA Summary'!AH121-'UK TRA Summary'!AH121</f>
        <v>0</v>
      </c>
      <c r="AI121" s="241">
        <f>'EU28 TRA Summary'!AI121-'UK TRA Summary'!AI121</f>
        <v>0</v>
      </c>
      <c r="AJ121" s="241">
        <f>'EU28 TRA Summary'!AJ121-'UK TRA Summary'!AJ121</f>
        <v>0</v>
      </c>
      <c r="AK121" s="241">
        <f>'EU28 TRA Summary'!AK121-'UK TRA Summary'!AK121</f>
        <v>0</v>
      </c>
      <c r="AL121" s="241">
        <f>'EU28 TRA Summary'!AL121-'UK TRA Summary'!AL121</f>
        <v>0</v>
      </c>
      <c r="AM121" s="241">
        <f>'EU28 TRA Summary'!AM121-'UK TRA Summary'!AM121</f>
        <v>0</v>
      </c>
      <c r="AN121" s="241">
        <f>'EU28 TRA Summary'!AN121-'UK TRA Summary'!AN121</f>
        <v>0</v>
      </c>
      <c r="AO121" s="241">
        <f>'EU28 TRA Summary'!AO121-'UK TRA Summary'!AO121</f>
        <v>0</v>
      </c>
      <c r="AP121" s="241">
        <f>'EU28 TRA Summary'!AP121-'UK TRA Summary'!AP121</f>
        <v>0</v>
      </c>
      <c r="AQ121" s="241">
        <f>'EU28 TRA Summary'!AQ121-'UK TRA Summary'!AQ121</f>
        <v>0</v>
      </c>
      <c r="AR121" s="241">
        <f>'EU28 TRA Summary'!AR121-'UK TRA Summary'!AR121</f>
        <v>0</v>
      </c>
      <c r="AS121" s="241">
        <f>'EU28 TRA Summary'!AS121-'UK TRA Summary'!AS121</f>
        <v>0</v>
      </c>
      <c r="AT121" s="241">
        <f>'EU28 TRA Summary'!AT121-'UK TRA Summary'!AT121</f>
        <v>0</v>
      </c>
      <c r="AU121" s="241">
        <f>'EU28 TRA Summary'!AU121-'UK TRA Summary'!AU121</f>
        <v>0</v>
      </c>
      <c r="AV121" s="241">
        <f>'EU28 TRA Summary'!AV121-'UK TRA Summary'!AV121</f>
        <v>0</v>
      </c>
      <c r="AW121" s="241">
        <f>'EU28 TRA Summary'!AW121-'UK TRA Summary'!AW121</f>
        <v>0</v>
      </c>
      <c r="AX121" s="241">
        <f>'EU28 TRA Summary'!AX121-'UK TRA Summary'!AX121</f>
        <v>0</v>
      </c>
      <c r="AY121" s="241">
        <f>'EU28 TRA Summary'!AY121-'UK TRA Summary'!AY121</f>
        <v>0</v>
      </c>
      <c r="AZ121" s="241">
        <f>'EU28 TRA Summary'!AZ121-'UK TRA Summary'!AZ121</f>
        <v>0</v>
      </c>
    </row>
    <row r="122" spans="1:52">
      <c r="A122" s="210" t="s">
        <v>51</v>
      </c>
      <c r="B122" s="191">
        <f>'EU28 TRA Summary'!B122-'UK TRA Summary'!B122</f>
        <v>5130.025916029248</v>
      </c>
      <c r="C122" s="257">
        <f>'EU28 TRA Summary'!C122-'UK TRA Summary'!C122</f>
        <v>5284.7678100000003</v>
      </c>
      <c r="D122" s="257">
        <f>'EU28 TRA Summary'!D122-'UK TRA Summary'!D122</f>
        <v>5266.5361000000003</v>
      </c>
      <c r="E122" s="257">
        <f>'EU28 TRA Summary'!E122-'UK TRA Summary'!E122</f>
        <v>5517.1830099999997</v>
      </c>
      <c r="F122" s="257">
        <f>'EU28 TRA Summary'!F122-'UK TRA Summary'!F122</f>
        <v>5628.7880299999997</v>
      </c>
      <c r="G122" s="257">
        <f>'EU28 TRA Summary'!G122-'UK TRA Summary'!G122</f>
        <v>5557.0501572645971</v>
      </c>
      <c r="H122" s="257">
        <f>'EU28 TRA Summary'!H122-'UK TRA Summary'!H122</f>
        <v>5691.6050900000009</v>
      </c>
      <c r="I122" s="257">
        <f>'EU28 TRA Summary'!I122-'UK TRA Summary'!I122</f>
        <v>5538.8106899999984</v>
      </c>
      <c r="J122" s="257">
        <f>'EU28 TRA Summary'!J122-'UK TRA Summary'!J122</f>
        <v>5341.1181599999991</v>
      </c>
      <c r="K122" s="257">
        <f>'EU28 TRA Summary'!K122-'UK TRA Summary'!K122</f>
        <v>5284.5230499999989</v>
      </c>
      <c r="L122" s="257">
        <f>'EU28 TRA Summary'!L122-'UK TRA Summary'!L122</f>
        <v>5021.1418236761911</v>
      </c>
      <c r="M122" s="257">
        <f>'EU28 TRA Summary'!M122-'UK TRA Summary'!M122</f>
        <v>4504.7023544630965</v>
      </c>
      <c r="N122" s="257">
        <f>'EU28 TRA Summary'!N122-'UK TRA Summary'!N122</f>
        <v>4311.7591000412976</v>
      </c>
      <c r="O122" s="257">
        <f>'EU28 TRA Summary'!O122-'UK TRA Summary'!O122</f>
        <v>3897.2497223266851</v>
      </c>
      <c r="P122" s="257">
        <f>'EU28 TRA Summary'!P122-'UK TRA Summary'!P122</f>
        <v>3597.5818105664343</v>
      </c>
      <c r="Q122" s="257">
        <f>'EU28 TRA Summary'!Q122-'UK TRA Summary'!Q122</f>
        <v>3941.438817142182</v>
      </c>
      <c r="R122" s="257">
        <f>'EU28 TRA Summary'!R122-'UK TRA Summary'!R122</f>
        <v>3982.4384452363333</v>
      </c>
      <c r="S122" s="257">
        <f>'EU28 TRA Summary'!S122-'UK TRA Summary'!S122</f>
        <v>4031.2342383219079</v>
      </c>
      <c r="T122" s="257">
        <f>'EU28 TRA Summary'!T122-'UK TRA Summary'!T122</f>
        <v>4083.0370372867419</v>
      </c>
      <c r="U122" s="257">
        <f>'EU28 TRA Summary'!U122-'UK TRA Summary'!U122</f>
        <v>4130.1930634642213</v>
      </c>
      <c r="V122" s="257">
        <f>'EU28 TRA Summary'!V122-'UK TRA Summary'!V122</f>
        <v>4170.9130172293062</v>
      </c>
      <c r="W122" s="257">
        <f>'EU28 TRA Summary'!W122-'UK TRA Summary'!W122</f>
        <v>4206.9825617068127</v>
      </c>
      <c r="X122" s="257">
        <f>'EU28 TRA Summary'!X122-'UK TRA Summary'!X122</f>
        <v>4241.5426886251544</v>
      </c>
      <c r="Y122" s="257">
        <f>'EU28 TRA Summary'!Y122-'UK TRA Summary'!Y122</f>
        <v>4280.888353651233</v>
      </c>
      <c r="Z122" s="257">
        <f>'EU28 TRA Summary'!Z122-'UK TRA Summary'!Z122</f>
        <v>4316.7759374636908</v>
      </c>
      <c r="AA122" s="257">
        <f>'EU28 TRA Summary'!AA122-'UK TRA Summary'!AA122</f>
        <v>4352.9046614769713</v>
      </c>
      <c r="AB122" s="257">
        <f>'EU28 TRA Summary'!AB122-'UK TRA Summary'!AB122</f>
        <v>4387.0006162273194</v>
      </c>
      <c r="AC122" s="257">
        <f>'EU28 TRA Summary'!AC122-'UK TRA Summary'!AC122</f>
        <v>4420.7505718358998</v>
      </c>
      <c r="AD122" s="257">
        <f>'EU28 TRA Summary'!AD122-'UK TRA Summary'!AD122</f>
        <v>4454.7098987186855</v>
      </c>
      <c r="AE122" s="257">
        <f>'EU28 TRA Summary'!AE122-'UK TRA Summary'!AE122</f>
        <v>4487.307688197925</v>
      </c>
      <c r="AF122" s="257">
        <f>'EU28 TRA Summary'!AF122-'UK TRA Summary'!AF122</f>
        <v>4519.7933826250946</v>
      </c>
      <c r="AG122" s="257">
        <f>'EU28 TRA Summary'!AG122-'UK TRA Summary'!AG122</f>
        <v>4553.5889774196294</v>
      </c>
      <c r="AH122" s="257">
        <f>'EU28 TRA Summary'!AH122-'UK TRA Summary'!AH122</f>
        <v>4587.8352251906945</v>
      </c>
      <c r="AI122" s="257">
        <f>'EU28 TRA Summary'!AI122-'UK TRA Summary'!AI122</f>
        <v>4615.4373536359217</v>
      </c>
      <c r="AJ122" s="257">
        <f>'EU28 TRA Summary'!AJ122-'UK TRA Summary'!AJ122</f>
        <v>4642.9117981270228</v>
      </c>
      <c r="AK122" s="257">
        <f>'EU28 TRA Summary'!AK122-'UK TRA Summary'!AK122</f>
        <v>4670.4628901788656</v>
      </c>
      <c r="AL122" s="257">
        <f>'EU28 TRA Summary'!AL122-'UK TRA Summary'!AL122</f>
        <v>4697.459586758393</v>
      </c>
      <c r="AM122" s="257">
        <f>'EU28 TRA Summary'!AM122-'UK TRA Summary'!AM122</f>
        <v>4726.5068982882394</v>
      </c>
      <c r="AN122" s="257">
        <f>'EU28 TRA Summary'!AN122-'UK TRA Summary'!AN122</f>
        <v>4738.055262371041</v>
      </c>
      <c r="AO122" s="257">
        <f>'EU28 TRA Summary'!AO122-'UK TRA Summary'!AO122</f>
        <v>4770.408882605655</v>
      </c>
      <c r="AP122" s="257">
        <f>'EU28 TRA Summary'!AP122-'UK TRA Summary'!AP122</f>
        <v>4798.6079341758677</v>
      </c>
      <c r="AQ122" s="257">
        <f>'EU28 TRA Summary'!AQ122-'UK TRA Summary'!AQ122</f>
        <v>4833.4779156255427</v>
      </c>
      <c r="AR122" s="257">
        <f>'EU28 TRA Summary'!AR122-'UK TRA Summary'!AR122</f>
        <v>4866.4822864823736</v>
      </c>
      <c r="AS122" s="257">
        <f>'EU28 TRA Summary'!AS122-'UK TRA Summary'!AS122</f>
        <v>4900.1543877518197</v>
      </c>
      <c r="AT122" s="257">
        <f>'EU28 TRA Summary'!AT122-'UK TRA Summary'!AT122</f>
        <v>4935.1629269392015</v>
      </c>
      <c r="AU122" s="257">
        <f>'EU28 TRA Summary'!AU122-'UK TRA Summary'!AU122</f>
        <v>4971.175750340547</v>
      </c>
      <c r="AV122" s="257">
        <f>'EU28 TRA Summary'!AV122-'UK TRA Summary'!AV122</f>
        <v>5010.0004791341935</v>
      </c>
      <c r="AW122" s="257">
        <f>'EU28 TRA Summary'!AW122-'UK TRA Summary'!AW122</f>
        <v>5049.5049695982052</v>
      </c>
      <c r="AX122" s="257">
        <f>'EU28 TRA Summary'!AX122-'UK TRA Summary'!AX122</f>
        <v>5089.0956953540554</v>
      </c>
      <c r="AY122" s="257">
        <f>'EU28 TRA Summary'!AY122-'UK TRA Summary'!AY122</f>
        <v>5131.1135102873832</v>
      </c>
      <c r="AZ122" s="257">
        <f>'EU28 TRA Summary'!AZ122-'UK TRA Summary'!AZ122</f>
        <v>5172.1038617692138</v>
      </c>
    </row>
    <row r="123" spans="1:52">
      <c r="A123" s="228" t="s">
        <v>57</v>
      </c>
      <c r="B123" s="171">
        <f>'EU28 TRA Summary'!B123-'UK TRA Summary'!B123</f>
        <v>0</v>
      </c>
      <c r="C123" s="237">
        <f>'EU28 TRA Summary'!C123-'UK TRA Summary'!C123</f>
        <v>0</v>
      </c>
      <c r="D123" s="237">
        <f>'EU28 TRA Summary'!D123-'UK TRA Summary'!D123</f>
        <v>0</v>
      </c>
      <c r="E123" s="237">
        <f>'EU28 TRA Summary'!E123-'UK TRA Summary'!E123</f>
        <v>0</v>
      </c>
      <c r="F123" s="237">
        <f>'EU28 TRA Summary'!F123-'UK TRA Summary'!F123</f>
        <v>0</v>
      </c>
      <c r="G123" s="237">
        <f>'EU28 TRA Summary'!G123-'UK TRA Summary'!G123</f>
        <v>0</v>
      </c>
      <c r="H123" s="237">
        <f>'EU28 TRA Summary'!H123-'UK TRA Summary'!H123</f>
        <v>0</v>
      </c>
      <c r="I123" s="237">
        <f>'EU28 TRA Summary'!I123-'UK TRA Summary'!I123</f>
        <v>0</v>
      </c>
      <c r="J123" s="237">
        <f>'EU28 TRA Summary'!J123-'UK TRA Summary'!J123</f>
        <v>0</v>
      </c>
      <c r="K123" s="237">
        <f>'EU28 TRA Summary'!K123-'UK TRA Summary'!K123</f>
        <v>0</v>
      </c>
      <c r="L123" s="237">
        <f>'EU28 TRA Summary'!L123-'UK TRA Summary'!L123</f>
        <v>0</v>
      </c>
      <c r="M123" s="237">
        <f>'EU28 TRA Summary'!M123-'UK TRA Summary'!M123</f>
        <v>0</v>
      </c>
      <c r="N123" s="237">
        <f>'EU28 TRA Summary'!N123-'UK TRA Summary'!N123</f>
        <v>0</v>
      </c>
      <c r="O123" s="237">
        <f>'EU28 TRA Summary'!O123-'UK TRA Summary'!O123</f>
        <v>0</v>
      </c>
      <c r="P123" s="237">
        <f>'EU28 TRA Summary'!P123-'UK TRA Summary'!P123</f>
        <v>0</v>
      </c>
      <c r="Q123" s="237">
        <f>'EU28 TRA Summary'!Q123-'UK TRA Summary'!Q123</f>
        <v>0</v>
      </c>
      <c r="R123" s="237">
        <f>'EU28 TRA Summary'!R123-'UK TRA Summary'!R123</f>
        <v>3.9239130314819903E-2</v>
      </c>
      <c r="S123" s="237">
        <f>'EU28 TRA Summary'!S123-'UK TRA Summary'!S123</f>
        <v>9.1014986933751679E-2</v>
      </c>
      <c r="T123" s="237">
        <f>'EU28 TRA Summary'!T123-'UK TRA Summary'!T123</f>
        <v>0.14770525336262225</v>
      </c>
      <c r="U123" s="237">
        <f>'EU28 TRA Summary'!U123-'UK TRA Summary'!U123</f>
        <v>0.20742577260420211</v>
      </c>
      <c r="V123" s="237">
        <f>'EU28 TRA Summary'!V123-'UK TRA Summary'!V123</f>
        <v>0.26971891748671156</v>
      </c>
      <c r="W123" s="237">
        <f>'EU28 TRA Summary'!W123-'UK TRA Summary'!W123</f>
        <v>0.33148456828095796</v>
      </c>
      <c r="X123" s="237">
        <f>'EU28 TRA Summary'!X123-'UK TRA Summary'!X123</f>
        <v>0.38700238517755681</v>
      </c>
      <c r="Y123" s="237">
        <f>'EU28 TRA Summary'!Y123-'UK TRA Summary'!Y123</f>
        <v>0.44255416550242677</v>
      </c>
      <c r="Z123" s="237">
        <f>'EU28 TRA Summary'!Z123-'UK TRA Summary'!Z123</f>
        <v>0.49604827654990058</v>
      </c>
      <c r="AA123" s="237">
        <f>'EU28 TRA Summary'!AA123-'UK TRA Summary'!AA123</f>
        <v>0.55293832601452564</v>
      </c>
      <c r="AB123" s="237">
        <f>'EU28 TRA Summary'!AB123-'UK TRA Summary'!AB123</f>
        <v>0.6081261799255594</v>
      </c>
      <c r="AC123" s="237">
        <f>'EU28 TRA Summary'!AC123-'UK TRA Summary'!AC123</f>
        <v>0.66318482096309084</v>
      </c>
      <c r="AD123" s="237">
        <f>'EU28 TRA Summary'!AD123-'UK TRA Summary'!AD123</f>
        <v>0.71677678200085848</v>
      </c>
      <c r="AE123" s="237">
        <f>'EU28 TRA Summary'!AE123-'UK TRA Summary'!AE123</f>
        <v>0.76900638103873276</v>
      </c>
      <c r="AF123" s="237">
        <f>'EU28 TRA Summary'!AF123-'UK TRA Summary'!AF123</f>
        <v>0.8329663411124274</v>
      </c>
      <c r="AG123" s="237">
        <f>'EU28 TRA Summary'!AG123-'UK TRA Summary'!AG123</f>
        <v>0.88654225797385733</v>
      </c>
      <c r="AH123" s="237">
        <f>'EU28 TRA Summary'!AH123-'UK TRA Summary'!AH123</f>
        <v>0.94367900087452106</v>
      </c>
      <c r="AI123" s="237">
        <f>'EU28 TRA Summary'!AI123-'UK TRA Summary'!AI123</f>
        <v>0.99853572194059959</v>
      </c>
      <c r="AJ123" s="237">
        <f>'EU28 TRA Summary'!AJ123-'UK TRA Summary'!AJ123</f>
        <v>1.0488841697177274</v>
      </c>
      <c r="AK123" s="237">
        <f>'EU28 TRA Summary'!AK123-'UK TRA Summary'!AK123</f>
        <v>1.1044887328192841</v>
      </c>
      <c r="AL123" s="237">
        <f>'EU28 TRA Summary'!AL123-'UK TRA Summary'!AL123</f>
        <v>1.1610008163937133</v>
      </c>
      <c r="AM123" s="237">
        <f>'EU28 TRA Summary'!AM123-'UK TRA Summary'!AM123</f>
        <v>1.2141310589656915</v>
      </c>
      <c r="AN123" s="237">
        <f>'EU28 TRA Summary'!AN123-'UK TRA Summary'!AN123</f>
        <v>1.3374483065643927</v>
      </c>
      <c r="AO123" s="237">
        <f>'EU28 TRA Summary'!AO123-'UK TRA Summary'!AO123</f>
        <v>1.3868523115251512</v>
      </c>
      <c r="AP123" s="237">
        <f>'EU28 TRA Summary'!AP123-'UK TRA Summary'!AP123</f>
        <v>1.46083842611416</v>
      </c>
      <c r="AQ123" s="237">
        <f>'EU28 TRA Summary'!AQ123-'UK TRA Summary'!AQ123</f>
        <v>1.527646325182989</v>
      </c>
      <c r="AR123" s="237">
        <f>'EU28 TRA Summary'!AR123-'UK TRA Summary'!AR123</f>
        <v>1.5999803887443349</v>
      </c>
      <c r="AS123" s="237">
        <f>'EU28 TRA Summary'!AS123-'UK TRA Summary'!AS123</f>
        <v>1.6771964545878326</v>
      </c>
      <c r="AT123" s="237">
        <f>'EU28 TRA Summary'!AT123-'UK TRA Summary'!AT123</f>
        <v>1.7810495465287</v>
      </c>
      <c r="AU123" s="237">
        <f>'EU28 TRA Summary'!AU123-'UK TRA Summary'!AU123</f>
        <v>1.8695156289604609</v>
      </c>
      <c r="AV123" s="237">
        <f>'EU28 TRA Summary'!AV123-'UK TRA Summary'!AV123</f>
        <v>1.9556417000240784</v>
      </c>
      <c r="AW123" s="237">
        <f>'EU28 TRA Summary'!AW123-'UK TRA Summary'!AW123</f>
        <v>2.0507329226900666</v>
      </c>
      <c r="AX123" s="237">
        <f>'EU28 TRA Summary'!AX123-'UK TRA Summary'!AX123</f>
        <v>2.1463279630255467</v>
      </c>
      <c r="AY123" s="237">
        <f>'EU28 TRA Summary'!AY123-'UK TRA Summary'!AY123</f>
        <v>2.3016836771536719</v>
      </c>
      <c r="AZ123" s="237">
        <f>'EU28 TRA Summary'!AZ123-'UK TRA Summary'!AZ123</f>
        <v>2.4126192471390908</v>
      </c>
    </row>
    <row r="124" spans="1:52">
      <c r="A124" s="229" t="s">
        <v>66</v>
      </c>
      <c r="B124" s="172">
        <f>'EU28 TRA Summary'!B124-'UK TRA Summary'!B124</f>
        <v>5130.025916029248</v>
      </c>
      <c r="C124" s="238">
        <f>'EU28 TRA Summary'!C124-'UK TRA Summary'!C124</f>
        <v>5284.7678100000003</v>
      </c>
      <c r="D124" s="238">
        <f>'EU28 TRA Summary'!D124-'UK TRA Summary'!D124</f>
        <v>5266.5361000000003</v>
      </c>
      <c r="E124" s="238">
        <f>'EU28 TRA Summary'!E124-'UK TRA Summary'!E124</f>
        <v>5517.1830099999997</v>
      </c>
      <c r="F124" s="238">
        <f>'EU28 TRA Summary'!F124-'UK TRA Summary'!F124</f>
        <v>5628.7880299999997</v>
      </c>
      <c r="G124" s="238">
        <f>'EU28 TRA Summary'!G124-'UK TRA Summary'!G124</f>
        <v>5557.0501572645971</v>
      </c>
      <c r="H124" s="238">
        <f>'EU28 TRA Summary'!H124-'UK TRA Summary'!H124</f>
        <v>5691.6050900000009</v>
      </c>
      <c r="I124" s="238">
        <f>'EU28 TRA Summary'!I124-'UK TRA Summary'!I124</f>
        <v>5538.8106899999984</v>
      </c>
      <c r="J124" s="238">
        <f>'EU28 TRA Summary'!J124-'UK TRA Summary'!J124</f>
        <v>5341.1181599999991</v>
      </c>
      <c r="K124" s="238">
        <f>'EU28 TRA Summary'!K124-'UK TRA Summary'!K124</f>
        <v>5284.5230499999989</v>
      </c>
      <c r="L124" s="238">
        <f>'EU28 TRA Summary'!L124-'UK TRA Summary'!L124</f>
        <v>5021.1418236761911</v>
      </c>
      <c r="M124" s="238">
        <f>'EU28 TRA Summary'!M124-'UK TRA Summary'!M124</f>
        <v>4504.7023544630965</v>
      </c>
      <c r="N124" s="238">
        <f>'EU28 TRA Summary'!N124-'UK TRA Summary'!N124</f>
        <v>4311.7591000412976</v>
      </c>
      <c r="O124" s="238">
        <f>'EU28 TRA Summary'!O124-'UK TRA Summary'!O124</f>
        <v>3897.2497223266851</v>
      </c>
      <c r="P124" s="238">
        <f>'EU28 TRA Summary'!P124-'UK TRA Summary'!P124</f>
        <v>3597.5818105664343</v>
      </c>
      <c r="Q124" s="238">
        <f>'EU28 TRA Summary'!Q124-'UK TRA Summary'!Q124</f>
        <v>3941.438817142182</v>
      </c>
      <c r="R124" s="238">
        <f>'EU28 TRA Summary'!R124-'UK TRA Summary'!R124</f>
        <v>3982.3992059093325</v>
      </c>
      <c r="S124" s="238">
        <f>'EU28 TRA Summary'!S124-'UK TRA Summary'!S124</f>
        <v>4031.1432227244268</v>
      </c>
      <c r="T124" s="238">
        <f>'EU28 TRA Summary'!T124-'UK TRA Summary'!T124</f>
        <v>4082.8893307192052</v>
      </c>
      <c r="U124" s="238">
        <f>'EU28 TRA Summary'!U124-'UK TRA Summary'!U124</f>
        <v>4129.9856352384395</v>
      </c>
      <c r="V124" s="238">
        <f>'EU28 TRA Summary'!V124-'UK TRA Summary'!V124</f>
        <v>4170.6432940726509</v>
      </c>
      <c r="W124" s="238">
        <f>'EU28 TRA Summary'!W124-'UK TRA Summary'!W124</f>
        <v>4206.6510702580126</v>
      </c>
      <c r="X124" s="238">
        <f>'EU28 TRA Summary'!X124-'UK TRA Summary'!X124</f>
        <v>4241.1556759020614</v>
      </c>
      <c r="Y124" s="238">
        <f>'EU28 TRA Summary'!Y124-'UK TRA Summary'!Y124</f>
        <v>4280.4457841266121</v>
      </c>
      <c r="Z124" s="238">
        <f>'EU28 TRA Summary'!Z124-'UK TRA Summary'!Z124</f>
        <v>4316.2798665009786</v>
      </c>
      <c r="AA124" s="238">
        <f>'EU28 TRA Summary'!AA124-'UK TRA Summary'!AA124</f>
        <v>4352.3516885266426</v>
      </c>
      <c r="AB124" s="238">
        <f>'EU28 TRA Summary'!AB124-'UK TRA Summary'!AB124</f>
        <v>4386.3924388316436</v>
      </c>
      <c r="AC124" s="238">
        <f>'EU28 TRA Summary'!AC124-'UK TRA Summary'!AC124</f>
        <v>4420.0873112245927</v>
      </c>
      <c r="AD124" s="238">
        <f>'EU28 TRA Summary'!AD124-'UK TRA Summary'!AD124</f>
        <v>4453.9930112926259</v>
      </c>
      <c r="AE124" s="238">
        <f>'EU28 TRA Summary'!AE124-'UK TRA Summary'!AE124</f>
        <v>4486.5385226262879</v>
      </c>
      <c r="AF124" s="238">
        <f>'EU28 TRA Summary'!AF124-'UK TRA Summary'!AF124</f>
        <v>4518.9601621381371</v>
      </c>
      <c r="AG124" s="238">
        <f>'EU28 TRA Summary'!AG124-'UK TRA Summary'!AG124</f>
        <v>4552.7020752064745</v>
      </c>
      <c r="AH124" s="238">
        <f>'EU28 TRA Summary'!AH124-'UK TRA Summary'!AH124</f>
        <v>4586.8910184057295</v>
      </c>
      <c r="AI124" s="238">
        <f>'EU28 TRA Summary'!AI124-'UK TRA Summary'!AI124</f>
        <v>4614.4380484428721</v>
      </c>
      <c r="AJ124" s="238">
        <f>'EU28 TRA Summary'!AJ124-'UK TRA Summary'!AJ124</f>
        <v>4641.8618393358011</v>
      </c>
      <c r="AK124" s="238">
        <f>'EU28 TRA Summary'!AK124-'UK TRA Summary'!AK124</f>
        <v>4669.3568232981816</v>
      </c>
      <c r="AL124" s="238">
        <f>'EU28 TRA Summary'!AL124-'UK TRA Summary'!AL124</f>
        <v>4696.2962804956778</v>
      </c>
      <c r="AM124" s="238">
        <f>'EU28 TRA Summary'!AM124-'UK TRA Summary'!AM124</f>
        <v>4725.2895387683166</v>
      </c>
      <c r="AN124" s="238">
        <f>'EU28 TRA Summary'!AN124-'UK TRA Summary'!AN124</f>
        <v>4736.7111660469336</v>
      </c>
      <c r="AO124" s="238">
        <f>'EU28 TRA Summary'!AO124-'UK TRA Summary'!AO124</f>
        <v>4769.0137401506963</v>
      </c>
      <c r="AP124" s="238">
        <f>'EU28 TRA Summary'!AP124-'UK TRA Summary'!AP124</f>
        <v>4797.1348045241111</v>
      </c>
      <c r="AQ124" s="238">
        <f>'EU28 TRA Summary'!AQ124-'UK TRA Summary'!AQ124</f>
        <v>4831.9335358057278</v>
      </c>
      <c r="AR124" s="238">
        <f>'EU28 TRA Summary'!AR124-'UK TRA Summary'!AR124</f>
        <v>4864.8588771595387</v>
      </c>
      <c r="AS124" s="238">
        <f>'EU28 TRA Summary'!AS124-'UK TRA Summary'!AS124</f>
        <v>4898.4443999580299</v>
      </c>
      <c r="AT124" s="238">
        <f>'EU28 TRA Summary'!AT124-'UK TRA Summary'!AT124</f>
        <v>4933.3319092278252</v>
      </c>
      <c r="AU124" s="238">
        <f>'EU28 TRA Summary'!AU124-'UK TRA Summary'!AU124</f>
        <v>4969.2391115902174</v>
      </c>
      <c r="AV124" s="238">
        <f>'EU28 TRA Summary'!AV124-'UK TRA Summary'!AV124</f>
        <v>5007.9564073997344</v>
      </c>
      <c r="AW124" s="238">
        <f>'EU28 TRA Summary'!AW124-'UK TRA Summary'!AW124</f>
        <v>5047.3366731498591</v>
      </c>
      <c r="AX124" s="238">
        <f>'EU28 TRA Summary'!AX124-'UK TRA Summary'!AX124</f>
        <v>5086.7978913947691</v>
      </c>
      <c r="AY124" s="238">
        <f>'EU28 TRA Summary'!AY124-'UK TRA Summary'!AY124</f>
        <v>5128.5925783662751</v>
      </c>
      <c r="AZ124" s="238">
        <f>'EU28 TRA Summary'!AZ124-'UK TRA Summary'!AZ124</f>
        <v>5169.4168137357956</v>
      </c>
    </row>
    <row r="125" spans="1:52">
      <c r="A125" s="229" t="s">
        <v>59</v>
      </c>
      <c r="B125" s="172">
        <f>'EU28 TRA Summary'!B125-'UK TRA Summary'!B125</f>
        <v>0</v>
      </c>
      <c r="C125" s="238">
        <f>'EU28 TRA Summary'!C125-'UK TRA Summary'!C125</f>
        <v>0</v>
      </c>
      <c r="D125" s="238">
        <f>'EU28 TRA Summary'!D125-'UK TRA Summary'!D125</f>
        <v>0</v>
      </c>
      <c r="E125" s="238">
        <f>'EU28 TRA Summary'!E125-'UK TRA Summary'!E125</f>
        <v>0</v>
      </c>
      <c r="F125" s="238">
        <f>'EU28 TRA Summary'!F125-'UK TRA Summary'!F125</f>
        <v>0</v>
      </c>
      <c r="G125" s="238">
        <f>'EU28 TRA Summary'!G125-'UK TRA Summary'!G125</f>
        <v>0</v>
      </c>
      <c r="H125" s="238">
        <f>'EU28 TRA Summary'!H125-'UK TRA Summary'!H125</f>
        <v>0</v>
      </c>
      <c r="I125" s="238">
        <f>'EU28 TRA Summary'!I125-'UK TRA Summary'!I125</f>
        <v>0</v>
      </c>
      <c r="J125" s="238">
        <f>'EU28 TRA Summary'!J125-'UK TRA Summary'!J125</f>
        <v>0</v>
      </c>
      <c r="K125" s="238">
        <f>'EU28 TRA Summary'!K125-'UK TRA Summary'!K125</f>
        <v>0</v>
      </c>
      <c r="L125" s="238">
        <f>'EU28 TRA Summary'!L125-'UK TRA Summary'!L125</f>
        <v>0</v>
      </c>
      <c r="M125" s="238">
        <f>'EU28 TRA Summary'!M125-'UK TRA Summary'!M125</f>
        <v>0</v>
      </c>
      <c r="N125" s="238">
        <f>'EU28 TRA Summary'!N125-'UK TRA Summary'!N125</f>
        <v>0</v>
      </c>
      <c r="O125" s="238">
        <f>'EU28 TRA Summary'!O125-'UK TRA Summary'!O125</f>
        <v>0</v>
      </c>
      <c r="P125" s="238">
        <f>'EU28 TRA Summary'!P125-'UK TRA Summary'!P125</f>
        <v>0</v>
      </c>
      <c r="Q125" s="238">
        <f>'EU28 TRA Summary'!Q125-'UK TRA Summary'!Q125</f>
        <v>0</v>
      </c>
      <c r="R125" s="238">
        <f>'EU28 TRA Summary'!R125-'UK TRA Summary'!R125</f>
        <v>1.966862254389917E-7</v>
      </c>
      <c r="S125" s="238">
        <f>'EU28 TRA Summary'!S125-'UK TRA Summary'!S125</f>
        <v>6.1054721431636964E-7</v>
      </c>
      <c r="T125" s="238">
        <f>'EU28 TRA Summary'!T125-'UK TRA Summary'!T125</f>
        <v>1.3141743525933815E-6</v>
      </c>
      <c r="U125" s="238">
        <f>'EU28 TRA Summary'!U125-'UK TRA Summary'!U125</f>
        <v>2.4531781649321281E-6</v>
      </c>
      <c r="V125" s="238">
        <f>'EU28 TRA Summary'!V125-'UK TRA Summary'!V125</f>
        <v>4.239168296666677E-6</v>
      </c>
      <c r="W125" s="238">
        <f>'EU28 TRA Summary'!W125-'UK TRA Summary'!W125</f>
        <v>6.88051925309177E-6</v>
      </c>
      <c r="X125" s="238">
        <f>'EU28 TRA Summary'!X125-'UK TRA Summary'!X125</f>
        <v>1.0337914390647306E-5</v>
      </c>
      <c r="Y125" s="238">
        <f>'EU28 TRA Summary'!Y125-'UK TRA Summary'!Y125</f>
        <v>1.5359118827772478E-5</v>
      </c>
      <c r="Z125" s="238">
        <f>'EU28 TRA Summary'!Z125-'UK TRA Summary'!Z125</f>
        <v>2.2686163041916847E-5</v>
      </c>
      <c r="AA125" s="238">
        <f>'EU28 TRA Summary'!AA125-'UK TRA Summary'!AA125</f>
        <v>3.4624314239590132E-5</v>
      </c>
      <c r="AB125" s="238">
        <f>'EU28 TRA Summary'!AB125-'UK TRA Summary'!AB125</f>
        <v>5.121575034526974E-5</v>
      </c>
      <c r="AC125" s="238">
        <f>'EU28 TRA Summary'!AC125-'UK TRA Summary'!AC125</f>
        <v>7.5790344110678352E-5</v>
      </c>
      <c r="AD125" s="238">
        <f>'EU28 TRA Summary'!AD125-'UK TRA Summary'!AD125</f>
        <v>1.1064405892277976E-4</v>
      </c>
      <c r="AE125" s="238">
        <f>'EU28 TRA Summary'!AE125-'UK TRA Summary'!AE125</f>
        <v>1.5919059932242646E-4</v>
      </c>
      <c r="AF125" s="238">
        <f>'EU28 TRA Summary'!AF125-'UK TRA Summary'!AF125</f>
        <v>2.5414584516670431E-4</v>
      </c>
      <c r="AG125" s="238">
        <f>'EU28 TRA Summary'!AG125-'UK TRA Summary'!AG125</f>
        <v>3.5995518058574484E-4</v>
      </c>
      <c r="AH125" s="238">
        <f>'EU28 TRA Summary'!AH125-'UK TRA Summary'!AH125</f>
        <v>5.2778409091074204E-4</v>
      </c>
      <c r="AI125" s="238">
        <f>'EU28 TRA Summary'!AI125-'UK TRA Summary'!AI125</f>
        <v>7.694711092671269E-4</v>
      </c>
      <c r="AJ125" s="238">
        <f>'EU28 TRA Summary'!AJ125-'UK TRA Summary'!AJ125</f>
        <v>1.0746215029690288E-3</v>
      </c>
      <c r="AK125" s="238">
        <f>'EU28 TRA Summary'!AK125-'UK TRA Summary'!AK125</f>
        <v>1.5781478649282209E-3</v>
      </c>
      <c r="AL125" s="238">
        <f>'EU28 TRA Summary'!AL125-'UK TRA Summary'!AL125</f>
        <v>2.3054463218931368E-3</v>
      </c>
      <c r="AM125" s="238">
        <f>'EU28 TRA Summary'!AM125-'UK TRA Summary'!AM125</f>
        <v>3.2284609574811619E-3</v>
      </c>
      <c r="AN125" s="238">
        <f>'EU28 TRA Summary'!AN125-'UK TRA Summary'!AN125</f>
        <v>6.6480175426345475E-3</v>
      </c>
      <c r="AO125" s="238">
        <f>'EU28 TRA Summary'!AO125-'UK TRA Summary'!AO125</f>
        <v>8.2901434348634506E-3</v>
      </c>
      <c r="AP125" s="238">
        <f>'EU28 TRA Summary'!AP125-'UK TRA Summary'!AP125</f>
        <v>1.2291225641719004E-2</v>
      </c>
      <c r="AQ125" s="238">
        <f>'EU28 TRA Summary'!AQ125-'UK TRA Summary'!AQ125</f>
        <v>1.6733494632026131E-2</v>
      </c>
      <c r="AR125" s="238">
        <f>'EU28 TRA Summary'!AR125-'UK TRA Summary'!AR125</f>
        <v>2.342893409043819E-2</v>
      </c>
      <c r="AS125" s="238">
        <f>'EU28 TRA Summary'!AS125-'UK TRA Summary'!AS125</f>
        <v>3.2791339202325673E-2</v>
      </c>
      <c r="AT125" s="238">
        <f>'EU28 TRA Summary'!AT125-'UK TRA Summary'!AT125</f>
        <v>4.9968164847050911E-2</v>
      </c>
      <c r="AU125" s="238">
        <f>'EU28 TRA Summary'!AU125-'UK TRA Summary'!AU125</f>
        <v>6.7123121369639965E-2</v>
      </c>
      <c r="AV125" s="238">
        <f>'EU28 TRA Summary'!AV125-'UK TRA Summary'!AV125</f>
        <v>8.8430034434740373E-2</v>
      </c>
      <c r="AW125" s="238">
        <f>'EU28 TRA Summary'!AW125-'UK TRA Summary'!AW125</f>
        <v>0.1175635256569874</v>
      </c>
      <c r="AX125" s="238">
        <f>'EU28 TRA Summary'!AX125-'UK TRA Summary'!AX125</f>
        <v>0.15147599626071323</v>
      </c>
      <c r="AY125" s="238">
        <f>'EU28 TRA Summary'!AY125-'UK TRA Summary'!AY125</f>
        <v>0.21924824395427023</v>
      </c>
      <c r="AZ125" s="238">
        <f>'EU28 TRA Summary'!AZ125-'UK TRA Summary'!AZ125</f>
        <v>0.27442878627817857</v>
      </c>
    </row>
    <row r="126" spans="1:52">
      <c r="A126" s="229" t="s">
        <v>61</v>
      </c>
      <c r="B126" s="172">
        <f>'EU28 TRA Summary'!B126-'UK TRA Summary'!B126</f>
        <v>0</v>
      </c>
      <c r="C126" s="238">
        <f>'EU28 TRA Summary'!C126-'UK TRA Summary'!C126</f>
        <v>0</v>
      </c>
      <c r="D126" s="238">
        <f>'EU28 TRA Summary'!D126-'UK TRA Summary'!D126</f>
        <v>0</v>
      </c>
      <c r="E126" s="238">
        <f>'EU28 TRA Summary'!E126-'UK TRA Summary'!E126</f>
        <v>0</v>
      </c>
      <c r="F126" s="238">
        <f>'EU28 TRA Summary'!F126-'UK TRA Summary'!F126</f>
        <v>0</v>
      </c>
      <c r="G126" s="238">
        <f>'EU28 TRA Summary'!G126-'UK TRA Summary'!G126</f>
        <v>0</v>
      </c>
      <c r="H126" s="238">
        <f>'EU28 TRA Summary'!H126-'UK TRA Summary'!H126</f>
        <v>0</v>
      </c>
      <c r="I126" s="238">
        <f>'EU28 TRA Summary'!I126-'UK TRA Summary'!I126</f>
        <v>0</v>
      </c>
      <c r="J126" s="238">
        <f>'EU28 TRA Summary'!J126-'UK TRA Summary'!J126</f>
        <v>0</v>
      </c>
      <c r="K126" s="238">
        <f>'EU28 TRA Summary'!K126-'UK TRA Summary'!K126</f>
        <v>0</v>
      </c>
      <c r="L126" s="238">
        <f>'EU28 TRA Summary'!L126-'UK TRA Summary'!L126</f>
        <v>0</v>
      </c>
      <c r="M126" s="238">
        <f>'EU28 TRA Summary'!M126-'UK TRA Summary'!M126</f>
        <v>0</v>
      </c>
      <c r="N126" s="238">
        <f>'EU28 TRA Summary'!N126-'UK TRA Summary'!N126</f>
        <v>0</v>
      </c>
      <c r="O126" s="238">
        <f>'EU28 TRA Summary'!O126-'UK TRA Summary'!O126</f>
        <v>0</v>
      </c>
      <c r="P126" s="238">
        <f>'EU28 TRA Summary'!P126-'UK TRA Summary'!P126</f>
        <v>0</v>
      </c>
      <c r="Q126" s="238">
        <f>'EU28 TRA Summary'!Q126-'UK TRA Summary'!Q126</f>
        <v>0</v>
      </c>
      <c r="R126" s="238">
        <f>'EU28 TRA Summary'!R126-'UK TRA Summary'!R126</f>
        <v>0</v>
      </c>
      <c r="S126" s="238">
        <f>'EU28 TRA Summary'!S126-'UK TRA Summary'!S126</f>
        <v>0</v>
      </c>
      <c r="T126" s="238">
        <f>'EU28 TRA Summary'!T126-'UK TRA Summary'!T126</f>
        <v>0</v>
      </c>
      <c r="U126" s="238">
        <f>'EU28 TRA Summary'!U126-'UK TRA Summary'!U126</f>
        <v>0</v>
      </c>
      <c r="V126" s="238">
        <f>'EU28 TRA Summary'!V126-'UK TRA Summary'!V126</f>
        <v>0</v>
      </c>
      <c r="W126" s="238">
        <f>'EU28 TRA Summary'!W126-'UK TRA Summary'!W126</f>
        <v>0</v>
      </c>
      <c r="X126" s="238">
        <f>'EU28 TRA Summary'!X126-'UK TRA Summary'!X126</f>
        <v>0</v>
      </c>
      <c r="Y126" s="238">
        <f>'EU28 TRA Summary'!Y126-'UK TRA Summary'!Y126</f>
        <v>0</v>
      </c>
      <c r="Z126" s="238">
        <f>'EU28 TRA Summary'!Z126-'UK TRA Summary'!Z126</f>
        <v>0</v>
      </c>
      <c r="AA126" s="238">
        <f>'EU28 TRA Summary'!AA126-'UK TRA Summary'!AA126</f>
        <v>0</v>
      </c>
      <c r="AB126" s="238">
        <f>'EU28 TRA Summary'!AB126-'UK TRA Summary'!AB126</f>
        <v>0</v>
      </c>
      <c r="AC126" s="238">
        <f>'EU28 TRA Summary'!AC126-'UK TRA Summary'!AC126</f>
        <v>0</v>
      </c>
      <c r="AD126" s="238">
        <f>'EU28 TRA Summary'!AD126-'UK TRA Summary'!AD126</f>
        <v>0</v>
      </c>
      <c r="AE126" s="238">
        <f>'EU28 TRA Summary'!AE126-'UK TRA Summary'!AE126</f>
        <v>0</v>
      </c>
      <c r="AF126" s="238">
        <f>'EU28 TRA Summary'!AF126-'UK TRA Summary'!AF126</f>
        <v>0</v>
      </c>
      <c r="AG126" s="238">
        <f>'EU28 TRA Summary'!AG126-'UK TRA Summary'!AG126</f>
        <v>0</v>
      </c>
      <c r="AH126" s="238">
        <f>'EU28 TRA Summary'!AH126-'UK TRA Summary'!AH126</f>
        <v>0</v>
      </c>
      <c r="AI126" s="238">
        <f>'EU28 TRA Summary'!AI126-'UK TRA Summary'!AI126</f>
        <v>0</v>
      </c>
      <c r="AJ126" s="238">
        <f>'EU28 TRA Summary'!AJ126-'UK TRA Summary'!AJ126</f>
        <v>0</v>
      </c>
      <c r="AK126" s="238">
        <f>'EU28 TRA Summary'!AK126-'UK TRA Summary'!AK126</f>
        <v>0</v>
      </c>
      <c r="AL126" s="238">
        <f>'EU28 TRA Summary'!AL126-'UK TRA Summary'!AL126</f>
        <v>0</v>
      </c>
      <c r="AM126" s="238">
        <f>'EU28 TRA Summary'!AM126-'UK TRA Summary'!AM126</f>
        <v>0</v>
      </c>
      <c r="AN126" s="238">
        <f>'EU28 TRA Summary'!AN126-'UK TRA Summary'!AN126</f>
        <v>0</v>
      </c>
      <c r="AO126" s="238">
        <f>'EU28 TRA Summary'!AO126-'UK TRA Summary'!AO126</f>
        <v>0</v>
      </c>
      <c r="AP126" s="238">
        <f>'EU28 TRA Summary'!AP126-'UK TRA Summary'!AP126</f>
        <v>0</v>
      </c>
      <c r="AQ126" s="238">
        <f>'EU28 TRA Summary'!AQ126-'UK TRA Summary'!AQ126</f>
        <v>0</v>
      </c>
      <c r="AR126" s="238">
        <f>'EU28 TRA Summary'!AR126-'UK TRA Summary'!AR126</f>
        <v>0</v>
      </c>
      <c r="AS126" s="238">
        <f>'EU28 TRA Summary'!AS126-'UK TRA Summary'!AS126</f>
        <v>0</v>
      </c>
      <c r="AT126" s="238">
        <f>'EU28 TRA Summary'!AT126-'UK TRA Summary'!AT126</f>
        <v>0</v>
      </c>
      <c r="AU126" s="238">
        <f>'EU28 TRA Summary'!AU126-'UK TRA Summary'!AU126</f>
        <v>0</v>
      </c>
      <c r="AV126" s="238">
        <f>'EU28 TRA Summary'!AV126-'UK TRA Summary'!AV126</f>
        <v>0</v>
      </c>
      <c r="AW126" s="238">
        <f>'EU28 TRA Summary'!AW126-'UK TRA Summary'!AW126</f>
        <v>0</v>
      </c>
      <c r="AX126" s="238">
        <f>'EU28 TRA Summary'!AX126-'UK TRA Summary'!AX126</f>
        <v>0</v>
      </c>
      <c r="AY126" s="238">
        <f>'EU28 TRA Summary'!AY126-'UK TRA Summary'!AY126</f>
        <v>0</v>
      </c>
      <c r="AZ126" s="238">
        <f>'EU28 TRA Summary'!AZ126-'UK TRA Summary'!AZ126</f>
        <v>0</v>
      </c>
    </row>
    <row r="127" spans="1:52">
      <c r="A127" s="229" t="s">
        <v>63</v>
      </c>
      <c r="B127" s="172">
        <f>'EU28 TRA Summary'!B127-'UK TRA Summary'!B127</f>
        <v>0</v>
      </c>
      <c r="C127" s="238">
        <f>'EU28 TRA Summary'!C127-'UK TRA Summary'!C127</f>
        <v>0</v>
      </c>
      <c r="D127" s="238">
        <f>'EU28 TRA Summary'!D127-'UK TRA Summary'!D127</f>
        <v>0</v>
      </c>
      <c r="E127" s="238">
        <f>'EU28 TRA Summary'!E127-'UK TRA Summary'!E127</f>
        <v>0</v>
      </c>
      <c r="F127" s="238">
        <f>'EU28 TRA Summary'!F127-'UK TRA Summary'!F127</f>
        <v>0</v>
      </c>
      <c r="G127" s="238">
        <f>'EU28 TRA Summary'!G127-'UK TRA Summary'!G127</f>
        <v>0</v>
      </c>
      <c r="H127" s="238">
        <f>'EU28 TRA Summary'!H127-'UK TRA Summary'!H127</f>
        <v>0</v>
      </c>
      <c r="I127" s="238">
        <f>'EU28 TRA Summary'!I127-'UK TRA Summary'!I127</f>
        <v>0</v>
      </c>
      <c r="J127" s="238">
        <f>'EU28 TRA Summary'!J127-'UK TRA Summary'!J127</f>
        <v>0</v>
      </c>
      <c r="K127" s="238">
        <f>'EU28 TRA Summary'!K127-'UK TRA Summary'!K127</f>
        <v>0</v>
      </c>
      <c r="L127" s="238">
        <f>'EU28 TRA Summary'!L127-'UK TRA Summary'!L127</f>
        <v>0</v>
      </c>
      <c r="M127" s="238">
        <f>'EU28 TRA Summary'!M127-'UK TRA Summary'!M127</f>
        <v>0</v>
      </c>
      <c r="N127" s="238">
        <f>'EU28 TRA Summary'!N127-'UK TRA Summary'!N127</f>
        <v>0</v>
      </c>
      <c r="O127" s="238">
        <f>'EU28 TRA Summary'!O127-'UK TRA Summary'!O127</f>
        <v>0</v>
      </c>
      <c r="P127" s="238">
        <f>'EU28 TRA Summary'!P127-'UK TRA Summary'!P127</f>
        <v>0</v>
      </c>
      <c r="Q127" s="238">
        <f>'EU28 TRA Summary'!Q127-'UK TRA Summary'!Q127</f>
        <v>0</v>
      </c>
      <c r="R127" s="238">
        <f>'EU28 TRA Summary'!R127-'UK TRA Summary'!R127</f>
        <v>0</v>
      </c>
      <c r="S127" s="238">
        <f>'EU28 TRA Summary'!S127-'UK TRA Summary'!S127</f>
        <v>0</v>
      </c>
      <c r="T127" s="238">
        <f>'EU28 TRA Summary'!T127-'UK TRA Summary'!T127</f>
        <v>0</v>
      </c>
      <c r="U127" s="238">
        <f>'EU28 TRA Summary'!U127-'UK TRA Summary'!U127</f>
        <v>0</v>
      </c>
      <c r="V127" s="238">
        <f>'EU28 TRA Summary'!V127-'UK TRA Summary'!V127</f>
        <v>0</v>
      </c>
      <c r="W127" s="238">
        <f>'EU28 TRA Summary'!W127-'UK TRA Summary'!W127</f>
        <v>0</v>
      </c>
      <c r="X127" s="238">
        <f>'EU28 TRA Summary'!X127-'UK TRA Summary'!X127</f>
        <v>0</v>
      </c>
      <c r="Y127" s="238">
        <f>'EU28 TRA Summary'!Y127-'UK TRA Summary'!Y127</f>
        <v>0</v>
      </c>
      <c r="Z127" s="238">
        <f>'EU28 TRA Summary'!Z127-'UK TRA Summary'!Z127</f>
        <v>0</v>
      </c>
      <c r="AA127" s="238">
        <f>'EU28 TRA Summary'!AA127-'UK TRA Summary'!AA127</f>
        <v>0</v>
      </c>
      <c r="AB127" s="238">
        <f>'EU28 TRA Summary'!AB127-'UK TRA Summary'!AB127</f>
        <v>0</v>
      </c>
      <c r="AC127" s="238">
        <f>'EU28 TRA Summary'!AC127-'UK TRA Summary'!AC127</f>
        <v>0</v>
      </c>
      <c r="AD127" s="238">
        <f>'EU28 TRA Summary'!AD127-'UK TRA Summary'!AD127</f>
        <v>0</v>
      </c>
      <c r="AE127" s="238">
        <f>'EU28 TRA Summary'!AE127-'UK TRA Summary'!AE127</f>
        <v>0</v>
      </c>
      <c r="AF127" s="238">
        <f>'EU28 TRA Summary'!AF127-'UK TRA Summary'!AF127</f>
        <v>0</v>
      </c>
      <c r="AG127" s="238">
        <f>'EU28 TRA Summary'!AG127-'UK TRA Summary'!AG127</f>
        <v>0</v>
      </c>
      <c r="AH127" s="238">
        <f>'EU28 TRA Summary'!AH127-'UK TRA Summary'!AH127</f>
        <v>0</v>
      </c>
      <c r="AI127" s="238">
        <f>'EU28 TRA Summary'!AI127-'UK TRA Summary'!AI127</f>
        <v>0</v>
      </c>
      <c r="AJ127" s="238">
        <f>'EU28 TRA Summary'!AJ127-'UK TRA Summary'!AJ127</f>
        <v>0</v>
      </c>
      <c r="AK127" s="238">
        <f>'EU28 TRA Summary'!AK127-'UK TRA Summary'!AK127</f>
        <v>0</v>
      </c>
      <c r="AL127" s="238">
        <f>'EU28 TRA Summary'!AL127-'UK TRA Summary'!AL127</f>
        <v>0</v>
      </c>
      <c r="AM127" s="238">
        <f>'EU28 TRA Summary'!AM127-'UK TRA Summary'!AM127</f>
        <v>0</v>
      </c>
      <c r="AN127" s="238">
        <f>'EU28 TRA Summary'!AN127-'UK TRA Summary'!AN127</f>
        <v>0</v>
      </c>
      <c r="AO127" s="238">
        <f>'EU28 TRA Summary'!AO127-'UK TRA Summary'!AO127</f>
        <v>0</v>
      </c>
      <c r="AP127" s="238">
        <f>'EU28 TRA Summary'!AP127-'UK TRA Summary'!AP127</f>
        <v>0</v>
      </c>
      <c r="AQ127" s="238">
        <f>'EU28 TRA Summary'!AQ127-'UK TRA Summary'!AQ127</f>
        <v>0</v>
      </c>
      <c r="AR127" s="238">
        <f>'EU28 TRA Summary'!AR127-'UK TRA Summary'!AR127</f>
        <v>0</v>
      </c>
      <c r="AS127" s="238">
        <f>'EU28 TRA Summary'!AS127-'UK TRA Summary'!AS127</f>
        <v>0</v>
      </c>
      <c r="AT127" s="238">
        <f>'EU28 TRA Summary'!AT127-'UK TRA Summary'!AT127</f>
        <v>0</v>
      </c>
      <c r="AU127" s="238">
        <f>'EU28 TRA Summary'!AU127-'UK TRA Summary'!AU127</f>
        <v>0</v>
      </c>
      <c r="AV127" s="238">
        <f>'EU28 TRA Summary'!AV127-'UK TRA Summary'!AV127</f>
        <v>0</v>
      </c>
      <c r="AW127" s="238">
        <f>'EU28 TRA Summary'!AW127-'UK TRA Summary'!AW127</f>
        <v>0</v>
      </c>
      <c r="AX127" s="238">
        <f>'EU28 TRA Summary'!AX127-'UK TRA Summary'!AX127</f>
        <v>0</v>
      </c>
      <c r="AY127" s="238">
        <f>'EU28 TRA Summary'!AY127-'UK TRA Summary'!AY127</f>
        <v>0</v>
      </c>
      <c r="AZ127" s="238">
        <f>'EU28 TRA Summary'!AZ127-'UK TRA Summary'!AZ127</f>
        <v>0</v>
      </c>
    </row>
    <row r="128" spans="1:52">
      <c r="A128" s="174" t="s">
        <v>67</v>
      </c>
      <c r="B128" s="175">
        <f>'EU28 TRA Summary'!B128-'UK TRA Summary'!B128</f>
        <v>0</v>
      </c>
      <c r="C128" s="241">
        <f>'EU28 TRA Summary'!C128-'UK TRA Summary'!C128</f>
        <v>0</v>
      </c>
      <c r="D128" s="241">
        <f>'EU28 TRA Summary'!D128-'UK TRA Summary'!D128</f>
        <v>0</v>
      </c>
      <c r="E128" s="241">
        <f>'EU28 TRA Summary'!E128-'UK TRA Summary'!E128</f>
        <v>0</v>
      </c>
      <c r="F128" s="241">
        <f>'EU28 TRA Summary'!F128-'UK TRA Summary'!F128</f>
        <v>0</v>
      </c>
      <c r="G128" s="241">
        <f>'EU28 TRA Summary'!G128-'UK TRA Summary'!G128</f>
        <v>0</v>
      </c>
      <c r="H128" s="241">
        <f>'EU28 TRA Summary'!H128-'UK TRA Summary'!H128</f>
        <v>0</v>
      </c>
      <c r="I128" s="241">
        <f>'EU28 TRA Summary'!I128-'UK TRA Summary'!I128</f>
        <v>0</v>
      </c>
      <c r="J128" s="241">
        <f>'EU28 TRA Summary'!J128-'UK TRA Summary'!J128</f>
        <v>0</v>
      </c>
      <c r="K128" s="241">
        <f>'EU28 TRA Summary'!K128-'UK TRA Summary'!K128</f>
        <v>0</v>
      </c>
      <c r="L128" s="241">
        <f>'EU28 TRA Summary'!L128-'UK TRA Summary'!L128</f>
        <v>0</v>
      </c>
      <c r="M128" s="241">
        <f>'EU28 TRA Summary'!M128-'UK TRA Summary'!M128</f>
        <v>0</v>
      </c>
      <c r="N128" s="241">
        <f>'EU28 TRA Summary'!N128-'UK TRA Summary'!N128</f>
        <v>0</v>
      </c>
      <c r="O128" s="241">
        <f>'EU28 TRA Summary'!O128-'UK TRA Summary'!O128</f>
        <v>0</v>
      </c>
      <c r="P128" s="241">
        <f>'EU28 TRA Summary'!P128-'UK TRA Summary'!P128</f>
        <v>0</v>
      </c>
      <c r="Q128" s="241">
        <f>'EU28 TRA Summary'!Q128-'UK TRA Summary'!Q128</f>
        <v>0</v>
      </c>
      <c r="R128" s="241">
        <f>'EU28 TRA Summary'!R128-'UK TRA Summary'!R128</f>
        <v>0</v>
      </c>
      <c r="S128" s="241">
        <f>'EU28 TRA Summary'!S128-'UK TRA Summary'!S128</f>
        <v>0</v>
      </c>
      <c r="T128" s="241">
        <f>'EU28 TRA Summary'!T128-'UK TRA Summary'!T128</f>
        <v>0</v>
      </c>
      <c r="U128" s="241">
        <f>'EU28 TRA Summary'!U128-'UK TRA Summary'!U128</f>
        <v>0</v>
      </c>
      <c r="V128" s="241">
        <f>'EU28 TRA Summary'!V128-'UK TRA Summary'!V128</f>
        <v>0</v>
      </c>
      <c r="W128" s="241">
        <f>'EU28 TRA Summary'!W128-'UK TRA Summary'!W128</f>
        <v>0</v>
      </c>
      <c r="X128" s="241">
        <f>'EU28 TRA Summary'!X128-'UK TRA Summary'!X128</f>
        <v>0</v>
      </c>
      <c r="Y128" s="241">
        <f>'EU28 TRA Summary'!Y128-'UK TRA Summary'!Y128</f>
        <v>0</v>
      </c>
      <c r="Z128" s="241">
        <f>'EU28 TRA Summary'!Z128-'UK TRA Summary'!Z128</f>
        <v>0</v>
      </c>
      <c r="AA128" s="241">
        <f>'EU28 TRA Summary'!AA128-'UK TRA Summary'!AA128</f>
        <v>0</v>
      </c>
      <c r="AB128" s="241">
        <f>'EU28 TRA Summary'!AB128-'UK TRA Summary'!AB128</f>
        <v>0</v>
      </c>
      <c r="AC128" s="241">
        <f>'EU28 TRA Summary'!AC128-'UK TRA Summary'!AC128</f>
        <v>0</v>
      </c>
      <c r="AD128" s="241">
        <f>'EU28 TRA Summary'!AD128-'UK TRA Summary'!AD128</f>
        <v>0</v>
      </c>
      <c r="AE128" s="241">
        <f>'EU28 TRA Summary'!AE128-'UK TRA Summary'!AE128</f>
        <v>0</v>
      </c>
      <c r="AF128" s="241">
        <f>'EU28 TRA Summary'!AF128-'UK TRA Summary'!AF128</f>
        <v>0</v>
      </c>
      <c r="AG128" s="241">
        <f>'EU28 TRA Summary'!AG128-'UK TRA Summary'!AG128</f>
        <v>0</v>
      </c>
      <c r="AH128" s="241">
        <f>'EU28 TRA Summary'!AH128-'UK TRA Summary'!AH128</f>
        <v>0</v>
      </c>
      <c r="AI128" s="241">
        <f>'EU28 TRA Summary'!AI128-'UK TRA Summary'!AI128</f>
        <v>0</v>
      </c>
      <c r="AJ128" s="241">
        <f>'EU28 TRA Summary'!AJ128-'UK TRA Summary'!AJ128</f>
        <v>0</v>
      </c>
      <c r="AK128" s="241">
        <f>'EU28 TRA Summary'!AK128-'UK TRA Summary'!AK128</f>
        <v>0</v>
      </c>
      <c r="AL128" s="241">
        <f>'EU28 TRA Summary'!AL128-'UK TRA Summary'!AL128</f>
        <v>0</v>
      </c>
      <c r="AM128" s="241">
        <f>'EU28 TRA Summary'!AM128-'UK TRA Summary'!AM128</f>
        <v>0</v>
      </c>
      <c r="AN128" s="241">
        <f>'EU28 TRA Summary'!AN128-'UK TRA Summary'!AN128</f>
        <v>0</v>
      </c>
      <c r="AO128" s="241">
        <f>'EU28 TRA Summary'!AO128-'UK TRA Summary'!AO128</f>
        <v>0</v>
      </c>
      <c r="AP128" s="241">
        <f>'EU28 TRA Summary'!AP128-'UK TRA Summary'!AP128</f>
        <v>0</v>
      </c>
      <c r="AQ128" s="241">
        <f>'EU28 TRA Summary'!AQ128-'UK TRA Summary'!AQ128</f>
        <v>0</v>
      </c>
      <c r="AR128" s="241">
        <f>'EU28 TRA Summary'!AR128-'UK TRA Summary'!AR128</f>
        <v>0</v>
      </c>
      <c r="AS128" s="241">
        <f>'EU28 TRA Summary'!AS128-'UK TRA Summary'!AS128</f>
        <v>0</v>
      </c>
      <c r="AT128" s="241">
        <f>'EU28 TRA Summary'!AT128-'UK TRA Summary'!AT128</f>
        <v>0</v>
      </c>
      <c r="AU128" s="241">
        <f>'EU28 TRA Summary'!AU128-'UK TRA Summary'!AU128</f>
        <v>0</v>
      </c>
      <c r="AV128" s="241">
        <f>'EU28 TRA Summary'!AV128-'UK TRA Summary'!AV128</f>
        <v>0</v>
      </c>
      <c r="AW128" s="241">
        <f>'EU28 TRA Summary'!AW128-'UK TRA Summary'!AW128</f>
        <v>0</v>
      </c>
      <c r="AX128" s="241">
        <f>'EU28 TRA Summary'!AX128-'UK TRA Summary'!AX128</f>
        <v>0</v>
      </c>
      <c r="AY128" s="241">
        <f>'EU28 TRA Summary'!AY128-'UK TRA Summary'!AY128</f>
        <v>0</v>
      </c>
      <c r="AZ128" s="241">
        <f>'EU28 TRA Summary'!AZ128-'UK TRA Summary'!AZ128</f>
        <v>0</v>
      </c>
    </row>
    <row r="129" spans="1:52">
      <c r="A129" s="205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7"/>
      <c r="AI129" s="207"/>
      <c r="AJ129" s="207"/>
      <c r="AK129" s="207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7"/>
      <c r="AX129" s="207"/>
      <c r="AY129" s="207"/>
      <c r="AZ129" s="207"/>
    </row>
    <row r="130" spans="1:52">
      <c r="A130" s="170" t="s">
        <v>68</v>
      </c>
      <c r="B130" s="208">
        <f>'EU28 TRA Summary'!B130-'UK TRA Summary'!B130</f>
        <v>291261.74692791491</v>
      </c>
      <c r="C130" s="274">
        <f>'EU28 TRA Summary'!C130-'UK TRA Summary'!C130</f>
        <v>294458.70577730919</v>
      </c>
      <c r="D130" s="274">
        <f>'EU28 TRA Summary'!D130-'UK TRA Summary'!D130</f>
        <v>297337.90514939395</v>
      </c>
      <c r="E130" s="274">
        <f>'EU28 TRA Summary'!E130-'UK TRA Summary'!E130</f>
        <v>301264.67835546733</v>
      </c>
      <c r="F130" s="274">
        <f>'EU28 TRA Summary'!F130-'UK TRA Summary'!F130</f>
        <v>309627.79393613135</v>
      </c>
      <c r="G130" s="274">
        <f>'EU28 TRA Summary'!G130-'UK TRA Summary'!G130</f>
        <v>311643.78420108109</v>
      </c>
      <c r="H130" s="274">
        <f>'EU28 TRA Summary'!H130-'UK TRA Summary'!H130</f>
        <v>318800.46761515364</v>
      </c>
      <c r="I130" s="274">
        <f>'EU28 TRA Summary'!I130-'UK TRA Summary'!I130</f>
        <v>324925.16696520476</v>
      </c>
      <c r="J130" s="274">
        <f>'EU28 TRA Summary'!J130-'UK TRA Summary'!J130</f>
        <v>321230.14802183874</v>
      </c>
      <c r="K130" s="274">
        <f>'EU28 TRA Summary'!K130-'UK TRA Summary'!K130</f>
        <v>311492.19388709235</v>
      </c>
      <c r="L130" s="274">
        <f>'EU28 TRA Summary'!L130-'UK TRA Summary'!L130</f>
        <v>311079.68710517808</v>
      </c>
      <c r="M130" s="274">
        <f>'EU28 TRA Summary'!M130-'UK TRA Summary'!M130</f>
        <v>308984.51171874651</v>
      </c>
      <c r="N130" s="274">
        <f>'EU28 TRA Summary'!N130-'UK TRA Summary'!N130</f>
        <v>299115.86892717122</v>
      </c>
      <c r="O130" s="274">
        <f>'EU28 TRA Summary'!O130-'UK TRA Summary'!O130</f>
        <v>295620.90264606604</v>
      </c>
      <c r="P130" s="274">
        <f>'EU28 TRA Summary'!P130-'UK TRA Summary'!P130</f>
        <v>299939.06939628243</v>
      </c>
      <c r="Q130" s="274">
        <f>'EU28 TRA Summary'!Q130-'UK TRA Summary'!Q130</f>
        <v>305317.8966173603</v>
      </c>
      <c r="R130" s="274">
        <f>'EU28 TRA Summary'!R130-'UK TRA Summary'!R130</f>
        <v>312889.15203906217</v>
      </c>
      <c r="S130" s="274">
        <f>'EU28 TRA Summary'!S130-'UK TRA Summary'!S130</f>
        <v>319424.03770252562</v>
      </c>
      <c r="T130" s="274">
        <f>'EU28 TRA Summary'!T130-'UK TRA Summary'!T130</f>
        <v>322117.3404412067</v>
      </c>
      <c r="U130" s="274">
        <f>'EU28 TRA Summary'!U130-'UK TRA Summary'!U130</f>
        <v>323363.72589118063</v>
      </c>
      <c r="V130" s="274">
        <f>'EU28 TRA Summary'!V130-'UK TRA Summary'!V130</f>
        <v>323303.11820109567</v>
      </c>
      <c r="W130" s="274">
        <f>'EU28 TRA Summary'!W130-'UK TRA Summary'!W130</f>
        <v>322507.93498821941</v>
      </c>
      <c r="X130" s="274">
        <f>'EU28 TRA Summary'!X130-'UK TRA Summary'!X130</f>
        <v>321481.67452130676</v>
      </c>
      <c r="Y130" s="274">
        <f>'EU28 TRA Summary'!Y130-'UK TRA Summary'!Y130</f>
        <v>320054.99880127551</v>
      </c>
      <c r="Z130" s="274">
        <f>'EU28 TRA Summary'!Z130-'UK TRA Summary'!Z130</f>
        <v>318412.2857143709</v>
      </c>
      <c r="AA130" s="274">
        <f>'EU28 TRA Summary'!AA130-'UK TRA Summary'!AA130</f>
        <v>316966.10841487232</v>
      </c>
      <c r="AB130" s="274">
        <f>'EU28 TRA Summary'!AB130-'UK TRA Summary'!AB130</f>
        <v>315854.31797433668</v>
      </c>
      <c r="AC130" s="274">
        <f>'EU28 TRA Summary'!AC130-'UK TRA Summary'!AC130</f>
        <v>315125.25333308429</v>
      </c>
      <c r="AD130" s="274">
        <f>'EU28 TRA Summary'!AD130-'UK TRA Summary'!AD130</f>
        <v>314911.09190311783</v>
      </c>
      <c r="AE130" s="274">
        <f>'EU28 TRA Summary'!AE130-'UK TRA Summary'!AE130</f>
        <v>314881.79030497558</v>
      </c>
      <c r="AF130" s="274">
        <f>'EU28 TRA Summary'!AF130-'UK TRA Summary'!AF130</f>
        <v>315029.3879632398</v>
      </c>
      <c r="AG130" s="274">
        <f>'EU28 TRA Summary'!AG130-'UK TRA Summary'!AG130</f>
        <v>315217.23505212535</v>
      </c>
      <c r="AH130" s="274">
        <f>'EU28 TRA Summary'!AH130-'UK TRA Summary'!AH130</f>
        <v>315306.99375684094</v>
      </c>
      <c r="AI130" s="274">
        <f>'EU28 TRA Summary'!AI130-'UK TRA Summary'!AI130</f>
        <v>315160.28273469862</v>
      </c>
      <c r="AJ130" s="274">
        <f>'EU28 TRA Summary'!AJ130-'UK TRA Summary'!AJ130</f>
        <v>314829.00471189874</v>
      </c>
      <c r="AK130" s="274">
        <f>'EU28 TRA Summary'!AK130-'UK TRA Summary'!AK130</f>
        <v>314372.72690555436</v>
      </c>
      <c r="AL130" s="274">
        <f>'EU28 TRA Summary'!AL130-'UK TRA Summary'!AL130</f>
        <v>313835.56532296439</v>
      </c>
      <c r="AM130" s="274">
        <f>'EU28 TRA Summary'!AM130-'UK TRA Summary'!AM130</f>
        <v>313115.09460335592</v>
      </c>
      <c r="AN130" s="274">
        <f>'EU28 TRA Summary'!AN130-'UK TRA Summary'!AN130</f>
        <v>312368.13241202635</v>
      </c>
      <c r="AO130" s="274">
        <f>'EU28 TRA Summary'!AO130-'UK TRA Summary'!AO130</f>
        <v>311449.70502267202</v>
      </c>
      <c r="AP130" s="274">
        <f>'EU28 TRA Summary'!AP130-'UK TRA Summary'!AP130</f>
        <v>310524.456962406</v>
      </c>
      <c r="AQ130" s="274">
        <f>'EU28 TRA Summary'!AQ130-'UK TRA Summary'!AQ130</f>
        <v>309739.09552606696</v>
      </c>
      <c r="AR130" s="274">
        <f>'EU28 TRA Summary'!AR130-'UK TRA Summary'!AR130</f>
        <v>308923.62189532322</v>
      </c>
      <c r="AS130" s="274">
        <f>'EU28 TRA Summary'!AS130-'UK TRA Summary'!AS130</f>
        <v>308116.91909824673</v>
      </c>
      <c r="AT130" s="274">
        <f>'EU28 TRA Summary'!AT130-'UK TRA Summary'!AT130</f>
        <v>307301.32889460749</v>
      </c>
      <c r="AU130" s="274">
        <f>'EU28 TRA Summary'!AU130-'UK TRA Summary'!AU130</f>
        <v>306674.12128318311</v>
      </c>
      <c r="AV130" s="274">
        <f>'EU28 TRA Summary'!AV130-'UK TRA Summary'!AV130</f>
        <v>306059.59903717629</v>
      </c>
      <c r="AW130" s="274">
        <f>'EU28 TRA Summary'!AW130-'UK TRA Summary'!AW130</f>
        <v>305326.5847676741</v>
      </c>
      <c r="AX130" s="274">
        <f>'EU28 TRA Summary'!AX130-'UK TRA Summary'!AX130</f>
        <v>304775.66662373539</v>
      </c>
      <c r="AY130" s="274">
        <f>'EU28 TRA Summary'!AY130-'UK TRA Summary'!AY130</f>
        <v>304221.43944270816</v>
      </c>
      <c r="AZ130" s="274">
        <f>'EU28 TRA Summary'!AZ130-'UK TRA Summary'!AZ130</f>
        <v>303832.11928109848</v>
      </c>
    </row>
    <row r="131" spans="1:52">
      <c r="A131" s="179" t="s">
        <v>21</v>
      </c>
      <c r="B131" s="189">
        <f>'EU28 TRA Summary'!B131-'UK TRA Summary'!B131</f>
        <v>200755.16302136122</v>
      </c>
      <c r="C131" s="255">
        <f>'EU28 TRA Summary'!C131-'UK TRA Summary'!C131</f>
        <v>201798.56902571587</v>
      </c>
      <c r="D131" s="255">
        <f>'EU28 TRA Summary'!D131-'UK TRA Summary'!D131</f>
        <v>203432.14164387182</v>
      </c>
      <c r="E131" s="255">
        <f>'EU28 TRA Summary'!E131-'UK TRA Summary'!E131</f>
        <v>204126.62109253544</v>
      </c>
      <c r="F131" s="255">
        <f>'EU28 TRA Summary'!F131-'UK TRA Summary'!F131</f>
        <v>208321.29912392737</v>
      </c>
      <c r="G131" s="255">
        <f>'EU28 TRA Summary'!G131-'UK TRA Summary'!G131</f>
        <v>207995.1510400651</v>
      </c>
      <c r="H131" s="255">
        <f>'EU28 TRA Summary'!H131-'UK TRA Summary'!H131</f>
        <v>212702.53867145456</v>
      </c>
      <c r="I131" s="255">
        <f>'EU28 TRA Summary'!I131-'UK TRA Summary'!I131</f>
        <v>215531.36868722743</v>
      </c>
      <c r="J131" s="255">
        <f>'EU28 TRA Summary'!J131-'UK TRA Summary'!J131</f>
        <v>213936.06051338045</v>
      </c>
      <c r="K131" s="255">
        <f>'EU28 TRA Summary'!K131-'UK TRA Summary'!K131</f>
        <v>210132.03559951182</v>
      </c>
      <c r="L131" s="255">
        <f>'EU28 TRA Summary'!L131-'UK TRA Summary'!L131</f>
        <v>207265.53445316496</v>
      </c>
      <c r="M131" s="255">
        <f>'EU28 TRA Summary'!M131-'UK TRA Summary'!M131</f>
        <v>206522.77397186428</v>
      </c>
      <c r="N131" s="255">
        <f>'EU28 TRA Summary'!N131-'UK TRA Summary'!N131</f>
        <v>200941.20394863939</v>
      </c>
      <c r="O131" s="255">
        <f>'EU28 TRA Summary'!O131-'UK TRA Summary'!O131</f>
        <v>199379.29743847789</v>
      </c>
      <c r="P131" s="255">
        <f>'EU28 TRA Summary'!P131-'UK TRA Summary'!P131</f>
        <v>204624.44729322498</v>
      </c>
      <c r="Q131" s="255">
        <f>'EU28 TRA Summary'!Q131-'UK TRA Summary'!Q131</f>
        <v>208270.45419036437</v>
      </c>
      <c r="R131" s="255">
        <f>'EU28 TRA Summary'!R131-'UK TRA Summary'!R131</f>
        <v>212436.83095283934</v>
      </c>
      <c r="S131" s="255">
        <f>'EU28 TRA Summary'!S131-'UK TRA Summary'!S131</f>
        <v>214890.83201700225</v>
      </c>
      <c r="T131" s="255">
        <f>'EU28 TRA Summary'!T131-'UK TRA Summary'!T131</f>
        <v>215591.16263281455</v>
      </c>
      <c r="U131" s="255">
        <f>'EU28 TRA Summary'!U131-'UK TRA Summary'!U131</f>
        <v>215576.85079814345</v>
      </c>
      <c r="V131" s="255">
        <f>'EU28 TRA Summary'!V131-'UK TRA Summary'!V131</f>
        <v>214753.20246362127</v>
      </c>
      <c r="W131" s="255">
        <f>'EU28 TRA Summary'!W131-'UK TRA Summary'!W131</f>
        <v>213400.09712636555</v>
      </c>
      <c r="X131" s="255">
        <f>'EU28 TRA Summary'!X131-'UK TRA Summary'!X131</f>
        <v>212002.83982610359</v>
      </c>
      <c r="Y131" s="255">
        <f>'EU28 TRA Summary'!Y131-'UK TRA Summary'!Y131</f>
        <v>210217.78067164216</v>
      </c>
      <c r="Z131" s="255">
        <f>'EU28 TRA Summary'!Z131-'UK TRA Summary'!Z131</f>
        <v>208281.16835866362</v>
      </c>
      <c r="AA131" s="255">
        <f>'EU28 TRA Summary'!AA131-'UK TRA Summary'!AA131</f>
        <v>206554.32636375833</v>
      </c>
      <c r="AB131" s="255">
        <f>'EU28 TRA Summary'!AB131-'UK TRA Summary'!AB131</f>
        <v>205098.76338992635</v>
      </c>
      <c r="AC131" s="255">
        <f>'EU28 TRA Summary'!AC131-'UK TRA Summary'!AC131</f>
        <v>203975.68298564438</v>
      </c>
      <c r="AD131" s="255">
        <f>'EU28 TRA Summary'!AD131-'UK TRA Summary'!AD131</f>
        <v>203329.4163150122</v>
      </c>
      <c r="AE131" s="255">
        <f>'EU28 TRA Summary'!AE131-'UK TRA Summary'!AE131</f>
        <v>202860.58341185964</v>
      </c>
      <c r="AF131" s="255">
        <f>'EU28 TRA Summary'!AF131-'UK TRA Summary'!AF131</f>
        <v>202555.60596069429</v>
      </c>
      <c r="AG131" s="255">
        <f>'EU28 TRA Summary'!AG131-'UK TRA Summary'!AG131</f>
        <v>202323.20445387601</v>
      </c>
      <c r="AH131" s="255">
        <f>'EU28 TRA Summary'!AH131-'UK TRA Summary'!AH131</f>
        <v>202041.58042451629</v>
      </c>
      <c r="AI131" s="255">
        <f>'EU28 TRA Summary'!AI131-'UK TRA Summary'!AI131</f>
        <v>201695.67241175109</v>
      </c>
      <c r="AJ131" s="255">
        <f>'EU28 TRA Summary'!AJ131-'UK TRA Summary'!AJ131</f>
        <v>201235.63576198078</v>
      </c>
      <c r="AK131" s="255">
        <f>'EU28 TRA Summary'!AK131-'UK TRA Summary'!AK131</f>
        <v>200710.51178344822</v>
      </c>
      <c r="AL131" s="255">
        <f>'EU28 TRA Summary'!AL131-'UK TRA Summary'!AL131</f>
        <v>200151.63220906886</v>
      </c>
      <c r="AM131" s="255">
        <f>'EU28 TRA Summary'!AM131-'UK TRA Summary'!AM131</f>
        <v>199456.42537463372</v>
      </c>
      <c r="AN131" s="255">
        <f>'EU28 TRA Summary'!AN131-'UK TRA Summary'!AN131</f>
        <v>198790.45761728549</v>
      </c>
      <c r="AO131" s="255">
        <f>'EU28 TRA Summary'!AO131-'UK TRA Summary'!AO131</f>
        <v>197954.77570249944</v>
      </c>
      <c r="AP131" s="255">
        <f>'EU28 TRA Summary'!AP131-'UK TRA Summary'!AP131</f>
        <v>197138.48178208151</v>
      </c>
      <c r="AQ131" s="255">
        <f>'EU28 TRA Summary'!AQ131-'UK TRA Summary'!AQ131</f>
        <v>196415.48187924467</v>
      </c>
      <c r="AR131" s="255">
        <f>'EU28 TRA Summary'!AR131-'UK TRA Summary'!AR131</f>
        <v>195656.1071286946</v>
      </c>
      <c r="AS131" s="255">
        <f>'EU28 TRA Summary'!AS131-'UK TRA Summary'!AS131</f>
        <v>194889.73228131651</v>
      </c>
      <c r="AT131" s="255">
        <f>'EU28 TRA Summary'!AT131-'UK TRA Summary'!AT131</f>
        <v>194083.8911940117</v>
      </c>
      <c r="AU131" s="255">
        <f>'EU28 TRA Summary'!AU131-'UK TRA Summary'!AU131</f>
        <v>193412.65032049711</v>
      </c>
      <c r="AV131" s="255">
        <f>'EU28 TRA Summary'!AV131-'UK TRA Summary'!AV131</f>
        <v>192720.45196223355</v>
      </c>
      <c r="AW131" s="255">
        <f>'EU28 TRA Summary'!AW131-'UK TRA Summary'!AW131</f>
        <v>191893.36555881635</v>
      </c>
      <c r="AX131" s="255">
        <f>'EU28 TRA Summary'!AX131-'UK TRA Summary'!AX131</f>
        <v>191180.2666878532</v>
      </c>
      <c r="AY131" s="255">
        <f>'EU28 TRA Summary'!AY131-'UK TRA Summary'!AY131</f>
        <v>190420.90719187466</v>
      </c>
      <c r="AZ131" s="255">
        <f>'EU28 TRA Summary'!AZ131-'UK TRA Summary'!AZ131</f>
        <v>189672.8880708598</v>
      </c>
    </row>
    <row r="132" spans="1:52">
      <c r="A132" s="186" t="s">
        <v>45</v>
      </c>
      <c r="B132" s="190">
        <f>'EU28 TRA Summary'!B132-'UK TRA Summary'!B132</f>
        <v>163113.76105603576</v>
      </c>
      <c r="C132" s="256">
        <f>'EU28 TRA Summary'!C132-'UK TRA Summary'!C132</f>
        <v>165438.54389299717</v>
      </c>
      <c r="D132" s="256">
        <f>'EU28 TRA Summary'!D132-'UK TRA Summary'!D132</f>
        <v>167575.44475305884</v>
      </c>
      <c r="E132" s="256">
        <f>'EU28 TRA Summary'!E132-'UK TRA Summary'!E132</f>
        <v>167465.59842317284</v>
      </c>
      <c r="F132" s="256">
        <f>'EU28 TRA Summary'!F132-'UK TRA Summary'!F132</f>
        <v>169708.78830010485</v>
      </c>
      <c r="G132" s="256">
        <f>'EU28 TRA Summary'!G132-'UK TRA Summary'!G132</f>
        <v>167949.2167194174</v>
      </c>
      <c r="H132" s="256">
        <f>'EU28 TRA Summary'!H132-'UK TRA Summary'!H132</f>
        <v>171614.9303290933</v>
      </c>
      <c r="I132" s="256">
        <f>'EU28 TRA Summary'!I132-'UK TRA Summary'!I132</f>
        <v>172712.56039878359</v>
      </c>
      <c r="J132" s="256">
        <f>'EU28 TRA Summary'!J132-'UK TRA Summary'!J132</f>
        <v>170876.46430676142</v>
      </c>
      <c r="K132" s="256">
        <f>'EU28 TRA Summary'!K132-'UK TRA Summary'!K132</f>
        <v>170371.45657925474</v>
      </c>
      <c r="L132" s="256">
        <f>'EU28 TRA Summary'!L132-'UK TRA Summary'!L132</f>
        <v>167300.43471814092</v>
      </c>
      <c r="M132" s="256">
        <f>'EU28 TRA Summary'!M132-'UK TRA Summary'!M132</f>
        <v>165772.72829380829</v>
      </c>
      <c r="N132" s="256">
        <f>'EU28 TRA Summary'!N132-'UK TRA Summary'!N132</f>
        <v>160974.64178141335</v>
      </c>
      <c r="O132" s="256">
        <f>'EU28 TRA Summary'!O132-'UK TRA Summary'!O132</f>
        <v>159867.81855308986</v>
      </c>
      <c r="P132" s="256">
        <f>'EU28 TRA Summary'!P132-'UK TRA Summary'!P132</f>
        <v>164908.08295970023</v>
      </c>
      <c r="Q132" s="256">
        <f>'EU28 TRA Summary'!Q132-'UK TRA Summary'!Q132</f>
        <v>167063.1161010013</v>
      </c>
      <c r="R132" s="256">
        <f>'EU28 TRA Summary'!R132-'UK TRA Summary'!R132</f>
        <v>168763.73748453686</v>
      </c>
      <c r="S132" s="256">
        <f>'EU28 TRA Summary'!S132-'UK TRA Summary'!S132</f>
        <v>169611.70760346472</v>
      </c>
      <c r="T132" s="256">
        <f>'EU28 TRA Summary'!T132-'UK TRA Summary'!T132</f>
        <v>168818.4459172629</v>
      </c>
      <c r="U132" s="256">
        <f>'EU28 TRA Summary'!U132-'UK TRA Summary'!U132</f>
        <v>167462.63277672531</v>
      </c>
      <c r="V132" s="256">
        <f>'EU28 TRA Summary'!V132-'UK TRA Summary'!V132</f>
        <v>165480.37872757949</v>
      </c>
      <c r="W132" s="256">
        <f>'EU28 TRA Summary'!W132-'UK TRA Summary'!W132</f>
        <v>163025.98112777964</v>
      </c>
      <c r="X132" s="256">
        <f>'EU28 TRA Summary'!X132-'UK TRA Summary'!X132</f>
        <v>160618.74611753706</v>
      </c>
      <c r="Y132" s="256">
        <f>'EU28 TRA Summary'!Y132-'UK TRA Summary'!Y132</f>
        <v>157964.73019983212</v>
      </c>
      <c r="Z132" s="256">
        <f>'EU28 TRA Summary'!Z132-'UK TRA Summary'!Z132</f>
        <v>155377.45616129058</v>
      </c>
      <c r="AA132" s="256">
        <f>'EU28 TRA Summary'!AA132-'UK TRA Summary'!AA132</f>
        <v>152968.00272500381</v>
      </c>
      <c r="AB132" s="256">
        <f>'EU28 TRA Summary'!AB132-'UK TRA Summary'!AB132</f>
        <v>150842.13667633026</v>
      </c>
      <c r="AC132" s="256">
        <f>'EU28 TRA Summary'!AC132-'UK TRA Summary'!AC132</f>
        <v>148996.85390093707</v>
      </c>
      <c r="AD132" s="256">
        <f>'EU28 TRA Summary'!AD132-'UK TRA Summary'!AD132</f>
        <v>147582.89071850342</v>
      </c>
      <c r="AE132" s="256">
        <f>'EU28 TRA Summary'!AE132-'UK TRA Summary'!AE132</f>
        <v>146355.63094776281</v>
      </c>
      <c r="AF132" s="256">
        <f>'EU28 TRA Summary'!AF132-'UK TRA Summary'!AF132</f>
        <v>145304.83814809078</v>
      </c>
      <c r="AG132" s="256">
        <f>'EU28 TRA Summary'!AG132-'UK TRA Summary'!AG132</f>
        <v>144334.61561864737</v>
      </c>
      <c r="AH132" s="256">
        <f>'EU28 TRA Summary'!AH132-'UK TRA Summary'!AH132</f>
        <v>143404.56407807698</v>
      </c>
      <c r="AI132" s="256">
        <f>'EU28 TRA Summary'!AI132-'UK TRA Summary'!AI132</f>
        <v>142467.93397794737</v>
      </c>
      <c r="AJ132" s="256">
        <f>'EU28 TRA Summary'!AJ132-'UK TRA Summary'!AJ132</f>
        <v>141506.93331408064</v>
      </c>
      <c r="AK132" s="256">
        <f>'EU28 TRA Summary'!AK132-'UK TRA Summary'!AK132</f>
        <v>140506.65626498617</v>
      </c>
      <c r="AL132" s="256">
        <f>'EU28 TRA Summary'!AL132-'UK TRA Summary'!AL132</f>
        <v>139456.0591945413</v>
      </c>
      <c r="AM132" s="256">
        <f>'EU28 TRA Summary'!AM132-'UK TRA Summary'!AM132</f>
        <v>138363.5861672388</v>
      </c>
      <c r="AN132" s="256">
        <f>'EU28 TRA Summary'!AN132-'UK TRA Summary'!AN132</f>
        <v>137223.5042330166</v>
      </c>
      <c r="AO132" s="256">
        <f>'EU28 TRA Summary'!AO132-'UK TRA Summary'!AO132</f>
        <v>136034.88894819468</v>
      </c>
      <c r="AP132" s="256">
        <f>'EU28 TRA Summary'!AP132-'UK TRA Summary'!AP132</f>
        <v>134851.98299920355</v>
      </c>
      <c r="AQ132" s="256">
        <f>'EU28 TRA Summary'!AQ132-'UK TRA Summary'!AQ132</f>
        <v>133726.05172085803</v>
      </c>
      <c r="AR132" s="256">
        <f>'EU28 TRA Summary'!AR132-'UK TRA Summary'!AR132</f>
        <v>132588.95439603773</v>
      </c>
      <c r="AS132" s="256">
        <f>'EU28 TRA Summary'!AS132-'UK TRA Summary'!AS132</f>
        <v>131466.17772790938</v>
      </c>
      <c r="AT132" s="256">
        <f>'EU28 TRA Summary'!AT132-'UK TRA Summary'!AT132</f>
        <v>130349.5031747407</v>
      </c>
      <c r="AU132" s="256">
        <f>'EU28 TRA Summary'!AU132-'UK TRA Summary'!AU132</f>
        <v>129286.33067736088</v>
      </c>
      <c r="AV132" s="256">
        <f>'EU28 TRA Summary'!AV132-'UK TRA Summary'!AV132</f>
        <v>128253.65027816672</v>
      </c>
      <c r="AW132" s="256">
        <f>'EU28 TRA Summary'!AW132-'UK TRA Summary'!AW132</f>
        <v>127250.11062477178</v>
      </c>
      <c r="AX132" s="256">
        <f>'EU28 TRA Summary'!AX132-'UK TRA Summary'!AX132</f>
        <v>126269.20956075389</v>
      </c>
      <c r="AY132" s="256">
        <f>'EU28 TRA Summary'!AY132-'UK TRA Summary'!AY132</f>
        <v>125344.81844108026</v>
      </c>
      <c r="AZ132" s="256">
        <f>'EU28 TRA Summary'!AZ132-'UK TRA Summary'!AZ132</f>
        <v>124443.33234428595</v>
      </c>
    </row>
    <row r="133" spans="1:52">
      <c r="A133" s="193" t="s">
        <v>29</v>
      </c>
      <c r="B133" s="171">
        <f>'EU28 TRA Summary'!B133-'UK TRA Summary'!B133</f>
        <v>3378.5668458402506</v>
      </c>
      <c r="C133" s="237">
        <f>'EU28 TRA Summary'!C133-'UK TRA Summary'!C133</f>
        <v>3473.1941519438328</v>
      </c>
      <c r="D133" s="237">
        <f>'EU28 TRA Summary'!D133-'UK TRA Summary'!D133</f>
        <v>3503.1871341366063</v>
      </c>
      <c r="E133" s="237">
        <f>'EU28 TRA Summary'!E133-'UK TRA Summary'!E133</f>
        <v>3570.1041878540273</v>
      </c>
      <c r="F133" s="237">
        <f>'EU28 TRA Summary'!F133-'UK TRA Summary'!F133</f>
        <v>3643.2016406890511</v>
      </c>
      <c r="G133" s="237">
        <f>'EU28 TRA Summary'!G133-'UK TRA Summary'!G133</f>
        <v>3726.5607682539176</v>
      </c>
      <c r="H133" s="237">
        <f>'EU28 TRA Summary'!H133-'UK TRA Summary'!H133</f>
        <v>3655.1963330375211</v>
      </c>
      <c r="I133" s="237">
        <f>'EU28 TRA Summary'!I133-'UK TRA Summary'!I133</f>
        <v>3506.3583816379114</v>
      </c>
      <c r="J133" s="237">
        <f>'EU28 TRA Summary'!J133-'UK TRA Summary'!J133</f>
        <v>3619.6586404695176</v>
      </c>
      <c r="K133" s="237">
        <f>'EU28 TRA Summary'!K133-'UK TRA Summary'!K133</f>
        <v>3586.0826167899277</v>
      </c>
      <c r="L133" s="237">
        <f>'EU28 TRA Summary'!L133-'UK TRA Summary'!L133</f>
        <v>3665.9968200892099</v>
      </c>
      <c r="M133" s="237">
        <f>'EU28 TRA Summary'!M133-'UK TRA Summary'!M133</f>
        <v>3672.8876830752433</v>
      </c>
      <c r="N133" s="237">
        <f>'EU28 TRA Summary'!N133-'UK TRA Summary'!N133</f>
        <v>3593.7587270527861</v>
      </c>
      <c r="O133" s="237">
        <f>'EU28 TRA Summary'!O133-'UK TRA Summary'!O133</f>
        <v>3544.2969605140147</v>
      </c>
      <c r="P133" s="237">
        <f>'EU28 TRA Summary'!P133-'UK TRA Summary'!P133</f>
        <v>3637.3754108104436</v>
      </c>
      <c r="Q133" s="237">
        <f>'EU28 TRA Summary'!Q133-'UK TRA Summary'!Q133</f>
        <v>3669.7168775744794</v>
      </c>
      <c r="R133" s="237">
        <f>'EU28 TRA Summary'!R133-'UK TRA Summary'!R133</f>
        <v>3692.357985631369</v>
      </c>
      <c r="S133" s="237">
        <f>'EU28 TRA Summary'!S133-'UK TRA Summary'!S133</f>
        <v>3699.1279096347257</v>
      </c>
      <c r="T133" s="237">
        <f>'EU28 TRA Summary'!T133-'UK TRA Summary'!T133</f>
        <v>3686.0650925931441</v>
      </c>
      <c r="U133" s="237">
        <f>'EU28 TRA Summary'!U133-'UK TRA Summary'!U133</f>
        <v>3662.1035146170434</v>
      </c>
      <c r="V133" s="237">
        <f>'EU28 TRA Summary'!V133-'UK TRA Summary'!V133</f>
        <v>3619.8250943011385</v>
      </c>
      <c r="W133" s="237">
        <f>'EU28 TRA Summary'!W133-'UK TRA Summary'!W133</f>
        <v>3558.5923806112605</v>
      </c>
      <c r="X133" s="237">
        <f>'EU28 TRA Summary'!X133-'UK TRA Summary'!X133</f>
        <v>3488.1776987749658</v>
      </c>
      <c r="Y133" s="237">
        <f>'EU28 TRA Summary'!Y133-'UK TRA Summary'!Y133</f>
        <v>3412.693729263573</v>
      </c>
      <c r="Z133" s="237">
        <f>'EU28 TRA Summary'!Z133-'UK TRA Summary'!Z133</f>
        <v>3339.212612702765</v>
      </c>
      <c r="AA133" s="237">
        <f>'EU28 TRA Summary'!AA133-'UK TRA Summary'!AA133</f>
        <v>3279.8067968707792</v>
      </c>
      <c r="AB133" s="237">
        <f>'EU28 TRA Summary'!AB133-'UK TRA Summary'!AB133</f>
        <v>3235.7087336850882</v>
      </c>
      <c r="AC133" s="237">
        <f>'EU28 TRA Summary'!AC133-'UK TRA Summary'!AC133</f>
        <v>3207.3027500296544</v>
      </c>
      <c r="AD133" s="237">
        <f>'EU28 TRA Summary'!AD133-'UK TRA Summary'!AD133</f>
        <v>3194.5244648779458</v>
      </c>
      <c r="AE133" s="237">
        <f>'EU28 TRA Summary'!AE133-'UK TRA Summary'!AE133</f>
        <v>3192.3542715427047</v>
      </c>
      <c r="AF133" s="237">
        <f>'EU28 TRA Summary'!AF133-'UK TRA Summary'!AF133</f>
        <v>3197.7679405949584</v>
      </c>
      <c r="AG133" s="237">
        <f>'EU28 TRA Summary'!AG133-'UK TRA Summary'!AG133</f>
        <v>3207.4235336487004</v>
      </c>
      <c r="AH133" s="237">
        <f>'EU28 TRA Summary'!AH133-'UK TRA Summary'!AH133</f>
        <v>3218.3839546707545</v>
      </c>
      <c r="AI133" s="237">
        <f>'EU28 TRA Summary'!AI133-'UK TRA Summary'!AI133</f>
        <v>3229.5237456955083</v>
      </c>
      <c r="AJ133" s="237">
        <f>'EU28 TRA Summary'!AJ133-'UK TRA Summary'!AJ133</f>
        <v>3240.1786572904512</v>
      </c>
      <c r="AK133" s="237">
        <f>'EU28 TRA Summary'!AK133-'UK TRA Summary'!AK133</f>
        <v>3249.2398303867981</v>
      </c>
      <c r="AL133" s="237">
        <f>'EU28 TRA Summary'!AL133-'UK TRA Summary'!AL133</f>
        <v>3257.4597391996836</v>
      </c>
      <c r="AM133" s="237">
        <f>'EU28 TRA Summary'!AM133-'UK TRA Summary'!AM133</f>
        <v>3264.7725324499629</v>
      </c>
      <c r="AN133" s="237">
        <f>'EU28 TRA Summary'!AN133-'UK TRA Summary'!AN133</f>
        <v>3270.9526494648403</v>
      </c>
      <c r="AO133" s="237">
        <f>'EU28 TRA Summary'!AO133-'UK TRA Summary'!AO133</f>
        <v>3275.4613835802106</v>
      </c>
      <c r="AP133" s="237">
        <f>'EU28 TRA Summary'!AP133-'UK TRA Summary'!AP133</f>
        <v>3278.2530006505081</v>
      </c>
      <c r="AQ133" s="237">
        <f>'EU28 TRA Summary'!AQ133-'UK TRA Summary'!AQ133</f>
        <v>3279.6699743452909</v>
      </c>
      <c r="AR133" s="237">
        <f>'EU28 TRA Summary'!AR133-'UK TRA Summary'!AR133</f>
        <v>3281.0749242221964</v>
      </c>
      <c r="AS133" s="237">
        <f>'EU28 TRA Summary'!AS133-'UK TRA Summary'!AS133</f>
        <v>3284.0085772796965</v>
      </c>
      <c r="AT133" s="237">
        <f>'EU28 TRA Summary'!AT133-'UK TRA Summary'!AT133</f>
        <v>3287.355288220127</v>
      </c>
      <c r="AU133" s="237">
        <f>'EU28 TRA Summary'!AU133-'UK TRA Summary'!AU133</f>
        <v>3292.2253165172651</v>
      </c>
      <c r="AV133" s="237">
        <f>'EU28 TRA Summary'!AV133-'UK TRA Summary'!AV133</f>
        <v>3297.0420053103439</v>
      </c>
      <c r="AW133" s="237">
        <f>'EU28 TRA Summary'!AW133-'UK TRA Summary'!AW133</f>
        <v>3302.7611543100793</v>
      </c>
      <c r="AX133" s="237">
        <f>'EU28 TRA Summary'!AX133-'UK TRA Summary'!AX133</f>
        <v>3309.639056101727</v>
      </c>
      <c r="AY133" s="237">
        <f>'EU28 TRA Summary'!AY133-'UK TRA Summary'!AY133</f>
        <v>3316.8556099572425</v>
      </c>
      <c r="AZ133" s="237">
        <f>'EU28 TRA Summary'!AZ133-'UK TRA Summary'!AZ133</f>
        <v>3325.8297666383733</v>
      </c>
    </row>
    <row r="134" spans="1:52">
      <c r="A134" s="173" t="s">
        <v>30</v>
      </c>
      <c r="B134" s="172">
        <f>'EU28 TRA Summary'!B134-'UK TRA Summary'!B134</f>
        <v>146361.53794234476</v>
      </c>
      <c r="C134" s="238">
        <f>'EU28 TRA Summary'!C134-'UK TRA Summary'!C134</f>
        <v>148571.06550002957</v>
      </c>
      <c r="D134" s="238">
        <f>'EU28 TRA Summary'!D134-'UK TRA Summary'!D134</f>
        <v>150756.53478044816</v>
      </c>
      <c r="E134" s="238">
        <f>'EU28 TRA Summary'!E134-'UK TRA Summary'!E134</f>
        <v>150575.41896057627</v>
      </c>
      <c r="F134" s="238">
        <f>'EU28 TRA Summary'!F134-'UK TRA Summary'!F134</f>
        <v>152667.35253623742</v>
      </c>
      <c r="G134" s="238">
        <f>'EU28 TRA Summary'!G134-'UK TRA Summary'!G134</f>
        <v>151026.98718042747</v>
      </c>
      <c r="H134" s="238">
        <f>'EU28 TRA Summary'!H134-'UK TRA Summary'!H134</f>
        <v>154647.70055392411</v>
      </c>
      <c r="I134" s="238">
        <f>'EU28 TRA Summary'!I134-'UK TRA Summary'!I134</f>
        <v>155846.48334304453</v>
      </c>
      <c r="J134" s="238">
        <f>'EU28 TRA Summary'!J134-'UK TRA Summary'!J134</f>
        <v>153844.12282630045</v>
      </c>
      <c r="K134" s="238">
        <f>'EU28 TRA Summary'!K134-'UK TRA Summary'!K134</f>
        <v>153526.7789832147</v>
      </c>
      <c r="L134" s="238">
        <f>'EU28 TRA Summary'!L134-'UK TRA Summary'!L134</f>
        <v>150381.88153885229</v>
      </c>
      <c r="M134" s="238">
        <f>'EU28 TRA Summary'!M134-'UK TRA Summary'!M134</f>
        <v>148895.22314556743</v>
      </c>
      <c r="N134" s="238">
        <f>'EU28 TRA Summary'!N134-'UK TRA Summary'!N134</f>
        <v>144501.36863652134</v>
      </c>
      <c r="O134" s="238">
        <f>'EU28 TRA Summary'!O134-'UK TRA Summary'!O134</f>
        <v>143444.80097012495</v>
      </c>
      <c r="P134" s="238">
        <f>'EU28 TRA Summary'!P134-'UK TRA Summary'!P134</f>
        <v>148204.72157370319</v>
      </c>
      <c r="Q134" s="238">
        <f>'EU28 TRA Summary'!Q134-'UK TRA Summary'!Q134</f>
        <v>149814.29823555012</v>
      </c>
      <c r="R134" s="238">
        <f>'EU28 TRA Summary'!R134-'UK TRA Summary'!R134</f>
        <v>151302.92871708181</v>
      </c>
      <c r="S134" s="238">
        <f>'EU28 TRA Summary'!S134-'UK TRA Summary'!S134</f>
        <v>151874.13072912974</v>
      </c>
      <c r="T134" s="238">
        <f>'EU28 TRA Summary'!T134-'UK TRA Summary'!T134</f>
        <v>150918.48271386704</v>
      </c>
      <c r="U134" s="238">
        <f>'EU28 TRA Summary'!U134-'UK TRA Summary'!U134</f>
        <v>149485.96509814932</v>
      </c>
      <c r="V134" s="238">
        <f>'EU28 TRA Summary'!V134-'UK TRA Summary'!V134</f>
        <v>147503.83945548697</v>
      </c>
      <c r="W134" s="238">
        <f>'EU28 TRA Summary'!W134-'UK TRA Summary'!W134</f>
        <v>145107.75997953111</v>
      </c>
      <c r="X134" s="238">
        <f>'EU28 TRA Summary'!X134-'UK TRA Summary'!X134</f>
        <v>142814.13970657095</v>
      </c>
      <c r="Y134" s="238">
        <f>'EU28 TRA Summary'!Y134-'UK TRA Summary'!Y134</f>
        <v>140284.26074972923</v>
      </c>
      <c r="Z134" s="238">
        <f>'EU28 TRA Summary'!Z134-'UK TRA Summary'!Z134</f>
        <v>137826.93278238142</v>
      </c>
      <c r="AA134" s="238">
        <f>'EU28 TRA Summary'!AA134-'UK TRA Summary'!AA134</f>
        <v>135540.95472379049</v>
      </c>
      <c r="AB134" s="238">
        <f>'EU28 TRA Summary'!AB134-'UK TRA Summary'!AB134</f>
        <v>133523.58530364872</v>
      </c>
      <c r="AC134" s="238">
        <f>'EU28 TRA Summary'!AC134-'UK TRA Summary'!AC134</f>
        <v>131772.13995915643</v>
      </c>
      <c r="AD134" s="238">
        <f>'EU28 TRA Summary'!AD134-'UK TRA Summary'!AD134</f>
        <v>130426.01364831268</v>
      </c>
      <c r="AE134" s="238">
        <f>'EU28 TRA Summary'!AE134-'UK TRA Summary'!AE134</f>
        <v>129255.53731035464</v>
      </c>
      <c r="AF134" s="238">
        <f>'EU28 TRA Summary'!AF134-'UK TRA Summary'!AF134</f>
        <v>128254.14210617231</v>
      </c>
      <c r="AG134" s="238">
        <f>'EU28 TRA Summary'!AG134-'UK TRA Summary'!AG134</f>
        <v>127336.65830120942</v>
      </c>
      <c r="AH134" s="238">
        <f>'EU28 TRA Summary'!AH134-'UK TRA Summary'!AH134</f>
        <v>126463.82202764371</v>
      </c>
      <c r="AI134" s="238">
        <f>'EU28 TRA Summary'!AI134-'UK TRA Summary'!AI134</f>
        <v>125584.91707334612</v>
      </c>
      <c r="AJ134" s="238">
        <f>'EU28 TRA Summary'!AJ134-'UK TRA Summary'!AJ134</f>
        <v>124668.85470547545</v>
      </c>
      <c r="AK134" s="238">
        <f>'EU28 TRA Summary'!AK134-'UK TRA Summary'!AK134</f>
        <v>123723.47306023582</v>
      </c>
      <c r="AL134" s="238">
        <f>'EU28 TRA Summary'!AL134-'UK TRA Summary'!AL134</f>
        <v>122737.49911561119</v>
      </c>
      <c r="AM134" s="238">
        <f>'EU28 TRA Summary'!AM134-'UK TRA Summary'!AM134</f>
        <v>121714.51904808305</v>
      </c>
      <c r="AN134" s="238">
        <f>'EU28 TRA Summary'!AN134-'UK TRA Summary'!AN134</f>
        <v>120654.2652307953</v>
      </c>
      <c r="AO134" s="238">
        <f>'EU28 TRA Summary'!AO134-'UK TRA Summary'!AO134</f>
        <v>119554.14553850034</v>
      </c>
      <c r="AP134" s="238">
        <f>'EU28 TRA Summary'!AP134-'UK TRA Summary'!AP134</f>
        <v>118455.05549462096</v>
      </c>
      <c r="AQ134" s="238">
        <f>'EU28 TRA Summary'!AQ134-'UK TRA Summary'!AQ134</f>
        <v>117418.93902305592</v>
      </c>
      <c r="AR134" s="238">
        <f>'EU28 TRA Summary'!AR134-'UK TRA Summary'!AR134</f>
        <v>116378.19901398559</v>
      </c>
      <c r="AS134" s="238">
        <f>'EU28 TRA Summary'!AS134-'UK TRA Summary'!AS134</f>
        <v>115353.72277764328</v>
      </c>
      <c r="AT134" s="238">
        <f>'EU28 TRA Summary'!AT134-'UK TRA Summary'!AT134</f>
        <v>114335.60795241295</v>
      </c>
      <c r="AU134" s="238">
        <f>'EU28 TRA Summary'!AU134-'UK TRA Summary'!AU134</f>
        <v>113368.89622358198</v>
      </c>
      <c r="AV134" s="238">
        <f>'EU28 TRA Summary'!AV134-'UK TRA Summary'!AV134</f>
        <v>112431.85514750937</v>
      </c>
      <c r="AW134" s="238">
        <f>'EU28 TRA Summary'!AW134-'UK TRA Summary'!AW134</f>
        <v>111518.80981024486</v>
      </c>
      <c r="AX134" s="238">
        <f>'EU28 TRA Summary'!AX134-'UK TRA Summary'!AX134</f>
        <v>110622.57750207125</v>
      </c>
      <c r="AY134" s="238">
        <f>'EU28 TRA Summary'!AY134-'UK TRA Summary'!AY134</f>
        <v>109778.75975474727</v>
      </c>
      <c r="AZ134" s="238">
        <f>'EU28 TRA Summary'!AZ134-'UK TRA Summary'!AZ134</f>
        <v>108951.92586992984</v>
      </c>
    </row>
    <row r="135" spans="1:52">
      <c r="A135" s="173" t="s">
        <v>31</v>
      </c>
      <c r="B135" s="172">
        <f>'EU28 TRA Summary'!B135-'UK TRA Summary'!B135</f>
        <v>13373.656267850765</v>
      </c>
      <c r="C135" s="238">
        <f>'EU28 TRA Summary'!C135-'UK TRA Summary'!C135</f>
        <v>13394.284241023743</v>
      </c>
      <c r="D135" s="238">
        <f>'EU28 TRA Summary'!D135-'UK TRA Summary'!D135</f>
        <v>13315.722838474074</v>
      </c>
      <c r="E135" s="238">
        <f>'EU28 TRA Summary'!E135-'UK TRA Summary'!E135</f>
        <v>13320.075274742532</v>
      </c>
      <c r="F135" s="238">
        <f>'EU28 TRA Summary'!F135-'UK TRA Summary'!F135</f>
        <v>13398.234123178376</v>
      </c>
      <c r="G135" s="238">
        <f>'EU28 TRA Summary'!G135-'UK TRA Summary'!G135</f>
        <v>13195.668770736025</v>
      </c>
      <c r="H135" s="238">
        <f>'EU28 TRA Summary'!H135-'UK TRA Summary'!H135</f>
        <v>13312.033442131687</v>
      </c>
      <c r="I135" s="238">
        <f>'EU28 TRA Summary'!I135-'UK TRA Summary'!I135</f>
        <v>13359.718674101161</v>
      </c>
      <c r="J135" s="238">
        <f>'EU28 TRA Summary'!J135-'UK TRA Summary'!J135</f>
        <v>13412.682839991447</v>
      </c>
      <c r="K135" s="238">
        <f>'EU28 TRA Summary'!K135-'UK TRA Summary'!K135</f>
        <v>13258.594979250136</v>
      </c>
      <c r="L135" s="238">
        <f>'EU28 TRA Summary'!L135-'UK TRA Summary'!L135</f>
        <v>13252.556359199423</v>
      </c>
      <c r="M135" s="238">
        <f>'EU28 TRA Summary'!M135-'UK TRA Summary'!M135</f>
        <v>13204.617465165618</v>
      </c>
      <c r="N135" s="238">
        <f>'EU28 TRA Summary'!N135-'UK TRA Summary'!N135</f>
        <v>12879.514417839218</v>
      </c>
      <c r="O135" s="238">
        <f>'EU28 TRA Summary'!O135-'UK TRA Summary'!O135</f>
        <v>12878.720622450903</v>
      </c>
      <c r="P135" s="238">
        <f>'EU28 TRA Summary'!P135-'UK TRA Summary'!P135</f>
        <v>13065.985975186602</v>
      </c>
      <c r="Q135" s="238">
        <f>'EU28 TRA Summary'!Q135-'UK TRA Summary'!Q135</f>
        <v>13579.100987876684</v>
      </c>
      <c r="R135" s="238">
        <f>'EU28 TRA Summary'!R135-'UK TRA Summary'!R135</f>
        <v>13768.450781823662</v>
      </c>
      <c r="S135" s="238">
        <f>'EU28 TRA Summary'!S135-'UK TRA Summary'!S135</f>
        <v>14038.44896470025</v>
      </c>
      <c r="T135" s="238">
        <f>'EU28 TRA Summary'!T135-'UK TRA Summary'!T135</f>
        <v>14213.898110802709</v>
      </c>
      <c r="U135" s="238">
        <f>'EU28 TRA Summary'!U135-'UK TRA Summary'!U135</f>
        <v>14314.564163958916</v>
      </c>
      <c r="V135" s="238">
        <f>'EU28 TRA Summary'!V135-'UK TRA Summary'!V135</f>
        <v>14356.714177791382</v>
      </c>
      <c r="W135" s="238">
        <f>'EU28 TRA Summary'!W135-'UK TRA Summary'!W135</f>
        <v>14359.628767637269</v>
      </c>
      <c r="X135" s="238">
        <f>'EU28 TRA Summary'!X135-'UK TRA Summary'!X135</f>
        <v>14316.428712191129</v>
      </c>
      <c r="Y135" s="238">
        <f>'EU28 TRA Summary'!Y135-'UK TRA Summary'!Y135</f>
        <v>14267.775720839289</v>
      </c>
      <c r="Z135" s="238">
        <f>'EU28 TRA Summary'!Z135-'UK TRA Summary'!Z135</f>
        <v>14211.310766206385</v>
      </c>
      <c r="AA135" s="238">
        <f>'EU28 TRA Summary'!AA135-'UK TRA Summary'!AA135</f>
        <v>14147.241204342525</v>
      </c>
      <c r="AB135" s="238">
        <f>'EU28 TRA Summary'!AB135-'UK TRA Summary'!AB135</f>
        <v>14082.842638996461</v>
      </c>
      <c r="AC135" s="238">
        <f>'EU28 TRA Summary'!AC135-'UK TRA Summary'!AC135</f>
        <v>14017.41119175098</v>
      </c>
      <c r="AD135" s="238">
        <f>'EU28 TRA Summary'!AD135-'UK TRA Summary'!AD135</f>
        <v>13962.352605312773</v>
      </c>
      <c r="AE135" s="238">
        <f>'EU28 TRA Summary'!AE135-'UK TRA Summary'!AE135</f>
        <v>13907.739365865438</v>
      </c>
      <c r="AF135" s="238">
        <f>'EU28 TRA Summary'!AF135-'UK TRA Summary'!AF135</f>
        <v>13852.928101323507</v>
      </c>
      <c r="AG135" s="238">
        <f>'EU28 TRA Summary'!AG135-'UK TRA Summary'!AG135</f>
        <v>13790.533783789277</v>
      </c>
      <c r="AH135" s="238">
        <f>'EU28 TRA Summary'!AH135-'UK TRA Summary'!AH135</f>
        <v>13722.358095762522</v>
      </c>
      <c r="AI135" s="238">
        <f>'EU28 TRA Summary'!AI135-'UK TRA Summary'!AI135</f>
        <v>13653.493158905752</v>
      </c>
      <c r="AJ135" s="238">
        <f>'EU28 TRA Summary'!AJ135-'UK TRA Summary'!AJ135</f>
        <v>13597.899951314756</v>
      </c>
      <c r="AK135" s="238">
        <f>'EU28 TRA Summary'!AK135-'UK TRA Summary'!AK135</f>
        <v>13533.943374363538</v>
      </c>
      <c r="AL135" s="238">
        <f>'EU28 TRA Summary'!AL135-'UK TRA Summary'!AL135</f>
        <v>13461.100339730414</v>
      </c>
      <c r="AM135" s="238">
        <f>'EU28 TRA Summary'!AM135-'UK TRA Summary'!AM135</f>
        <v>13384.29458670579</v>
      </c>
      <c r="AN135" s="238">
        <f>'EU28 TRA Summary'!AN135-'UK TRA Summary'!AN135</f>
        <v>13298.286352756488</v>
      </c>
      <c r="AO135" s="238">
        <f>'EU28 TRA Summary'!AO135-'UK TRA Summary'!AO135</f>
        <v>13205.282026114122</v>
      </c>
      <c r="AP135" s="238">
        <f>'EU28 TRA Summary'!AP135-'UK TRA Summary'!AP135</f>
        <v>13118.674503932079</v>
      </c>
      <c r="AQ135" s="238">
        <f>'EU28 TRA Summary'!AQ135-'UK TRA Summary'!AQ135</f>
        <v>13027.442723456828</v>
      </c>
      <c r="AR135" s="238">
        <f>'EU28 TRA Summary'!AR135-'UK TRA Summary'!AR135</f>
        <v>12929.680457829943</v>
      </c>
      <c r="AS135" s="238">
        <f>'EU28 TRA Summary'!AS135-'UK TRA Summary'!AS135</f>
        <v>12828.446372986387</v>
      </c>
      <c r="AT135" s="238">
        <f>'EU28 TRA Summary'!AT135-'UK TRA Summary'!AT135</f>
        <v>12726.539934107623</v>
      </c>
      <c r="AU135" s="238">
        <f>'EU28 TRA Summary'!AU135-'UK TRA Summary'!AU135</f>
        <v>12625.209137261651</v>
      </c>
      <c r="AV135" s="238">
        <f>'EU28 TRA Summary'!AV135-'UK TRA Summary'!AV135</f>
        <v>12524.753125347006</v>
      </c>
      <c r="AW135" s="238">
        <f>'EU28 TRA Summary'!AW135-'UK TRA Summary'!AW135</f>
        <v>12428.539660216864</v>
      </c>
      <c r="AX135" s="238">
        <f>'EU28 TRA Summary'!AX135-'UK TRA Summary'!AX135</f>
        <v>12336.993002580926</v>
      </c>
      <c r="AY135" s="238">
        <f>'EU28 TRA Summary'!AY135-'UK TRA Summary'!AY135</f>
        <v>12249.203076375758</v>
      </c>
      <c r="AZ135" s="238">
        <f>'EU28 TRA Summary'!AZ135-'UK TRA Summary'!AZ135</f>
        <v>12165.576707717742</v>
      </c>
    </row>
    <row r="136" spans="1:52">
      <c r="A136" s="186" t="s">
        <v>46</v>
      </c>
      <c r="B136" s="190">
        <f>'EU28 TRA Summary'!B136-'UK TRA Summary'!B136</f>
        <v>5784.6062663161183</v>
      </c>
      <c r="C136" s="256">
        <f>'EU28 TRA Summary'!C136-'UK TRA Summary'!C136</f>
        <v>5606.0687044733659</v>
      </c>
      <c r="D136" s="256">
        <f>'EU28 TRA Summary'!D136-'UK TRA Summary'!D136</f>
        <v>5634.2494193607672</v>
      </c>
      <c r="E136" s="256">
        <f>'EU28 TRA Summary'!E136-'UK TRA Summary'!E136</f>
        <v>5502.331814412064</v>
      </c>
      <c r="F136" s="256">
        <f>'EU28 TRA Summary'!F136-'UK TRA Summary'!F136</f>
        <v>5492.5481039343604</v>
      </c>
      <c r="G136" s="256">
        <f>'EU28 TRA Summary'!G136-'UK TRA Summary'!G136</f>
        <v>5461.6176315226467</v>
      </c>
      <c r="H136" s="256">
        <f>'EU28 TRA Summary'!H136-'UK TRA Summary'!H136</f>
        <v>5188.2028173756726</v>
      </c>
      <c r="I136" s="256">
        <f>'EU28 TRA Summary'!I136-'UK TRA Summary'!I136</f>
        <v>5248.7352699767935</v>
      </c>
      <c r="J136" s="256">
        <f>'EU28 TRA Summary'!J136-'UK TRA Summary'!J136</f>
        <v>5230.7304306678852</v>
      </c>
      <c r="K136" s="256">
        <f>'EU28 TRA Summary'!K136-'UK TRA Summary'!K136</f>
        <v>5143.8136960151178</v>
      </c>
      <c r="L136" s="256">
        <f>'EU28 TRA Summary'!L136-'UK TRA Summary'!L136</f>
        <v>5143.5807323957497</v>
      </c>
      <c r="M136" s="256">
        <f>'EU28 TRA Summary'!M136-'UK TRA Summary'!M136</f>
        <v>5124.025367465315</v>
      </c>
      <c r="N136" s="256">
        <f>'EU28 TRA Summary'!N136-'UK TRA Summary'!N136</f>
        <v>5199.3265779442299</v>
      </c>
      <c r="O136" s="256">
        <f>'EU28 TRA Summary'!O136-'UK TRA Summary'!O136</f>
        <v>5040.1698019286423</v>
      </c>
      <c r="P136" s="256">
        <f>'EU28 TRA Summary'!P136-'UK TRA Summary'!P136</f>
        <v>4794.1427375007434</v>
      </c>
      <c r="Q136" s="256">
        <f>'EU28 TRA Summary'!Q136-'UK TRA Summary'!Q136</f>
        <v>4809.4686600945624</v>
      </c>
      <c r="R136" s="256">
        <f>'EU28 TRA Summary'!R136-'UK TRA Summary'!R136</f>
        <v>4854.8615712605042</v>
      </c>
      <c r="S136" s="256">
        <f>'EU28 TRA Summary'!S136-'UK TRA Summary'!S136</f>
        <v>4967.9575764468191</v>
      </c>
      <c r="T136" s="256">
        <f>'EU28 TRA Summary'!T136-'UK TRA Summary'!T136</f>
        <v>5059.3897610250879</v>
      </c>
      <c r="U136" s="256">
        <f>'EU28 TRA Summary'!U136-'UK TRA Summary'!U136</f>
        <v>5134.7446119814977</v>
      </c>
      <c r="V136" s="256">
        <f>'EU28 TRA Summary'!V136-'UK TRA Summary'!V136</f>
        <v>5193.3269127326193</v>
      </c>
      <c r="W136" s="256">
        <f>'EU28 TRA Summary'!W136-'UK TRA Summary'!W136</f>
        <v>5246.777781406644</v>
      </c>
      <c r="X136" s="256">
        <f>'EU28 TRA Summary'!X136-'UK TRA Summary'!X136</f>
        <v>5300.695822076359</v>
      </c>
      <c r="Y136" s="256">
        <f>'EU28 TRA Summary'!Y136-'UK TRA Summary'!Y136</f>
        <v>5349.9031397109893</v>
      </c>
      <c r="Z136" s="256">
        <f>'EU28 TRA Summary'!Z136-'UK TRA Summary'!Z136</f>
        <v>5384.033597145095</v>
      </c>
      <c r="AA136" s="256">
        <f>'EU28 TRA Summary'!AA136-'UK TRA Summary'!AA136</f>
        <v>5431.4002474484896</v>
      </c>
      <c r="AB136" s="256">
        <f>'EU28 TRA Summary'!AB136-'UK TRA Summary'!AB136</f>
        <v>5487.83252889092</v>
      </c>
      <c r="AC136" s="256">
        <f>'EU28 TRA Summary'!AC136-'UK TRA Summary'!AC136</f>
        <v>5553.6578037484624</v>
      </c>
      <c r="AD136" s="256">
        <f>'EU28 TRA Summary'!AD136-'UK TRA Summary'!AD136</f>
        <v>5601.1001120334076</v>
      </c>
      <c r="AE136" s="256">
        <f>'EU28 TRA Summary'!AE136-'UK TRA Summary'!AE136</f>
        <v>5646.8690194525352</v>
      </c>
      <c r="AF136" s="256">
        <f>'EU28 TRA Summary'!AF136-'UK TRA Summary'!AF136</f>
        <v>5685.9438192747075</v>
      </c>
      <c r="AG136" s="256">
        <f>'EU28 TRA Summary'!AG136-'UK TRA Summary'!AG136</f>
        <v>5702.5178316985484</v>
      </c>
      <c r="AH136" s="256">
        <f>'EU28 TRA Summary'!AH136-'UK TRA Summary'!AH136</f>
        <v>5745.6949720709417</v>
      </c>
      <c r="AI136" s="256">
        <f>'EU28 TRA Summary'!AI136-'UK TRA Summary'!AI136</f>
        <v>5773.7626708410771</v>
      </c>
      <c r="AJ136" s="256">
        <f>'EU28 TRA Summary'!AJ136-'UK TRA Summary'!AJ136</f>
        <v>5792.8414678088029</v>
      </c>
      <c r="AK136" s="256">
        <f>'EU28 TRA Summary'!AK136-'UK TRA Summary'!AK136</f>
        <v>5809.2714355379212</v>
      </c>
      <c r="AL136" s="256">
        <f>'EU28 TRA Summary'!AL136-'UK TRA Summary'!AL136</f>
        <v>5818.2034734544832</v>
      </c>
      <c r="AM136" s="256">
        <f>'EU28 TRA Summary'!AM136-'UK TRA Summary'!AM136</f>
        <v>5823.7686204109323</v>
      </c>
      <c r="AN136" s="256">
        <f>'EU28 TRA Summary'!AN136-'UK TRA Summary'!AN136</f>
        <v>5825.0859305661888</v>
      </c>
      <c r="AO136" s="256">
        <f>'EU28 TRA Summary'!AO136-'UK TRA Summary'!AO136</f>
        <v>5824.886635140163</v>
      </c>
      <c r="AP136" s="256">
        <f>'EU28 TRA Summary'!AP136-'UK TRA Summary'!AP136</f>
        <v>5824.5400236394707</v>
      </c>
      <c r="AQ136" s="256">
        <f>'EU28 TRA Summary'!AQ136-'UK TRA Summary'!AQ136</f>
        <v>5823.1844933701914</v>
      </c>
      <c r="AR136" s="256">
        <f>'EU28 TRA Summary'!AR136-'UK TRA Summary'!AR136</f>
        <v>5818.1453627150613</v>
      </c>
      <c r="AS136" s="256">
        <f>'EU28 TRA Summary'!AS136-'UK TRA Summary'!AS136</f>
        <v>5811.4294894849172</v>
      </c>
      <c r="AT136" s="256">
        <f>'EU28 TRA Summary'!AT136-'UK TRA Summary'!AT136</f>
        <v>5800.3970973268279</v>
      </c>
      <c r="AU136" s="256">
        <f>'EU28 TRA Summary'!AU136-'UK TRA Summary'!AU136</f>
        <v>5790.193836441922</v>
      </c>
      <c r="AV136" s="256">
        <f>'EU28 TRA Summary'!AV136-'UK TRA Summary'!AV136</f>
        <v>5775.3746152348631</v>
      </c>
      <c r="AW136" s="256">
        <f>'EU28 TRA Summary'!AW136-'UK TRA Summary'!AW136</f>
        <v>5756.4925417310733</v>
      </c>
      <c r="AX136" s="256">
        <f>'EU28 TRA Summary'!AX136-'UK TRA Summary'!AX136</f>
        <v>5732.5880671110617</v>
      </c>
      <c r="AY136" s="256">
        <f>'EU28 TRA Summary'!AY136-'UK TRA Summary'!AY136</f>
        <v>5712.1418250233128</v>
      </c>
      <c r="AZ136" s="256">
        <f>'EU28 TRA Summary'!AZ136-'UK TRA Summary'!AZ136</f>
        <v>5701.4043812910941</v>
      </c>
    </row>
    <row r="137" spans="1:52">
      <c r="A137" s="193" t="s">
        <v>24</v>
      </c>
      <c r="B137" s="171">
        <f>'EU28 TRA Summary'!B137-'UK TRA Summary'!B137</f>
        <v>4750.4443517127665</v>
      </c>
      <c r="C137" s="237">
        <f>'EU28 TRA Summary'!C137-'UK TRA Summary'!C137</f>
        <v>4521.7524260658865</v>
      </c>
      <c r="D137" s="237">
        <f>'EU28 TRA Summary'!D137-'UK TRA Summary'!D137</f>
        <v>4521.5166654875702</v>
      </c>
      <c r="E137" s="237">
        <f>'EU28 TRA Summary'!E137-'UK TRA Summary'!E137</f>
        <v>4389.9093601898694</v>
      </c>
      <c r="F137" s="237">
        <f>'EU28 TRA Summary'!F137-'UK TRA Summary'!F137</f>
        <v>4334.9645544022569</v>
      </c>
      <c r="G137" s="237">
        <f>'EU28 TRA Summary'!G137-'UK TRA Summary'!G137</f>
        <v>4292.750598063255</v>
      </c>
      <c r="H137" s="237">
        <f>'EU28 TRA Summary'!H137-'UK TRA Summary'!H137</f>
        <v>4009.223285003166</v>
      </c>
      <c r="I137" s="237">
        <f>'EU28 TRA Summary'!I137-'UK TRA Summary'!I137</f>
        <v>4047.9844573689124</v>
      </c>
      <c r="J137" s="237">
        <f>'EU28 TRA Summary'!J137-'UK TRA Summary'!J137</f>
        <v>3947.7328078311893</v>
      </c>
      <c r="K137" s="237">
        <f>'EU28 TRA Summary'!K137-'UK TRA Summary'!K137</f>
        <v>3808.5680716369175</v>
      </c>
      <c r="L137" s="237">
        <f>'EU28 TRA Summary'!L137-'UK TRA Summary'!L137</f>
        <v>3791.6009214193991</v>
      </c>
      <c r="M137" s="237">
        <f>'EU28 TRA Summary'!M137-'UK TRA Summary'!M137</f>
        <v>3791.2068828735273</v>
      </c>
      <c r="N137" s="237">
        <f>'EU28 TRA Summary'!N137-'UK TRA Summary'!N137</f>
        <v>3873.6132043540647</v>
      </c>
      <c r="O137" s="237">
        <f>'EU28 TRA Summary'!O137-'UK TRA Summary'!O137</f>
        <v>3723.7551461365047</v>
      </c>
      <c r="P137" s="237">
        <f>'EU28 TRA Summary'!P137-'UK TRA Summary'!P137</f>
        <v>3508.27085352728</v>
      </c>
      <c r="Q137" s="237">
        <f>'EU28 TRA Summary'!Q137-'UK TRA Summary'!Q137</f>
        <v>3524.9279871104741</v>
      </c>
      <c r="R137" s="237">
        <f>'EU28 TRA Summary'!R137-'UK TRA Summary'!R137</f>
        <v>3556.898154843157</v>
      </c>
      <c r="S137" s="237">
        <f>'EU28 TRA Summary'!S137-'UK TRA Summary'!S137</f>
        <v>3626.8985117356187</v>
      </c>
      <c r="T137" s="237">
        <f>'EU28 TRA Summary'!T137-'UK TRA Summary'!T137</f>
        <v>3677.1329539054495</v>
      </c>
      <c r="U137" s="237">
        <f>'EU28 TRA Summary'!U137-'UK TRA Summary'!U137</f>
        <v>3713.1635935649078</v>
      </c>
      <c r="V137" s="237">
        <f>'EU28 TRA Summary'!V137-'UK TRA Summary'!V137</f>
        <v>3736.5321316712862</v>
      </c>
      <c r="W137" s="237">
        <f>'EU28 TRA Summary'!W137-'UK TRA Summary'!W137</f>
        <v>3756.4257601341183</v>
      </c>
      <c r="X137" s="237">
        <f>'EU28 TRA Summary'!X137-'UK TRA Summary'!X137</f>
        <v>3769.028040049423</v>
      </c>
      <c r="Y137" s="237">
        <f>'EU28 TRA Summary'!Y137-'UK TRA Summary'!Y137</f>
        <v>3780.375516780151</v>
      </c>
      <c r="Z137" s="237">
        <f>'EU28 TRA Summary'!Z137-'UK TRA Summary'!Z137</f>
        <v>3788.7052999155676</v>
      </c>
      <c r="AA137" s="237">
        <f>'EU28 TRA Summary'!AA137-'UK TRA Summary'!AA137</f>
        <v>3797.079578048204</v>
      </c>
      <c r="AB137" s="237">
        <f>'EU28 TRA Summary'!AB137-'UK TRA Summary'!AB137</f>
        <v>3809.5298227207877</v>
      </c>
      <c r="AC137" s="237">
        <f>'EU28 TRA Summary'!AC137-'UK TRA Summary'!AC137</f>
        <v>3822.8757859268476</v>
      </c>
      <c r="AD137" s="237">
        <f>'EU28 TRA Summary'!AD137-'UK TRA Summary'!AD137</f>
        <v>3829.2623682134667</v>
      </c>
      <c r="AE137" s="237">
        <f>'EU28 TRA Summary'!AE137-'UK TRA Summary'!AE137</f>
        <v>3837.6670496178908</v>
      </c>
      <c r="AF137" s="237">
        <f>'EU28 TRA Summary'!AF137-'UK TRA Summary'!AF137</f>
        <v>3844.3870650898948</v>
      </c>
      <c r="AG137" s="237">
        <f>'EU28 TRA Summary'!AG137-'UK TRA Summary'!AG137</f>
        <v>3832.4137881768734</v>
      </c>
      <c r="AH137" s="237">
        <f>'EU28 TRA Summary'!AH137-'UK TRA Summary'!AH137</f>
        <v>3838.808702003239</v>
      </c>
      <c r="AI137" s="237">
        <f>'EU28 TRA Summary'!AI137-'UK TRA Summary'!AI137</f>
        <v>3839.2776465893739</v>
      </c>
      <c r="AJ137" s="237">
        <f>'EU28 TRA Summary'!AJ137-'UK TRA Summary'!AJ137</f>
        <v>3838.1357673965158</v>
      </c>
      <c r="AK137" s="237">
        <f>'EU28 TRA Summary'!AK137-'UK TRA Summary'!AK137</f>
        <v>3834.5542380015559</v>
      </c>
      <c r="AL137" s="237">
        <f>'EU28 TRA Summary'!AL137-'UK TRA Summary'!AL137</f>
        <v>3828.5119267482996</v>
      </c>
      <c r="AM137" s="237">
        <f>'EU28 TRA Summary'!AM137-'UK TRA Summary'!AM137</f>
        <v>3820.4548224824521</v>
      </c>
      <c r="AN137" s="237">
        <f>'EU28 TRA Summary'!AN137-'UK TRA Summary'!AN137</f>
        <v>3810.0962103704815</v>
      </c>
      <c r="AO137" s="237">
        <f>'EU28 TRA Summary'!AO137-'UK TRA Summary'!AO137</f>
        <v>3799.4775343070805</v>
      </c>
      <c r="AP137" s="237">
        <f>'EU28 TRA Summary'!AP137-'UK TRA Summary'!AP137</f>
        <v>3789.6953040164067</v>
      </c>
      <c r="AQ137" s="237">
        <f>'EU28 TRA Summary'!AQ137-'UK TRA Summary'!AQ137</f>
        <v>3778.8967957596083</v>
      </c>
      <c r="AR137" s="237">
        <f>'EU28 TRA Summary'!AR137-'UK TRA Summary'!AR137</f>
        <v>3766.2160739865658</v>
      </c>
      <c r="AS137" s="237">
        <f>'EU28 TRA Summary'!AS137-'UK TRA Summary'!AS137</f>
        <v>3752.4728295369118</v>
      </c>
      <c r="AT137" s="237">
        <f>'EU28 TRA Summary'!AT137-'UK TRA Summary'!AT137</f>
        <v>3735.0604095576841</v>
      </c>
      <c r="AU137" s="237">
        <f>'EU28 TRA Summary'!AU137-'UK TRA Summary'!AU137</f>
        <v>3718.7393162817293</v>
      </c>
      <c r="AV137" s="237">
        <f>'EU28 TRA Summary'!AV137-'UK TRA Summary'!AV137</f>
        <v>3698.6370426315152</v>
      </c>
      <c r="AW137" s="237">
        <f>'EU28 TRA Summary'!AW137-'UK TRA Summary'!AW137</f>
        <v>3675.852632353171</v>
      </c>
      <c r="AX137" s="237">
        <f>'EU28 TRA Summary'!AX137-'UK TRA Summary'!AX137</f>
        <v>3653.0982277805492</v>
      </c>
      <c r="AY137" s="237">
        <f>'EU28 TRA Summary'!AY137-'UK TRA Summary'!AY137</f>
        <v>3633.0644192907303</v>
      </c>
      <c r="AZ137" s="237">
        <f>'EU28 TRA Summary'!AZ137-'UK TRA Summary'!AZ137</f>
        <v>3620.161512860901</v>
      </c>
    </row>
    <row r="138" spans="1:52">
      <c r="A138" s="173" t="s">
        <v>25</v>
      </c>
      <c r="B138" s="172">
        <f>'EU28 TRA Summary'!B138-'UK TRA Summary'!B138</f>
        <v>542.92070935385539</v>
      </c>
      <c r="C138" s="238">
        <f>'EU28 TRA Summary'!C138-'UK TRA Summary'!C138</f>
        <v>599.02806774051066</v>
      </c>
      <c r="D138" s="238">
        <f>'EU28 TRA Summary'!D138-'UK TRA Summary'!D138</f>
        <v>623.7477174788088</v>
      </c>
      <c r="E138" s="238">
        <f>'EU28 TRA Summary'!E138-'UK TRA Summary'!E138</f>
        <v>639.2539287113716</v>
      </c>
      <c r="F138" s="238">
        <f>'EU28 TRA Summary'!F138-'UK TRA Summary'!F138</f>
        <v>673.73201845479105</v>
      </c>
      <c r="G138" s="238">
        <f>'EU28 TRA Summary'!G138-'UK TRA Summary'!G138</f>
        <v>692.97728722688839</v>
      </c>
      <c r="H138" s="238">
        <f>'EU28 TRA Summary'!H138-'UK TRA Summary'!H138</f>
        <v>705.71277697078392</v>
      </c>
      <c r="I138" s="238">
        <f>'EU28 TRA Summary'!I138-'UK TRA Summary'!I138</f>
        <v>724.37077569207156</v>
      </c>
      <c r="J138" s="238">
        <f>'EU28 TRA Summary'!J138-'UK TRA Summary'!J138</f>
        <v>794.67695942412979</v>
      </c>
      <c r="K138" s="238">
        <f>'EU28 TRA Summary'!K138-'UK TRA Summary'!K138</f>
        <v>848.85821963056958</v>
      </c>
      <c r="L138" s="238">
        <f>'EU28 TRA Summary'!L138-'UK TRA Summary'!L138</f>
        <v>857.62244975542137</v>
      </c>
      <c r="M138" s="238">
        <f>'EU28 TRA Summary'!M138-'UK TRA Summary'!M138</f>
        <v>843.03538128515265</v>
      </c>
      <c r="N138" s="238">
        <f>'EU28 TRA Summary'!N138-'UK TRA Summary'!N138</f>
        <v>835.80203752341686</v>
      </c>
      <c r="O138" s="238">
        <f>'EU28 TRA Summary'!O138-'UK TRA Summary'!O138</f>
        <v>837.05813051746713</v>
      </c>
      <c r="P138" s="238">
        <f>'EU28 TRA Summary'!P138-'UK TRA Summary'!P138</f>
        <v>814.13844942914568</v>
      </c>
      <c r="Q138" s="238">
        <f>'EU28 TRA Summary'!Q138-'UK TRA Summary'!Q138</f>
        <v>819.34469201526986</v>
      </c>
      <c r="R138" s="238">
        <f>'EU28 TRA Summary'!R138-'UK TRA Summary'!R138</f>
        <v>817.32766918378559</v>
      </c>
      <c r="S138" s="238">
        <f>'EU28 TRA Summary'!S138-'UK TRA Summary'!S138</f>
        <v>845.53761405422983</v>
      </c>
      <c r="T138" s="238">
        <f>'EU28 TRA Summary'!T138-'UK TRA Summary'!T138</f>
        <v>872.0551624193522</v>
      </c>
      <c r="U138" s="238">
        <f>'EU28 TRA Summary'!U138-'UK TRA Summary'!U138</f>
        <v>900.17424193035481</v>
      </c>
      <c r="V138" s="238">
        <f>'EU28 TRA Summary'!V138-'UK TRA Summary'!V138</f>
        <v>927.59409006202145</v>
      </c>
      <c r="W138" s="238">
        <f>'EU28 TRA Summary'!W138-'UK TRA Summary'!W138</f>
        <v>954.04214482366092</v>
      </c>
      <c r="X138" s="238">
        <f>'EU28 TRA Summary'!X138-'UK TRA Summary'!X138</f>
        <v>989.11400270841432</v>
      </c>
      <c r="Y138" s="238">
        <f>'EU28 TRA Summary'!Y138-'UK TRA Summary'!Y138</f>
        <v>1020.8586910122731</v>
      </c>
      <c r="Z138" s="238">
        <f>'EU28 TRA Summary'!Z138-'UK TRA Summary'!Z138</f>
        <v>1041.2609902581289</v>
      </c>
      <c r="AA138" s="238">
        <f>'EU28 TRA Summary'!AA138-'UK TRA Summary'!AA138</f>
        <v>1074.5410373375505</v>
      </c>
      <c r="AB138" s="238">
        <f>'EU28 TRA Summary'!AB138-'UK TRA Summary'!AB138</f>
        <v>1113.1164210465611</v>
      </c>
      <c r="AC138" s="238">
        <f>'EU28 TRA Summary'!AC138-'UK TRA Summary'!AC138</f>
        <v>1160.1486318711081</v>
      </c>
      <c r="AD138" s="238">
        <f>'EU28 TRA Summary'!AD138-'UK TRA Summary'!AD138</f>
        <v>1196.4736079221107</v>
      </c>
      <c r="AE138" s="238">
        <f>'EU28 TRA Summary'!AE138-'UK TRA Summary'!AE138</f>
        <v>1229.4113537683875</v>
      </c>
      <c r="AF138" s="238">
        <f>'EU28 TRA Summary'!AF138-'UK TRA Summary'!AF138</f>
        <v>1257.5568354409409</v>
      </c>
      <c r="AG138" s="238">
        <f>'EU28 TRA Summary'!AG138-'UK TRA Summary'!AG138</f>
        <v>1284.2783213201913</v>
      </c>
      <c r="AH138" s="238">
        <f>'EU28 TRA Summary'!AH138-'UK TRA Summary'!AH138</f>
        <v>1316.194819618679</v>
      </c>
      <c r="AI138" s="238">
        <f>'EU28 TRA Summary'!AI138-'UK TRA Summary'!AI138</f>
        <v>1339.3997427417357</v>
      </c>
      <c r="AJ138" s="238">
        <f>'EU28 TRA Summary'!AJ138-'UK TRA Summary'!AJ138</f>
        <v>1355.6367179047793</v>
      </c>
      <c r="AK138" s="238">
        <f>'EU28 TRA Summary'!AK138-'UK TRA Summary'!AK138</f>
        <v>1371.7958793825953</v>
      </c>
      <c r="AL138" s="238">
        <f>'EU28 TRA Summary'!AL138-'UK TRA Summary'!AL138</f>
        <v>1383.0846044495713</v>
      </c>
      <c r="AM138" s="238">
        <f>'EU28 TRA Summary'!AM138-'UK TRA Summary'!AM138</f>
        <v>1393.1592084773054</v>
      </c>
      <c r="AN138" s="238">
        <f>'EU28 TRA Summary'!AN138-'UK TRA Summary'!AN138</f>
        <v>1401.3906659186378</v>
      </c>
      <c r="AO138" s="238">
        <f>'EU28 TRA Summary'!AO138-'UK TRA Summary'!AO138</f>
        <v>1408.3217795159035</v>
      </c>
      <c r="AP138" s="238">
        <f>'EU28 TRA Summary'!AP138-'UK TRA Summary'!AP138</f>
        <v>1414.283321431659</v>
      </c>
      <c r="AQ138" s="238">
        <f>'EU28 TRA Summary'!AQ138-'UK TRA Summary'!AQ138</f>
        <v>1420.1522224536998</v>
      </c>
      <c r="AR138" s="238">
        <f>'EU28 TRA Summary'!AR138-'UK TRA Summary'!AR138</f>
        <v>1424.4326880135629</v>
      </c>
      <c r="AS138" s="238">
        <f>'EU28 TRA Summary'!AS138-'UK TRA Summary'!AS138</f>
        <v>1428.1391532691662</v>
      </c>
      <c r="AT138" s="238">
        <f>'EU28 TRA Summary'!AT138-'UK TRA Summary'!AT138</f>
        <v>1431.268214317502</v>
      </c>
      <c r="AU138" s="238">
        <f>'EU28 TRA Summary'!AU138-'UK TRA Summary'!AU138</f>
        <v>1434.0916518162605</v>
      </c>
      <c r="AV138" s="238">
        <f>'EU28 TRA Summary'!AV138-'UK TRA Summary'!AV138</f>
        <v>1435.881483461623</v>
      </c>
      <c r="AW138" s="238">
        <f>'EU28 TRA Summary'!AW138-'UK TRA Summary'!AW138</f>
        <v>1436.7851033944687</v>
      </c>
      <c r="AX138" s="238">
        <f>'EU28 TRA Summary'!AX138-'UK TRA Summary'!AX138</f>
        <v>1432.7385699625852</v>
      </c>
      <c r="AY138" s="238">
        <f>'EU28 TRA Summary'!AY138-'UK TRA Summary'!AY138</f>
        <v>1429.2773993066553</v>
      </c>
      <c r="AZ138" s="238">
        <f>'EU28 TRA Summary'!AZ138-'UK TRA Summary'!AZ138</f>
        <v>1428.452434836465</v>
      </c>
    </row>
    <row r="139" spans="1:52">
      <c r="A139" s="173" t="s">
        <v>23</v>
      </c>
      <c r="B139" s="172">
        <f>'EU28 TRA Summary'!B139-'UK TRA Summary'!B139</f>
        <v>491.24120524949632</v>
      </c>
      <c r="C139" s="238">
        <f>'EU28 TRA Summary'!C139-'UK TRA Summary'!C139</f>
        <v>485.2882106669681</v>
      </c>
      <c r="D139" s="238">
        <f>'EU28 TRA Summary'!D139-'UK TRA Summary'!D139</f>
        <v>488.98503639438758</v>
      </c>
      <c r="E139" s="238">
        <f>'EU28 TRA Summary'!E139-'UK TRA Summary'!E139</f>
        <v>473.1685255108228</v>
      </c>
      <c r="F139" s="238">
        <f>'EU28 TRA Summary'!F139-'UK TRA Summary'!F139</f>
        <v>483.85153107731225</v>
      </c>
      <c r="G139" s="238">
        <f>'EU28 TRA Summary'!G139-'UK TRA Summary'!G139</f>
        <v>475.88974623250408</v>
      </c>
      <c r="H139" s="238">
        <f>'EU28 TRA Summary'!H139-'UK TRA Summary'!H139</f>
        <v>473.266755401723</v>
      </c>
      <c r="I139" s="238">
        <f>'EU28 TRA Summary'!I139-'UK TRA Summary'!I139</f>
        <v>476.38003691580934</v>
      </c>
      <c r="J139" s="238">
        <f>'EU28 TRA Summary'!J139-'UK TRA Summary'!J139</f>
        <v>488.32066341256598</v>
      </c>
      <c r="K139" s="238">
        <f>'EU28 TRA Summary'!K139-'UK TRA Summary'!K139</f>
        <v>486.38740474763131</v>
      </c>
      <c r="L139" s="238">
        <f>'EU28 TRA Summary'!L139-'UK TRA Summary'!L139</f>
        <v>494.35736122092965</v>
      </c>
      <c r="M139" s="238">
        <f>'EU28 TRA Summary'!M139-'UK TRA Summary'!M139</f>
        <v>489.78310330663618</v>
      </c>
      <c r="N139" s="238">
        <f>'EU28 TRA Summary'!N139-'UK TRA Summary'!N139</f>
        <v>489.91133606674799</v>
      </c>
      <c r="O139" s="238">
        <f>'EU28 TRA Summary'!O139-'UK TRA Summary'!O139</f>
        <v>479.3565252746705</v>
      </c>
      <c r="P139" s="238">
        <f>'EU28 TRA Summary'!P139-'UK TRA Summary'!P139</f>
        <v>471.73343454431699</v>
      </c>
      <c r="Q139" s="238">
        <f>'EU28 TRA Summary'!Q139-'UK TRA Summary'!Q139</f>
        <v>465.19598096881896</v>
      </c>
      <c r="R139" s="238">
        <f>'EU28 TRA Summary'!R139-'UK TRA Summary'!R139</f>
        <v>480.63574723356083</v>
      </c>
      <c r="S139" s="238">
        <f>'EU28 TRA Summary'!S139-'UK TRA Summary'!S139</f>
        <v>495.52145065697107</v>
      </c>
      <c r="T139" s="238">
        <f>'EU28 TRA Summary'!T139-'UK TRA Summary'!T139</f>
        <v>510.20164470028578</v>
      </c>
      <c r="U139" s="238">
        <f>'EU28 TRA Summary'!U139-'UK TRA Summary'!U139</f>
        <v>521.40677648623443</v>
      </c>
      <c r="V139" s="238">
        <f>'EU28 TRA Summary'!V139-'UK TRA Summary'!V139</f>
        <v>529.20069099931152</v>
      </c>
      <c r="W139" s="238">
        <f>'EU28 TRA Summary'!W139-'UK TRA Summary'!W139</f>
        <v>536.30987644886557</v>
      </c>
      <c r="X139" s="238">
        <f>'EU28 TRA Summary'!X139-'UK TRA Summary'!X139</f>
        <v>542.55377931852183</v>
      </c>
      <c r="Y139" s="238">
        <f>'EU28 TRA Summary'!Y139-'UK TRA Summary'!Y139</f>
        <v>548.66893191856559</v>
      </c>
      <c r="Z139" s="238">
        <f>'EU28 TRA Summary'!Z139-'UK TRA Summary'!Z139</f>
        <v>554.06730697139824</v>
      </c>
      <c r="AA139" s="238">
        <f>'EU28 TRA Summary'!AA139-'UK TRA Summary'!AA139</f>
        <v>559.77963206273535</v>
      </c>
      <c r="AB139" s="238">
        <f>'EU28 TRA Summary'!AB139-'UK TRA Summary'!AB139</f>
        <v>565.18628512357134</v>
      </c>
      <c r="AC139" s="238">
        <f>'EU28 TRA Summary'!AC139-'UK TRA Summary'!AC139</f>
        <v>570.63338595050584</v>
      </c>
      <c r="AD139" s="238">
        <f>'EU28 TRA Summary'!AD139-'UK TRA Summary'!AD139</f>
        <v>575.36413589783035</v>
      </c>
      <c r="AE139" s="238">
        <f>'EU28 TRA Summary'!AE139-'UK TRA Summary'!AE139</f>
        <v>579.7906160662568</v>
      </c>
      <c r="AF139" s="238">
        <f>'EU28 TRA Summary'!AF139-'UK TRA Summary'!AF139</f>
        <v>583.99991874387206</v>
      </c>
      <c r="AG139" s="238">
        <f>'EU28 TRA Summary'!AG139-'UK TRA Summary'!AG139</f>
        <v>585.82572220148359</v>
      </c>
      <c r="AH139" s="238">
        <f>'EU28 TRA Summary'!AH139-'UK TRA Summary'!AH139</f>
        <v>590.69145044902325</v>
      </c>
      <c r="AI139" s="238">
        <f>'EU28 TRA Summary'!AI139-'UK TRA Summary'!AI139</f>
        <v>595.08528150996744</v>
      </c>
      <c r="AJ139" s="238">
        <f>'EU28 TRA Summary'!AJ139-'UK TRA Summary'!AJ139</f>
        <v>599.06898250750771</v>
      </c>
      <c r="AK139" s="238">
        <f>'EU28 TRA Summary'!AK139-'UK TRA Summary'!AK139</f>
        <v>602.92131815376899</v>
      </c>
      <c r="AL139" s="238">
        <f>'EU28 TRA Summary'!AL139-'UK TRA Summary'!AL139</f>
        <v>606.60694225661223</v>
      </c>
      <c r="AM139" s="238">
        <f>'EU28 TRA Summary'!AM139-'UK TRA Summary'!AM139</f>
        <v>610.1545894511753</v>
      </c>
      <c r="AN139" s="238">
        <f>'EU28 TRA Summary'!AN139-'UK TRA Summary'!AN139</f>
        <v>613.59905427706963</v>
      </c>
      <c r="AO139" s="238">
        <f>'EU28 TRA Summary'!AO139-'UK TRA Summary'!AO139</f>
        <v>617.08732131717852</v>
      </c>
      <c r="AP139" s="238">
        <f>'EU28 TRA Summary'!AP139-'UK TRA Summary'!AP139</f>
        <v>620.56139819140526</v>
      </c>
      <c r="AQ139" s="238">
        <f>'EU28 TRA Summary'!AQ139-'UK TRA Summary'!AQ139</f>
        <v>624.13547515688333</v>
      </c>
      <c r="AR139" s="238">
        <f>'EU28 TRA Summary'!AR139-'UK TRA Summary'!AR139</f>
        <v>627.49660071493327</v>
      </c>
      <c r="AS139" s="238">
        <f>'EU28 TRA Summary'!AS139-'UK TRA Summary'!AS139</f>
        <v>630.8175066788391</v>
      </c>
      <c r="AT139" s="238">
        <f>'EU28 TRA Summary'!AT139-'UK TRA Summary'!AT139</f>
        <v>634.06847345164181</v>
      </c>
      <c r="AU139" s="238">
        <f>'EU28 TRA Summary'!AU139-'UK TRA Summary'!AU139</f>
        <v>637.36286834393218</v>
      </c>
      <c r="AV139" s="238">
        <f>'EU28 TRA Summary'!AV139-'UK TRA Summary'!AV139</f>
        <v>640.85608914172496</v>
      </c>
      <c r="AW139" s="238">
        <f>'EU28 TRA Summary'!AW139-'UK TRA Summary'!AW139</f>
        <v>643.85480598343383</v>
      </c>
      <c r="AX139" s="238">
        <f>'EU28 TRA Summary'!AX139-'UK TRA Summary'!AX139</f>
        <v>646.75126936792719</v>
      </c>
      <c r="AY139" s="238">
        <f>'EU28 TRA Summary'!AY139-'UK TRA Summary'!AY139</f>
        <v>649.80000642592722</v>
      </c>
      <c r="AZ139" s="238">
        <f>'EU28 TRA Summary'!AZ139-'UK TRA Summary'!AZ139</f>
        <v>652.79043359372758</v>
      </c>
    </row>
    <row r="140" spans="1:52">
      <c r="A140" s="186" t="s">
        <v>47</v>
      </c>
      <c r="B140" s="190">
        <f>'EU28 TRA Summary'!B140-'UK TRA Summary'!B140</f>
        <v>31856.795699009326</v>
      </c>
      <c r="C140" s="256">
        <f>'EU28 TRA Summary'!C140-'UK TRA Summary'!C140</f>
        <v>30753.95642824535</v>
      </c>
      <c r="D140" s="256">
        <f>'EU28 TRA Summary'!D140-'UK TRA Summary'!D140</f>
        <v>30222.447471452208</v>
      </c>
      <c r="E140" s="256">
        <f>'EU28 TRA Summary'!E140-'UK TRA Summary'!E140</f>
        <v>31158.690854950535</v>
      </c>
      <c r="F140" s="256">
        <f>'EU28 TRA Summary'!F140-'UK TRA Summary'!F140</f>
        <v>33119.962719888135</v>
      </c>
      <c r="G140" s="256">
        <f>'EU28 TRA Summary'!G140-'UK TRA Summary'!G140</f>
        <v>34584.316689125037</v>
      </c>
      <c r="H140" s="256">
        <f>'EU28 TRA Summary'!H140-'UK TRA Summary'!H140</f>
        <v>35899.405524985596</v>
      </c>
      <c r="I140" s="256">
        <f>'EU28 TRA Summary'!I140-'UK TRA Summary'!I140</f>
        <v>37570.073018467003</v>
      </c>
      <c r="J140" s="256">
        <f>'EU28 TRA Summary'!J140-'UK TRA Summary'!J140</f>
        <v>37828.865775951148</v>
      </c>
      <c r="K140" s="256">
        <f>'EU28 TRA Summary'!K140-'UK TRA Summary'!K140</f>
        <v>34616.765324241904</v>
      </c>
      <c r="L140" s="256">
        <f>'EU28 TRA Summary'!L140-'UK TRA Summary'!L140</f>
        <v>34821.519002628331</v>
      </c>
      <c r="M140" s="256">
        <f>'EU28 TRA Summary'!M140-'UK TRA Summary'!M140</f>
        <v>35626.020310590669</v>
      </c>
      <c r="N140" s="256">
        <f>'EU28 TRA Summary'!N140-'UK TRA Summary'!N140</f>
        <v>34767.235589281809</v>
      </c>
      <c r="O140" s="256">
        <f>'EU28 TRA Summary'!O140-'UK TRA Summary'!O140</f>
        <v>34471.309083459382</v>
      </c>
      <c r="P140" s="256">
        <f>'EU28 TRA Summary'!P140-'UK TRA Summary'!P140</f>
        <v>34922.221596023999</v>
      </c>
      <c r="Q140" s="256">
        <f>'EU28 TRA Summary'!Q140-'UK TRA Summary'!Q140</f>
        <v>36397.869429268496</v>
      </c>
      <c r="R140" s="256">
        <f>'EU28 TRA Summary'!R140-'UK TRA Summary'!R140</f>
        <v>38818.231897041944</v>
      </c>
      <c r="S140" s="256">
        <f>'EU28 TRA Summary'!S140-'UK TRA Summary'!S140</f>
        <v>40311.166837090728</v>
      </c>
      <c r="T140" s="256">
        <f>'EU28 TRA Summary'!T140-'UK TRA Summary'!T140</f>
        <v>41713.326954526565</v>
      </c>
      <c r="U140" s="256">
        <f>'EU28 TRA Summary'!U140-'UK TRA Summary'!U140</f>
        <v>42979.473409436658</v>
      </c>
      <c r="V140" s="256">
        <f>'EU28 TRA Summary'!V140-'UK TRA Summary'!V140</f>
        <v>44079.496823309179</v>
      </c>
      <c r="W140" s="256">
        <f>'EU28 TRA Summary'!W140-'UK TRA Summary'!W140</f>
        <v>45127.338217179225</v>
      </c>
      <c r="X140" s="256">
        <f>'EU28 TRA Summary'!X140-'UK TRA Summary'!X140</f>
        <v>46083.397886490209</v>
      </c>
      <c r="Y140" s="256">
        <f>'EU28 TRA Summary'!Y140-'UK TRA Summary'!Y140</f>
        <v>46903.14733209907</v>
      </c>
      <c r="Z140" s="256">
        <f>'EU28 TRA Summary'!Z140-'UK TRA Summary'!Z140</f>
        <v>47519.678600227926</v>
      </c>
      <c r="AA140" s="256">
        <f>'EU28 TRA Summary'!AA140-'UK TRA Summary'!AA140</f>
        <v>48154.92339130606</v>
      </c>
      <c r="AB140" s="256">
        <f>'EU28 TRA Summary'!AB140-'UK TRA Summary'!AB140</f>
        <v>48768.79418470517</v>
      </c>
      <c r="AC140" s="256">
        <f>'EU28 TRA Summary'!AC140-'UK TRA Summary'!AC140</f>
        <v>49425.171280958857</v>
      </c>
      <c r="AD140" s="256">
        <f>'EU28 TRA Summary'!AD140-'UK TRA Summary'!AD140</f>
        <v>50145.42548447541</v>
      </c>
      <c r="AE140" s="256">
        <f>'EU28 TRA Summary'!AE140-'UK TRA Summary'!AE140</f>
        <v>50858.083444644326</v>
      </c>
      <c r="AF140" s="256">
        <f>'EU28 TRA Summary'!AF140-'UK TRA Summary'!AF140</f>
        <v>51564.82399332877</v>
      </c>
      <c r="AG140" s="256">
        <f>'EU28 TRA Summary'!AG140-'UK TRA Summary'!AG140</f>
        <v>52286.071003530073</v>
      </c>
      <c r="AH140" s="256">
        <f>'EU28 TRA Summary'!AH140-'UK TRA Summary'!AH140</f>
        <v>52891.321374368323</v>
      </c>
      <c r="AI140" s="256">
        <f>'EU28 TRA Summary'!AI140-'UK TRA Summary'!AI140</f>
        <v>53453.975762962647</v>
      </c>
      <c r="AJ140" s="256">
        <f>'EU28 TRA Summary'!AJ140-'UK TRA Summary'!AJ140</f>
        <v>53935.860980091355</v>
      </c>
      <c r="AK140" s="256">
        <f>'EU28 TRA Summary'!AK140-'UK TRA Summary'!AK140</f>
        <v>54394.584082924135</v>
      </c>
      <c r="AL140" s="256">
        <f>'EU28 TRA Summary'!AL140-'UK TRA Summary'!AL140</f>
        <v>54877.369541073072</v>
      </c>
      <c r="AM140" s="256">
        <f>'EU28 TRA Summary'!AM140-'UK TRA Summary'!AM140</f>
        <v>55269.070586983988</v>
      </c>
      <c r="AN140" s="256">
        <f>'EU28 TRA Summary'!AN140-'UK TRA Summary'!AN140</f>
        <v>55741.867453702711</v>
      </c>
      <c r="AO140" s="256">
        <f>'EU28 TRA Summary'!AO140-'UK TRA Summary'!AO140</f>
        <v>56095.000119164593</v>
      </c>
      <c r="AP140" s="256">
        <f>'EU28 TRA Summary'!AP140-'UK TRA Summary'!AP140</f>
        <v>56461.958759238492</v>
      </c>
      <c r="AQ140" s="256">
        <f>'EU28 TRA Summary'!AQ140-'UK TRA Summary'!AQ140</f>
        <v>56866.245665016475</v>
      </c>
      <c r="AR140" s="256">
        <f>'EU28 TRA Summary'!AR140-'UK TRA Summary'!AR140</f>
        <v>57249.007369941806</v>
      </c>
      <c r="AS140" s="256">
        <f>'EU28 TRA Summary'!AS140-'UK TRA Summary'!AS140</f>
        <v>57612.125063922234</v>
      </c>
      <c r="AT140" s="256">
        <f>'EU28 TRA Summary'!AT140-'UK TRA Summary'!AT140</f>
        <v>57933.990921944169</v>
      </c>
      <c r="AU140" s="256">
        <f>'EU28 TRA Summary'!AU140-'UK TRA Summary'!AU140</f>
        <v>58336.125806694305</v>
      </c>
      <c r="AV140" s="256">
        <f>'EU28 TRA Summary'!AV140-'UK TRA Summary'!AV140</f>
        <v>58691.427068831945</v>
      </c>
      <c r="AW140" s="256">
        <f>'EU28 TRA Summary'!AW140-'UK TRA Summary'!AW140</f>
        <v>58886.762392313511</v>
      </c>
      <c r="AX140" s="256">
        <f>'EU28 TRA Summary'!AX140-'UK TRA Summary'!AX140</f>
        <v>59178.469059988238</v>
      </c>
      <c r="AY140" s="256">
        <f>'EU28 TRA Summary'!AY140-'UK TRA Summary'!AY140</f>
        <v>59363.946925771103</v>
      </c>
      <c r="AZ140" s="256">
        <f>'EU28 TRA Summary'!AZ140-'UK TRA Summary'!AZ140</f>
        <v>59528.151345282778</v>
      </c>
    </row>
    <row r="141" spans="1:52">
      <c r="A141" s="193" t="s">
        <v>16</v>
      </c>
      <c r="B141" s="171">
        <f>'EU28 TRA Summary'!B141-'UK TRA Summary'!B141</f>
        <v>6748.3376371227441</v>
      </c>
      <c r="C141" s="237">
        <f>'EU28 TRA Summary'!C141-'UK TRA Summary'!C141</f>
        <v>6488.5294100000001</v>
      </c>
      <c r="D141" s="237">
        <f>'EU28 TRA Summary'!D141-'UK TRA Summary'!D141</f>
        <v>6377.5200300000006</v>
      </c>
      <c r="E141" s="237">
        <f>'EU28 TRA Summary'!E141-'UK TRA Summary'!E141</f>
        <v>6638.0330599999998</v>
      </c>
      <c r="F141" s="237">
        <f>'EU28 TRA Summary'!F141-'UK TRA Summary'!F141</f>
        <v>6663.8860499999992</v>
      </c>
      <c r="G141" s="237">
        <f>'EU28 TRA Summary'!G141-'UK TRA Summary'!G141</f>
        <v>6870.6037117056649</v>
      </c>
      <c r="H141" s="237">
        <f>'EU28 TRA Summary'!H141-'UK TRA Summary'!H141</f>
        <v>7010.3301799999999</v>
      </c>
      <c r="I141" s="237">
        <f>'EU28 TRA Summary'!I141-'UK TRA Summary'!I141</f>
        <v>7191.325899999998</v>
      </c>
      <c r="J141" s="237">
        <f>'EU28 TRA Summary'!J141-'UK TRA Summary'!J141</f>
        <v>7070.6868999999951</v>
      </c>
      <c r="K141" s="237">
        <f>'EU28 TRA Summary'!K141-'UK TRA Summary'!K141</f>
        <v>6434.21018</v>
      </c>
      <c r="L141" s="237">
        <f>'EU28 TRA Summary'!L141-'UK TRA Summary'!L141</f>
        <v>6856.3210732859416</v>
      </c>
      <c r="M141" s="237">
        <f>'EU28 TRA Summary'!M141-'UK TRA Summary'!M141</f>
        <v>6579.9299877775675</v>
      </c>
      <c r="N141" s="237">
        <f>'EU28 TRA Summary'!N141-'UK TRA Summary'!N141</f>
        <v>6159.0213462869006</v>
      </c>
      <c r="O141" s="237">
        <f>'EU28 TRA Summary'!O141-'UK TRA Summary'!O141</f>
        <v>5679.5465239637488</v>
      </c>
      <c r="P141" s="237">
        <f>'EU28 TRA Summary'!P141-'UK TRA Summary'!P141</f>
        <v>5716.0484708451941</v>
      </c>
      <c r="Q141" s="237">
        <f>'EU28 TRA Summary'!Q141-'UK TRA Summary'!Q141</f>
        <v>5949.9663472744478</v>
      </c>
      <c r="R141" s="237">
        <f>'EU28 TRA Summary'!R141-'UK TRA Summary'!R141</f>
        <v>6292.4892449947174</v>
      </c>
      <c r="S141" s="237">
        <f>'EU28 TRA Summary'!S141-'UK TRA Summary'!S141</f>
        <v>6480.0734042978902</v>
      </c>
      <c r="T141" s="237">
        <f>'EU28 TRA Summary'!T141-'UK TRA Summary'!T141</f>
        <v>6586.1568871780046</v>
      </c>
      <c r="U141" s="237">
        <f>'EU28 TRA Summary'!U141-'UK TRA Summary'!U141</f>
        <v>6669.307545317065</v>
      </c>
      <c r="V141" s="237">
        <f>'EU28 TRA Summary'!V141-'UK TRA Summary'!V141</f>
        <v>6729.6430103421517</v>
      </c>
      <c r="W141" s="237">
        <f>'EU28 TRA Summary'!W141-'UK TRA Summary'!W141</f>
        <v>6787.3711736967762</v>
      </c>
      <c r="X141" s="237">
        <f>'EU28 TRA Summary'!X141-'UK TRA Summary'!X141</f>
        <v>6835.0179801333225</v>
      </c>
      <c r="Y141" s="237">
        <f>'EU28 TRA Summary'!Y141-'UK TRA Summary'!Y141</f>
        <v>6860.036762485548</v>
      </c>
      <c r="Z141" s="237">
        <f>'EU28 TRA Summary'!Z141-'UK TRA Summary'!Z141</f>
        <v>6901.6231359219792</v>
      </c>
      <c r="AA141" s="237">
        <f>'EU28 TRA Summary'!AA141-'UK TRA Summary'!AA141</f>
        <v>6953.7191296449146</v>
      </c>
      <c r="AB141" s="237">
        <f>'EU28 TRA Summary'!AB141-'UK TRA Summary'!AB141</f>
        <v>6986.9832134535473</v>
      </c>
      <c r="AC141" s="237">
        <f>'EU28 TRA Summary'!AC141-'UK TRA Summary'!AC141</f>
        <v>7011.1347919751825</v>
      </c>
      <c r="AD141" s="237">
        <f>'EU28 TRA Summary'!AD141-'UK TRA Summary'!AD141</f>
        <v>7054.3266171220357</v>
      </c>
      <c r="AE141" s="237">
        <f>'EU28 TRA Summary'!AE141-'UK TRA Summary'!AE141</f>
        <v>7103.1593152317073</v>
      </c>
      <c r="AF141" s="237">
        <f>'EU28 TRA Summary'!AF141-'UK TRA Summary'!AF141</f>
        <v>7160.3116997030393</v>
      </c>
      <c r="AG141" s="237">
        <f>'EU28 TRA Summary'!AG141-'UK TRA Summary'!AG141</f>
        <v>7219.2173126999796</v>
      </c>
      <c r="AH141" s="237">
        <f>'EU28 TRA Summary'!AH141-'UK TRA Summary'!AH141</f>
        <v>7269.405632582916</v>
      </c>
      <c r="AI141" s="237">
        <f>'EU28 TRA Summary'!AI141-'UK TRA Summary'!AI141</f>
        <v>7326.3497696268669</v>
      </c>
      <c r="AJ141" s="237">
        <f>'EU28 TRA Summary'!AJ141-'UK TRA Summary'!AJ141</f>
        <v>7380.1541509672161</v>
      </c>
      <c r="AK141" s="237">
        <f>'EU28 TRA Summary'!AK141-'UK TRA Summary'!AK141</f>
        <v>7431.7451716231999</v>
      </c>
      <c r="AL141" s="237">
        <f>'EU28 TRA Summary'!AL141-'UK TRA Summary'!AL141</f>
        <v>7488.497619955423</v>
      </c>
      <c r="AM141" s="237">
        <f>'EU28 TRA Summary'!AM141-'UK TRA Summary'!AM141</f>
        <v>7534.6630097727957</v>
      </c>
      <c r="AN141" s="237">
        <f>'EU28 TRA Summary'!AN141-'UK TRA Summary'!AN141</f>
        <v>7603.5705592295435</v>
      </c>
      <c r="AO141" s="237">
        <f>'EU28 TRA Summary'!AO141-'UK TRA Summary'!AO141</f>
        <v>7643.4056954517773</v>
      </c>
      <c r="AP141" s="237">
        <f>'EU28 TRA Summary'!AP141-'UK TRA Summary'!AP141</f>
        <v>7685.4974487974305</v>
      </c>
      <c r="AQ141" s="237">
        <f>'EU28 TRA Summary'!AQ141-'UK TRA Summary'!AQ141</f>
        <v>7732.5774977034353</v>
      </c>
      <c r="AR141" s="237">
        <f>'EU28 TRA Summary'!AR141-'UK TRA Summary'!AR141</f>
        <v>7770.7190116747761</v>
      </c>
      <c r="AS141" s="237">
        <f>'EU28 TRA Summary'!AS141-'UK TRA Summary'!AS141</f>
        <v>7804.8505802345217</v>
      </c>
      <c r="AT141" s="237">
        <f>'EU28 TRA Summary'!AT141-'UK TRA Summary'!AT141</f>
        <v>7831.7565220028837</v>
      </c>
      <c r="AU141" s="237">
        <f>'EU28 TRA Summary'!AU141-'UK TRA Summary'!AU141</f>
        <v>7861.8617908377664</v>
      </c>
      <c r="AV141" s="237">
        <f>'EU28 TRA Summary'!AV141-'UK TRA Summary'!AV141</f>
        <v>7882.0227788468055</v>
      </c>
      <c r="AW141" s="237">
        <f>'EU28 TRA Summary'!AW141-'UK TRA Summary'!AW141</f>
        <v>7880.3932777467999</v>
      </c>
      <c r="AX141" s="237">
        <f>'EU28 TRA Summary'!AX141-'UK TRA Summary'!AX141</f>
        <v>7883.6046974323472</v>
      </c>
      <c r="AY141" s="237">
        <f>'EU28 TRA Summary'!AY141-'UK TRA Summary'!AY141</f>
        <v>7870.6876788057525</v>
      </c>
      <c r="AZ141" s="237">
        <f>'EU28 TRA Summary'!AZ141-'UK TRA Summary'!AZ141</f>
        <v>7851.1215794907512</v>
      </c>
    </row>
    <row r="142" spans="1:52">
      <c r="A142" s="173" t="s">
        <v>17</v>
      </c>
      <c r="B142" s="172">
        <f>'EU28 TRA Summary'!B142-'UK TRA Summary'!B142</f>
        <v>12618.290990353293</v>
      </c>
      <c r="C142" s="238">
        <f>'EU28 TRA Summary'!C142-'UK TRA Summary'!C142</f>
        <v>12685.882972189724</v>
      </c>
      <c r="D142" s="238">
        <f>'EU28 TRA Summary'!D142-'UK TRA Summary'!D142</f>
        <v>12291.934910854317</v>
      </c>
      <c r="E142" s="238">
        <f>'EU28 TRA Summary'!E142-'UK TRA Summary'!E142</f>
        <v>12785.444035155866</v>
      </c>
      <c r="F142" s="238">
        <f>'EU28 TRA Summary'!F142-'UK TRA Summary'!F142</f>
        <v>13280.16528184207</v>
      </c>
      <c r="G142" s="238">
        <f>'EU28 TRA Summary'!G142-'UK TRA Summary'!G142</f>
        <v>13740.399901535849</v>
      </c>
      <c r="H142" s="238">
        <f>'EU28 TRA Summary'!H142-'UK TRA Summary'!H142</f>
        <v>14346.558619507312</v>
      </c>
      <c r="I142" s="238">
        <f>'EU28 TRA Summary'!I142-'UK TRA Summary'!I142</f>
        <v>14818.627388226856</v>
      </c>
      <c r="J142" s="238">
        <f>'EU28 TRA Summary'!J142-'UK TRA Summary'!J142</f>
        <v>14527.621963627895</v>
      </c>
      <c r="K142" s="238">
        <f>'EU28 TRA Summary'!K142-'UK TRA Summary'!K142</f>
        <v>13063.439040739315</v>
      </c>
      <c r="L142" s="238">
        <f>'EU28 TRA Summary'!L142-'UK TRA Summary'!L142</f>
        <v>13116.630732131289</v>
      </c>
      <c r="M142" s="238">
        <f>'EU28 TRA Summary'!M142-'UK TRA Summary'!M142</f>
        <v>14222.6425849974</v>
      </c>
      <c r="N142" s="238">
        <f>'EU28 TRA Summary'!N142-'UK TRA Summary'!N142</f>
        <v>13827.292461376052</v>
      </c>
      <c r="O142" s="238">
        <f>'EU28 TRA Summary'!O142-'UK TRA Summary'!O142</f>
        <v>13740.124611200001</v>
      </c>
      <c r="P142" s="238">
        <f>'EU28 TRA Summary'!P142-'UK TRA Summary'!P142</f>
        <v>13981.418037836596</v>
      </c>
      <c r="Q142" s="238">
        <f>'EU28 TRA Summary'!Q142-'UK TRA Summary'!Q142</f>
        <v>14676.787357828629</v>
      </c>
      <c r="R142" s="238">
        <f>'EU28 TRA Summary'!R142-'UK TRA Summary'!R142</f>
        <v>16157.334637038781</v>
      </c>
      <c r="S142" s="238">
        <f>'EU28 TRA Summary'!S142-'UK TRA Summary'!S142</f>
        <v>16779.810765281101</v>
      </c>
      <c r="T142" s="238">
        <f>'EU28 TRA Summary'!T142-'UK TRA Summary'!T142</f>
        <v>17344.144431347981</v>
      </c>
      <c r="U142" s="238">
        <f>'EU28 TRA Summary'!U142-'UK TRA Summary'!U142</f>
        <v>17857.734586629776</v>
      </c>
      <c r="V142" s="238">
        <f>'EU28 TRA Summary'!V142-'UK TRA Summary'!V142</f>
        <v>18298.599562468189</v>
      </c>
      <c r="W142" s="238">
        <f>'EU28 TRA Summary'!W142-'UK TRA Summary'!W142</f>
        <v>18727.963361796668</v>
      </c>
      <c r="X142" s="238">
        <f>'EU28 TRA Summary'!X142-'UK TRA Summary'!X142</f>
        <v>19107.938449510551</v>
      </c>
      <c r="Y142" s="238">
        <f>'EU28 TRA Summary'!Y142-'UK TRA Summary'!Y142</f>
        <v>19423.501942780938</v>
      </c>
      <c r="Z142" s="238">
        <f>'EU28 TRA Summary'!Z142-'UK TRA Summary'!Z142</f>
        <v>19715.86209582843</v>
      </c>
      <c r="AA142" s="238">
        <f>'EU28 TRA Summary'!AA142-'UK TRA Summary'!AA142</f>
        <v>20033.58343974343</v>
      </c>
      <c r="AB142" s="238">
        <f>'EU28 TRA Summary'!AB142-'UK TRA Summary'!AB142</f>
        <v>20322.974317406963</v>
      </c>
      <c r="AC142" s="238">
        <f>'EU28 TRA Summary'!AC142-'UK TRA Summary'!AC142</f>
        <v>20631.531062147606</v>
      </c>
      <c r="AD142" s="238">
        <f>'EU28 TRA Summary'!AD142-'UK TRA Summary'!AD142</f>
        <v>20956.217075434306</v>
      </c>
      <c r="AE142" s="238">
        <f>'EU28 TRA Summary'!AE142-'UK TRA Summary'!AE142</f>
        <v>21284.39871647134</v>
      </c>
      <c r="AF142" s="238">
        <f>'EU28 TRA Summary'!AF142-'UK TRA Summary'!AF142</f>
        <v>21592.005347111663</v>
      </c>
      <c r="AG142" s="238">
        <f>'EU28 TRA Summary'!AG142-'UK TRA Summary'!AG142</f>
        <v>21904.826265352269</v>
      </c>
      <c r="AH142" s="238">
        <f>'EU28 TRA Summary'!AH142-'UK TRA Summary'!AH142</f>
        <v>22159.052855776616</v>
      </c>
      <c r="AI142" s="238">
        <f>'EU28 TRA Summary'!AI142-'UK TRA Summary'!AI142</f>
        <v>22386.705937561946</v>
      </c>
      <c r="AJ142" s="238">
        <f>'EU28 TRA Summary'!AJ142-'UK TRA Summary'!AJ142</f>
        <v>22571.592199074123</v>
      </c>
      <c r="AK142" s="238">
        <f>'EU28 TRA Summary'!AK142-'UK TRA Summary'!AK142</f>
        <v>22740.473332889553</v>
      </c>
      <c r="AL142" s="238">
        <f>'EU28 TRA Summary'!AL142-'UK TRA Summary'!AL142</f>
        <v>22933.303746832833</v>
      </c>
      <c r="AM142" s="238">
        <f>'EU28 TRA Summary'!AM142-'UK TRA Summary'!AM142</f>
        <v>23068.54994760732</v>
      </c>
      <c r="AN142" s="238">
        <f>'EU28 TRA Summary'!AN142-'UK TRA Summary'!AN142</f>
        <v>23241.639016447192</v>
      </c>
      <c r="AO142" s="238">
        <f>'EU28 TRA Summary'!AO142-'UK TRA Summary'!AO142</f>
        <v>23373.502861917885</v>
      </c>
      <c r="AP142" s="238">
        <f>'EU28 TRA Summary'!AP142-'UK TRA Summary'!AP142</f>
        <v>23503.00382616977</v>
      </c>
      <c r="AQ142" s="238">
        <f>'EU28 TRA Summary'!AQ142-'UK TRA Summary'!AQ142</f>
        <v>23649.735785149896</v>
      </c>
      <c r="AR142" s="238">
        <f>'EU28 TRA Summary'!AR142-'UK TRA Summary'!AR142</f>
        <v>23796.311266162182</v>
      </c>
      <c r="AS142" s="238">
        <f>'EU28 TRA Summary'!AS142-'UK TRA Summary'!AS142</f>
        <v>23937.035321569958</v>
      </c>
      <c r="AT142" s="238">
        <f>'EU28 TRA Summary'!AT142-'UK TRA Summary'!AT142</f>
        <v>24076.003568655644</v>
      </c>
      <c r="AU142" s="238">
        <f>'EU28 TRA Summary'!AU142-'UK TRA Summary'!AU142</f>
        <v>24242.94023573395</v>
      </c>
      <c r="AV142" s="238">
        <f>'EU28 TRA Summary'!AV142-'UK TRA Summary'!AV142</f>
        <v>24392.661758409165</v>
      </c>
      <c r="AW142" s="238">
        <f>'EU28 TRA Summary'!AW142-'UK TRA Summary'!AW142</f>
        <v>24497.087816502062</v>
      </c>
      <c r="AX142" s="238">
        <f>'EU28 TRA Summary'!AX142-'UK TRA Summary'!AX142</f>
        <v>24631.854248049996</v>
      </c>
      <c r="AY142" s="238">
        <f>'EU28 TRA Summary'!AY142-'UK TRA Summary'!AY142</f>
        <v>24724.975484731767</v>
      </c>
      <c r="AZ142" s="238">
        <f>'EU28 TRA Summary'!AZ142-'UK TRA Summary'!AZ142</f>
        <v>24807.751942756782</v>
      </c>
    </row>
    <row r="143" spans="1:52">
      <c r="A143" s="173" t="s">
        <v>18</v>
      </c>
      <c r="B143" s="172">
        <f>'EU28 TRA Summary'!B143-'UK TRA Summary'!B143</f>
        <v>12490.167071533288</v>
      </c>
      <c r="C143" s="238">
        <f>'EU28 TRA Summary'!C143-'UK TRA Summary'!C143</f>
        <v>11579.544046055626</v>
      </c>
      <c r="D143" s="238">
        <f>'EU28 TRA Summary'!D143-'UK TRA Summary'!D143</f>
        <v>11552.992530597889</v>
      </c>
      <c r="E143" s="238">
        <f>'EU28 TRA Summary'!E143-'UK TRA Summary'!E143</f>
        <v>11735.213759794675</v>
      </c>
      <c r="F143" s="238">
        <f>'EU28 TRA Summary'!F143-'UK TRA Summary'!F143</f>
        <v>13175.911388046075</v>
      </c>
      <c r="G143" s="238">
        <f>'EU28 TRA Summary'!G143-'UK TRA Summary'!G143</f>
        <v>13973.313075883523</v>
      </c>
      <c r="H143" s="238">
        <f>'EU28 TRA Summary'!H143-'UK TRA Summary'!H143</f>
        <v>14542.516725478279</v>
      </c>
      <c r="I143" s="238">
        <f>'EU28 TRA Summary'!I143-'UK TRA Summary'!I143</f>
        <v>15560.119730240152</v>
      </c>
      <c r="J143" s="238">
        <f>'EU28 TRA Summary'!J143-'UK TRA Summary'!J143</f>
        <v>16230.55691232326</v>
      </c>
      <c r="K143" s="238">
        <f>'EU28 TRA Summary'!K143-'UK TRA Summary'!K143</f>
        <v>15119.116103502587</v>
      </c>
      <c r="L143" s="238">
        <f>'EU28 TRA Summary'!L143-'UK TRA Summary'!L143</f>
        <v>14848.567197211101</v>
      </c>
      <c r="M143" s="238">
        <f>'EU28 TRA Summary'!M143-'UK TRA Summary'!M143</f>
        <v>14823.447737815701</v>
      </c>
      <c r="N143" s="238">
        <f>'EU28 TRA Summary'!N143-'UK TRA Summary'!N143</f>
        <v>14780.921781618854</v>
      </c>
      <c r="O143" s="238">
        <f>'EU28 TRA Summary'!O143-'UK TRA Summary'!O143</f>
        <v>15051.637948295633</v>
      </c>
      <c r="P143" s="238">
        <f>'EU28 TRA Summary'!P143-'UK TRA Summary'!P143</f>
        <v>15224.755087342208</v>
      </c>
      <c r="Q143" s="238">
        <f>'EU28 TRA Summary'!Q143-'UK TRA Summary'!Q143</f>
        <v>15771.115724165413</v>
      </c>
      <c r="R143" s="238">
        <f>'EU28 TRA Summary'!R143-'UK TRA Summary'!R143</f>
        <v>16368.408015008452</v>
      </c>
      <c r="S143" s="238">
        <f>'EU28 TRA Summary'!S143-'UK TRA Summary'!S143</f>
        <v>17051.282667511739</v>
      </c>
      <c r="T143" s="238">
        <f>'EU28 TRA Summary'!T143-'UK TRA Summary'!T143</f>
        <v>17783.025636000581</v>
      </c>
      <c r="U143" s="238">
        <f>'EU28 TRA Summary'!U143-'UK TRA Summary'!U143</f>
        <v>18452.431277489817</v>
      </c>
      <c r="V143" s="238">
        <f>'EU28 TRA Summary'!V143-'UK TRA Summary'!V143</f>
        <v>19051.254250498841</v>
      </c>
      <c r="W143" s="238">
        <f>'EU28 TRA Summary'!W143-'UK TRA Summary'!W143</f>
        <v>19612.003681685776</v>
      </c>
      <c r="X143" s="238">
        <f>'EU28 TRA Summary'!X143-'UK TRA Summary'!X143</f>
        <v>20140.441456846333</v>
      </c>
      <c r="Y143" s="238">
        <f>'EU28 TRA Summary'!Y143-'UK TRA Summary'!Y143</f>
        <v>20619.608626832589</v>
      </c>
      <c r="Z143" s="238">
        <f>'EU28 TRA Summary'!Z143-'UK TRA Summary'!Z143</f>
        <v>20902.193368477514</v>
      </c>
      <c r="AA143" s="238">
        <f>'EU28 TRA Summary'!AA143-'UK TRA Summary'!AA143</f>
        <v>21167.620821917717</v>
      </c>
      <c r="AB143" s="238">
        <f>'EU28 TRA Summary'!AB143-'UK TRA Summary'!AB143</f>
        <v>21458.836653844664</v>
      </c>
      <c r="AC143" s="238">
        <f>'EU28 TRA Summary'!AC143-'UK TRA Summary'!AC143</f>
        <v>21782.505426836073</v>
      </c>
      <c r="AD143" s="238">
        <f>'EU28 TRA Summary'!AD143-'UK TRA Summary'!AD143</f>
        <v>22134.88179191907</v>
      </c>
      <c r="AE143" s="238">
        <f>'EU28 TRA Summary'!AE143-'UK TRA Summary'!AE143</f>
        <v>22470.525412941282</v>
      </c>
      <c r="AF143" s="238">
        <f>'EU28 TRA Summary'!AF143-'UK TRA Summary'!AF143</f>
        <v>22812.506946514073</v>
      </c>
      <c r="AG143" s="238">
        <f>'EU28 TRA Summary'!AG143-'UK TRA Summary'!AG143</f>
        <v>23162.02742547782</v>
      </c>
      <c r="AH143" s="238">
        <f>'EU28 TRA Summary'!AH143-'UK TRA Summary'!AH143</f>
        <v>23462.862886008785</v>
      </c>
      <c r="AI143" s="238">
        <f>'EU28 TRA Summary'!AI143-'UK TRA Summary'!AI143</f>
        <v>23740.92005577384</v>
      </c>
      <c r="AJ143" s="238">
        <f>'EU28 TRA Summary'!AJ143-'UK TRA Summary'!AJ143</f>
        <v>23984.114630050019</v>
      </c>
      <c r="AK143" s="238">
        <f>'EU28 TRA Summary'!AK143-'UK TRA Summary'!AK143</f>
        <v>24222.36557841138</v>
      </c>
      <c r="AL143" s="238">
        <f>'EU28 TRA Summary'!AL143-'UK TRA Summary'!AL143</f>
        <v>24455.568174284817</v>
      </c>
      <c r="AM143" s="238">
        <f>'EU28 TRA Summary'!AM143-'UK TRA Summary'!AM143</f>
        <v>24665.857629603877</v>
      </c>
      <c r="AN143" s="238">
        <f>'EU28 TRA Summary'!AN143-'UK TRA Summary'!AN143</f>
        <v>24896.657878025981</v>
      </c>
      <c r="AO143" s="238">
        <f>'EU28 TRA Summary'!AO143-'UK TRA Summary'!AO143</f>
        <v>25078.091561794929</v>
      </c>
      <c r="AP143" s="238">
        <f>'EU28 TRA Summary'!AP143-'UK TRA Summary'!AP143</f>
        <v>25273.45748427129</v>
      </c>
      <c r="AQ143" s="238">
        <f>'EU28 TRA Summary'!AQ143-'UK TRA Summary'!AQ143</f>
        <v>25483.932382163155</v>
      </c>
      <c r="AR143" s="238">
        <f>'EU28 TRA Summary'!AR143-'UK TRA Summary'!AR143</f>
        <v>25681.977092104844</v>
      </c>
      <c r="AS143" s="238">
        <f>'EU28 TRA Summary'!AS143-'UK TRA Summary'!AS143</f>
        <v>25870.239162117745</v>
      </c>
      <c r="AT143" s="238">
        <f>'EU28 TRA Summary'!AT143-'UK TRA Summary'!AT143</f>
        <v>26026.230831285637</v>
      </c>
      <c r="AU143" s="238">
        <f>'EU28 TRA Summary'!AU143-'UK TRA Summary'!AU143</f>
        <v>26231.323780122599</v>
      </c>
      <c r="AV143" s="238">
        <f>'EU28 TRA Summary'!AV143-'UK TRA Summary'!AV143</f>
        <v>26416.742531575983</v>
      </c>
      <c r="AW143" s="238">
        <f>'EU28 TRA Summary'!AW143-'UK TRA Summary'!AW143</f>
        <v>26509.281298064649</v>
      </c>
      <c r="AX143" s="238">
        <f>'EU28 TRA Summary'!AX143-'UK TRA Summary'!AX143</f>
        <v>26663.010114505902</v>
      </c>
      <c r="AY143" s="238">
        <f>'EU28 TRA Summary'!AY143-'UK TRA Summary'!AY143</f>
        <v>26768.283762233594</v>
      </c>
      <c r="AZ143" s="238">
        <f>'EU28 TRA Summary'!AZ143-'UK TRA Summary'!AZ143</f>
        <v>26869.277823035249</v>
      </c>
    </row>
    <row r="144" spans="1:52">
      <c r="A144" s="179" t="s">
        <v>22</v>
      </c>
      <c r="B144" s="189">
        <f>'EU28 TRA Summary'!B144-'UK TRA Summary'!B144</f>
        <v>90506.5839065537</v>
      </c>
      <c r="C144" s="255">
        <f>'EU28 TRA Summary'!C144-'UK TRA Summary'!C144</f>
        <v>92660.136751593309</v>
      </c>
      <c r="D144" s="255">
        <f>'EU28 TRA Summary'!D144-'UK TRA Summary'!D144</f>
        <v>93905.763505522089</v>
      </c>
      <c r="E144" s="255">
        <f>'EU28 TRA Summary'!E144-'UK TRA Summary'!E144</f>
        <v>97138.057262931936</v>
      </c>
      <c r="F144" s="255">
        <f>'EU28 TRA Summary'!F144-'UK TRA Summary'!F144</f>
        <v>101306.49481220399</v>
      </c>
      <c r="G144" s="255">
        <f>'EU28 TRA Summary'!G144-'UK TRA Summary'!G144</f>
        <v>103648.63316101597</v>
      </c>
      <c r="H144" s="255">
        <f>'EU28 TRA Summary'!H144-'UK TRA Summary'!H144</f>
        <v>106097.92894369904</v>
      </c>
      <c r="I144" s="255">
        <f>'EU28 TRA Summary'!I144-'UK TRA Summary'!I144</f>
        <v>109393.79827797734</v>
      </c>
      <c r="J144" s="255">
        <f>'EU28 TRA Summary'!J144-'UK TRA Summary'!J144</f>
        <v>107294.08750845829</v>
      </c>
      <c r="K144" s="255">
        <f>'EU28 TRA Summary'!K144-'UK TRA Summary'!K144</f>
        <v>101360.15828758052</v>
      </c>
      <c r="L144" s="255">
        <f>'EU28 TRA Summary'!L144-'UK TRA Summary'!L144</f>
        <v>103814.1526520131</v>
      </c>
      <c r="M144" s="255">
        <f>'EU28 TRA Summary'!M144-'UK TRA Summary'!M144</f>
        <v>102461.73774688222</v>
      </c>
      <c r="N144" s="255">
        <f>'EU28 TRA Summary'!N144-'UK TRA Summary'!N144</f>
        <v>98174.66497853183</v>
      </c>
      <c r="O144" s="255">
        <f>'EU28 TRA Summary'!O144-'UK TRA Summary'!O144</f>
        <v>96241.605207588102</v>
      </c>
      <c r="P144" s="255">
        <f>'EU28 TRA Summary'!P144-'UK TRA Summary'!P144</f>
        <v>95314.622103057438</v>
      </c>
      <c r="Q144" s="255">
        <f>'EU28 TRA Summary'!Q144-'UK TRA Summary'!Q144</f>
        <v>97047.442426995956</v>
      </c>
      <c r="R144" s="255">
        <f>'EU28 TRA Summary'!R144-'UK TRA Summary'!R144</f>
        <v>100452.32108622284</v>
      </c>
      <c r="S144" s="255">
        <f>'EU28 TRA Summary'!S144-'UK TRA Summary'!S144</f>
        <v>104533.20568552337</v>
      </c>
      <c r="T144" s="255">
        <f>'EU28 TRA Summary'!T144-'UK TRA Summary'!T144</f>
        <v>106526.17780839212</v>
      </c>
      <c r="U144" s="255">
        <f>'EU28 TRA Summary'!U144-'UK TRA Summary'!U144</f>
        <v>107786.87509303719</v>
      </c>
      <c r="V144" s="255">
        <f>'EU28 TRA Summary'!V144-'UK TRA Summary'!V144</f>
        <v>108549.91573747442</v>
      </c>
      <c r="W144" s="255">
        <f>'EU28 TRA Summary'!W144-'UK TRA Summary'!W144</f>
        <v>109107.83786185388</v>
      </c>
      <c r="X144" s="255">
        <f>'EU28 TRA Summary'!X144-'UK TRA Summary'!X144</f>
        <v>109478.8346952032</v>
      </c>
      <c r="Y144" s="255">
        <f>'EU28 TRA Summary'!Y144-'UK TRA Summary'!Y144</f>
        <v>109837.21812963337</v>
      </c>
      <c r="Z144" s="255">
        <f>'EU28 TRA Summary'!Z144-'UK TRA Summary'!Z144</f>
        <v>110131.11735570728</v>
      </c>
      <c r="AA144" s="255">
        <f>'EU28 TRA Summary'!AA144-'UK TRA Summary'!AA144</f>
        <v>110411.78205111403</v>
      </c>
      <c r="AB144" s="255">
        <f>'EU28 TRA Summary'!AB144-'UK TRA Summary'!AB144</f>
        <v>110755.55458441033</v>
      </c>
      <c r="AC144" s="255">
        <f>'EU28 TRA Summary'!AC144-'UK TRA Summary'!AC144</f>
        <v>111149.57034743993</v>
      </c>
      <c r="AD144" s="255">
        <f>'EU28 TRA Summary'!AD144-'UK TRA Summary'!AD144</f>
        <v>111581.67558810563</v>
      </c>
      <c r="AE144" s="255">
        <f>'EU28 TRA Summary'!AE144-'UK TRA Summary'!AE144</f>
        <v>112021.20689311599</v>
      </c>
      <c r="AF144" s="255">
        <f>'EU28 TRA Summary'!AF144-'UK TRA Summary'!AF144</f>
        <v>112473.78200254554</v>
      </c>
      <c r="AG144" s="255">
        <f>'EU28 TRA Summary'!AG144-'UK TRA Summary'!AG144</f>
        <v>112894.03059824937</v>
      </c>
      <c r="AH144" s="255">
        <f>'EU28 TRA Summary'!AH144-'UK TRA Summary'!AH144</f>
        <v>113265.41333232462</v>
      </c>
      <c r="AI144" s="255">
        <f>'EU28 TRA Summary'!AI144-'UK TRA Summary'!AI144</f>
        <v>113464.61032294753</v>
      </c>
      <c r="AJ144" s="255">
        <f>'EU28 TRA Summary'!AJ144-'UK TRA Summary'!AJ144</f>
        <v>113593.36894991793</v>
      </c>
      <c r="AK144" s="255">
        <f>'EU28 TRA Summary'!AK144-'UK TRA Summary'!AK144</f>
        <v>113662.21512210618</v>
      </c>
      <c r="AL144" s="255">
        <f>'EU28 TRA Summary'!AL144-'UK TRA Summary'!AL144</f>
        <v>113683.93311389553</v>
      </c>
      <c r="AM144" s="255">
        <f>'EU28 TRA Summary'!AM144-'UK TRA Summary'!AM144</f>
        <v>113658.66922872217</v>
      </c>
      <c r="AN144" s="255">
        <f>'EU28 TRA Summary'!AN144-'UK TRA Summary'!AN144</f>
        <v>113577.67479474086</v>
      </c>
      <c r="AO144" s="255">
        <f>'EU28 TRA Summary'!AO144-'UK TRA Summary'!AO144</f>
        <v>113494.92932017261</v>
      </c>
      <c r="AP144" s="255">
        <f>'EU28 TRA Summary'!AP144-'UK TRA Summary'!AP144</f>
        <v>113385.97518032444</v>
      </c>
      <c r="AQ144" s="255">
        <f>'EU28 TRA Summary'!AQ144-'UK TRA Summary'!AQ144</f>
        <v>113323.6136468223</v>
      </c>
      <c r="AR144" s="255">
        <f>'EU28 TRA Summary'!AR144-'UK TRA Summary'!AR144</f>
        <v>113267.51476662859</v>
      </c>
      <c r="AS144" s="255">
        <f>'EU28 TRA Summary'!AS144-'UK TRA Summary'!AS144</f>
        <v>113227.18681693022</v>
      </c>
      <c r="AT144" s="255">
        <f>'EU28 TRA Summary'!AT144-'UK TRA Summary'!AT144</f>
        <v>113217.43770059574</v>
      </c>
      <c r="AU144" s="255">
        <f>'EU28 TRA Summary'!AU144-'UK TRA Summary'!AU144</f>
        <v>113261.470962686</v>
      </c>
      <c r="AV144" s="255">
        <f>'EU28 TRA Summary'!AV144-'UK TRA Summary'!AV144</f>
        <v>113339.14707494275</v>
      </c>
      <c r="AW144" s="255">
        <f>'EU28 TRA Summary'!AW144-'UK TRA Summary'!AW144</f>
        <v>113433.21920885774</v>
      </c>
      <c r="AX144" s="255">
        <f>'EU28 TRA Summary'!AX144-'UK TRA Summary'!AX144</f>
        <v>113595.39993588216</v>
      </c>
      <c r="AY144" s="255">
        <f>'EU28 TRA Summary'!AY144-'UK TRA Summary'!AY144</f>
        <v>113800.53225083352</v>
      </c>
      <c r="AZ144" s="255">
        <f>'EU28 TRA Summary'!AZ144-'UK TRA Summary'!AZ144</f>
        <v>114159.23121023869</v>
      </c>
    </row>
    <row r="145" spans="1:52">
      <c r="A145" s="186" t="s">
        <v>45</v>
      </c>
      <c r="B145" s="190">
        <f>'EU28 TRA Summary'!B145-'UK TRA Summary'!B145</f>
        <v>81123.972949362898</v>
      </c>
      <c r="C145" s="256">
        <f>'EU28 TRA Summary'!C145-'UK TRA Summary'!C145</f>
        <v>83190.021626955728</v>
      </c>
      <c r="D145" s="256">
        <f>'EU28 TRA Summary'!D145-'UK TRA Summary'!D145</f>
        <v>84385.444855112466</v>
      </c>
      <c r="E145" s="256">
        <f>'EU28 TRA Summary'!E145-'UK TRA Summary'!E145</f>
        <v>87264.230340849681</v>
      </c>
      <c r="F145" s="256">
        <f>'EU28 TRA Summary'!F145-'UK TRA Summary'!F145</f>
        <v>91136.540223342512</v>
      </c>
      <c r="G145" s="256">
        <f>'EU28 TRA Summary'!G145-'UK TRA Summary'!G145</f>
        <v>93633.227187499753</v>
      </c>
      <c r="H145" s="256">
        <f>'EU28 TRA Summary'!H145-'UK TRA Summary'!H145</f>
        <v>95795.510069008044</v>
      </c>
      <c r="I145" s="256">
        <f>'EU28 TRA Summary'!I145-'UK TRA Summary'!I145</f>
        <v>98991.126002805802</v>
      </c>
      <c r="J145" s="256">
        <f>'EU28 TRA Summary'!J145-'UK TRA Summary'!J145</f>
        <v>97118.525681980638</v>
      </c>
      <c r="K145" s="256">
        <f>'EU28 TRA Summary'!K145-'UK TRA Summary'!K145</f>
        <v>91828.716757837537</v>
      </c>
      <c r="L145" s="256">
        <f>'EU28 TRA Summary'!L145-'UK TRA Summary'!L145</f>
        <v>94240.125185819765</v>
      </c>
      <c r="M145" s="256">
        <f>'EU28 TRA Summary'!M145-'UK TRA Summary'!M145</f>
        <v>93321.719546712731</v>
      </c>
      <c r="N145" s="256">
        <f>'EU28 TRA Summary'!N145-'UK TRA Summary'!N145</f>
        <v>89373.383125754088</v>
      </c>
      <c r="O145" s="256">
        <f>'EU28 TRA Summary'!O145-'UK TRA Summary'!O145</f>
        <v>87983.794777643518</v>
      </c>
      <c r="P145" s="256">
        <f>'EU28 TRA Summary'!P145-'UK TRA Summary'!P145</f>
        <v>87465.655190012214</v>
      </c>
      <c r="Q145" s="256">
        <f>'EU28 TRA Summary'!Q145-'UK TRA Summary'!Q145</f>
        <v>88724.135624625706</v>
      </c>
      <c r="R145" s="256">
        <f>'EU28 TRA Summary'!R145-'UK TRA Summary'!R145</f>
        <v>91972.213464738976</v>
      </c>
      <c r="S145" s="256">
        <f>'EU28 TRA Summary'!S145-'UK TRA Summary'!S145</f>
        <v>95795.984878911244</v>
      </c>
      <c r="T145" s="256">
        <f>'EU28 TRA Summary'!T145-'UK TRA Summary'!T145</f>
        <v>97534.385943801317</v>
      </c>
      <c r="U145" s="256">
        <f>'EU28 TRA Summary'!U145-'UK TRA Summary'!U145</f>
        <v>98561.469366015837</v>
      </c>
      <c r="V145" s="256">
        <f>'EU28 TRA Summary'!V145-'UK TRA Summary'!V145</f>
        <v>99108.244819875341</v>
      </c>
      <c r="W145" s="256">
        <f>'EU28 TRA Summary'!W145-'UK TRA Summary'!W145</f>
        <v>99463.523746618041</v>
      </c>
      <c r="X145" s="256">
        <f>'EU28 TRA Summary'!X145-'UK TRA Summary'!X145</f>
        <v>99646.475804495247</v>
      </c>
      <c r="Y145" s="256">
        <f>'EU28 TRA Summary'!Y145-'UK TRA Summary'!Y145</f>
        <v>99831.97647549375</v>
      </c>
      <c r="Z145" s="256">
        <f>'EU28 TRA Summary'!Z145-'UK TRA Summary'!Z145</f>
        <v>99991.077504538276</v>
      </c>
      <c r="AA145" s="256">
        <f>'EU28 TRA Summary'!AA145-'UK TRA Summary'!AA145</f>
        <v>100141.43801900676</v>
      </c>
      <c r="AB145" s="256">
        <f>'EU28 TRA Summary'!AB145-'UK TRA Summary'!AB145</f>
        <v>100346.06705354837</v>
      </c>
      <c r="AC145" s="256">
        <f>'EU28 TRA Summary'!AC145-'UK TRA Summary'!AC145</f>
        <v>100590.99760307249</v>
      </c>
      <c r="AD145" s="256">
        <f>'EU28 TRA Summary'!AD145-'UK TRA Summary'!AD145</f>
        <v>100873.83158083886</v>
      </c>
      <c r="AE145" s="256">
        <f>'EU28 TRA Summary'!AE145-'UK TRA Summary'!AE145</f>
        <v>101165.39624845152</v>
      </c>
      <c r="AF145" s="256">
        <f>'EU28 TRA Summary'!AF145-'UK TRA Summary'!AF145</f>
        <v>101481.0983859089</v>
      </c>
      <c r="AG145" s="256">
        <f>'EU28 TRA Summary'!AG145-'UK TRA Summary'!AG145</f>
        <v>101765.18945430717</v>
      </c>
      <c r="AH145" s="256">
        <f>'EU28 TRA Summary'!AH145-'UK TRA Summary'!AH145</f>
        <v>102004.52866520728</v>
      </c>
      <c r="AI145" s="256">
        <f>'EU28 TRA Summary'!AI145-'UK TRA Summary'!AI145</f>
        <v>102089.29070912734</v>
      </c>
      <c r="AJ145" s="256">
        <f>'EU28 TRA Summary'!AJ145-'UK TRA Summary'!AJ145</f>
        <v>102118.44964014995</v>
      </c>
      <c r="AK145" s="256">
        <f>'EU28 TRA Summary'!AK145-'UK TRA Summary'!AK145</f>
        <v>102094.1632718468</v>
      </c>
      <c r="AL145" s="256">
        <f>'EU28 TRA Summary'!AL145-'UK TRA Summary'!AL145</f>
        <v>102022.62788216581</v>
      </c>
      <c r="AM145" s="256">
        <f>'EU28 TRA Summary'!AM145-'UK TRA Summary'!AM145</f>
        <v>101904.62404235892</v>
      </c>
      <c r="AN145" s="256">
        <f>'EU28 TRA Summary'!AN145-'UK TRA Summary'!AN145</f>
        <v>101748.24022040094</v>
      </c>
      <c r="AO145" s="256">
        <f>'EU28 TRA Summary'!AO145-'UK TRA Summary'!AO145</f>
        <v>101559.36238000923</v>
      </c>
      <c r="AP145" s="256">
        <f>'EU28 TRA Summary'!AP145-'UK TRA Summary'!AP145</f>
        <v>101340.0274015514</v>
      </c>
      <c r="AQ145" s="256">
        <f>'EU28 TRA Summary'!AQ145-'UK TRA Summary'!AQ145</f>
        <v>101146.46164421581</v>
      </c>
      <c r="AR145" s="256">
        <f>'EU28 TRA Summary'!AR145-'UK TRA Summary'!AR145</f>
        <v>100963.10346421563</v>
      </c>
      <c r="AS145" s="256">
        <f>'EU28 TRA Summary'!AS145-'UK TRA Summary'!AS145</f>
        <v>100801.12832279353</v>
      </c>
      <c r="AT145" s="256">
        <f>'EU28 TRA Summary'!AT145-'UK TRA Summary'!AT145</f>
        <v>100671.1953496973</v>
      </c>
      <c r="AU145" s="256">
        <f>'EU28 TRA Summary'!AU145-'UK TRA Summary'!AU145</f>
        <v>100586.27868020289</v>
      </c>
      <c r="AV145" s="256">
        <f>'EU28 TRA Summary'!AV145-'UK TRA Summary'!AV145</f>
        <v>100528.44743308348</v>
      </c>
      <c r="AW145" s="256">
        <f>'EU28 TRA Summary'!AW145-'UK TRA Summary'!AW145</f>
        <v>100514.43531788132</v>
      </c>
      <c r="AX145" s="256">
        <f>'EU28 TRA Summary'!AX145-'UK TRA Summary'!AX145</f>
        <v>100553.01804534419</v>
      </c>
      <c r="AY145" s="256">
        <f>'EU28 TRA Summary'!AY145-'UK TRA Summary'!AY145</f>
        <v>100648.43058836318</v>
      </c>
      <c r="AZ145" s="256">
        <f>'EU28 TRA Summary'!AZ145-'UK TRA Summary'!AZ145</f>
        <v>100903.31969371691</v>
      </c>
    </row>
    <row r="146" spans="1:52">
      <c r="A146" s="173" t="s">
        <v>48</v>
      </c>
      <c r="B146" s="172">
        <f>'EU28 TRA Summary'!B146-'UK TRA Summary'!B146</f>
        <v>25645.003978878463</v>
      </c>
      <c r="C146" s="238">
        <f>'EU28 TRA Summary'!C146-'UK TRA Summary'!C146</f>
        <v>26112.117727443569</v>
      </c>
      <c r="D146" s="238">
        <f>'EU28 TRA Summary'!D146-'UK TRA Summary'!D146</f>
        <v>26396.489616614224</v>
      </c>
      <c r="E146" s="238">
        <f>'EU28 TRA Summary'!E146-'UK TRA Summary'!E146</f>
        <v>27301.750383448154</v>
      </c>
      <c r="F146" s="238">
        <f>'EU28 TRA Summary'!F146-'UK TRA Summary'!F146</f>
        <v>27905.751549993343</v>
      </c>
      <c r="G146" s="238">
        <f>'EU28 TRA Summary'!G146-'UK TRA Summary'!G146</f>
        <v>28667.704039129319</v>
      </c>
      <c r="H146" s="238">
        <f>'EU28 TRA Summary'!H146-'UK TRA Summary'!H146</f>
        <v>28480.614286448203</v>
      </c>
      <c r="I146" s="238">
        <f>'EU28 TRA Summary'!I146-'UK TRA Summary'!I146</f>
        <v>29752.576705373573</v>
      </c>
      <c r="J146" s="238">
        <f>'EU28 TRA Summary'!J146-'UK TRA Summary'!J146</f>
        <v>29602.941316346347</v>
      </c>
      <c r="K146" s="238">
        <f>'EU28 TRA Summary'!K146-'UK TRA Summary'!K146</f>
        <v>29181.642426938484</v>
      </c>
      <c r="L146" s="238">
        <f>'EU28 TRA Summary'!L146-'UK TRA Summary'!L146</f>
        <v>29841.489327008221</v>
      </c>
      <c r="M146" s="238">
        <f>'EU28 TRA Summary'!M146-'UK TRA Summary'!M146</f>
        <v>29927.597921841669</v>
      </c>
      <c r="N146" s="238">
        <f>'EU28 TRA Summary'!N146-'UK TRA Summary'!N146</f>
        <v>28612.169645663249</v>
      </c>
      <c r="O146" s="238">
        <f>'EU28 TRA Summary'!O146-'UK TRA Summary'!O146</f>
        <v>27891.568046543518</v>
      </c>
      <c r="P146" s="238">
        <f>'EU28 TRA Summary'!P146-'UK TRA Summary'!P146</f>
        <v>28291.099082178265</v>
      </c>
      <c r="Q146" s="238">
        <f>'EU28 TRA Summary'!Q146-'UK TRA Summary'!Q146</f>
        <v>28221.880704286508</v>
      </c>
      <c r="R146" s="238">
        <f>'EU28 TRA Summary'!R146-'UK TRA Summary'!R146</f>
        <v>28471.247636272619</v>
      </c>
      <c r="S146" s="238">
        <f>'EU28 TRA Summary'!S146-'UK TRA Summary'!S146</f>
        <v>28808.95958173924</v>
      </c>
      <c r="T146" s="238">
        <f>'EU28 TRA Summary'!T146-'UK TRA Summary'!T146</f>
        <v>28846.008198204181</v>
      </c>
      <c r="U146" s="238">
        <f>'EU28 TRA Summary'!U146-'UK TRA Summary'!U146</f>
        <v>28755.493848244125</v>
      </c>
      <c r="V146" s="238">
        <f>'EU28 TRA Summary'!V146-'UK TRA Summary'!V146</f>
        <v>28525.137536533457</v>
      </c>
      <c r="W146" s="238">
        <f>'EU28 TRA Summary'!W146-'UK TRA Summary'!W146</f>
        <v>28285.298135713769</v>
      </c>
      <c r="X146" s="238">
        <f>'EU28 TRA Summary'!X146-'UK TRA Summary'!X146</f>
        <v>28023.731820498186</v>
      </c>
      <c r="Y146" s="238">
        <f>'EU28 TRA Summary'!Y146-'UK TRA Summary'!Y146</f>
        <v>27764.03038413365</v>
      </c>
      <c r="Z146" s="238">
        <f>'EU28 TRA Summary'!Z146-'UK TRA Summary'!Z146</f>
        <v>27520.59273941235</v>
      </c>
      <c r="AA146" s="238">
        <f>'EU28 TRA Summary'!AA146-'UK TRA Summary'!AA146</f>
        <v>27300.768111824778</v>
      </c>
      <c r="AB146" s="238">
        <f>'EU28 TRA Summary'!AB146-'UK TRA Summary'!AB146</f>
        <v>27132.039520027043</v>
      </c>
      <c r="AC146" s="238">
        <f>'EU28 TRA Summary'!AC146-'UK TRA Summary'!AC146</f>
        <v>27002.56898856553</v>
      </c>
      <c r="AD146" s="238">
        <f>'EU28 TRA Summary'!AD146-'UK TRA Summary'!AD146</f>
        <v>26908.461495813921</v>
      </c>
      <c r="AE146" s="238">
        <f>'EU28 TRA Summary'!AE146-'UK TRA Summary'!AE146</f>
        <v>26839.091369216854</v>
      </c>
      <c r="AF146" s="238">
        <f>'EU28 TRA Summary'!AF146-'UK TRA Summary'!AF146</f>
        <v>26797.642079509496</v>
      </c>
      <c r="AG146" s="238">
        <f>'EU28 TRA Summary'!AG146-'UK TRA Summary'!AG146</f>
        <v>26760.457250797779</v>
      </c>
      <c r="AH146" s="238">
        <f>'EU28 TRA Summary'!AH146-'UK TRA Summary'!AH146</f>
        <v>26710.595007976757</v>
      </c>
      <c r="AI146" s="238">
        <f>'EU28 TRA Summary'!AI146-'UK TRA Summary'!AI146</f>
        <v>26617.959920024849</v>
      </c>
      <c r="AJ146" s="238">
        <f>'EU28 TRA Summary'!AJ146-'UK TRA Summary'!AJ146</f>
        <v>26513.082377263563</v>
      </c>
      <c r="AK146" s="238">
        <f>'EU28 TRA Summary'!AK146-'UK TRA Summary'!AK146</f>
        <v>26401.115249674323</v>
      </c>
      <c r="AL146" s="238">
        <f>'EU28 TRA Summary'!AL146-'UK TRA Summary'!AL146</f>
        <v>26284.442916440436</v>
      </c>
      <c r="AM146" s="238">
        <f>'EU28 TRA Summary'!AM146-'UK TRA Summary'!AM146</f>
        <v>26165.112548607558</v>
      </c>
      <c r="AN146" s="238">
        <f>'EU28 TRA Summary'!AN146-'UK TRA Summary'!AN146</f>
        <v>26047.048453701464</v>
      </c>
      <c r="AO146" s="238">
        <f>'EU28 TRA Summary'!AO146-'UK TRA Summary'!AO146</f>
        <v>25938.162478434835</v>
      </c>
      <c r="AP146" s="238">
        <f>'EU28 TRA Summary'!AP146-'UK TRA Summary'!AP146</f>
        <v>25842.246317065175</v>
      </c>
      <c r="AQ146" s="238">
        <f>'EU28 TRA Summary'!AQ146-'UK TRA Summary'!AQ146</f>
        <v>25769.307040724721</v>
      </c>
      <c r="AR146" s="238">
        <f>'EU28 TRA Summary'!AR146-'UK TRA Summary'!AR146</f>
        <v>25716.420941284337</v>
      </c>
      <c r="AS146" s="238">
        <f>'EU28 TRA Summary'!AS146-'UK TRA Summary'!AS146</f>
        <v>25682.214864468813</v>
      </c>
      <c r="AT146" s="238">
        <f>'EU28 TRA Summary'!AT146-'UK TRA Summary'!AT146</f>
        <v>25667.612152483951</v>
      </c>
      <c r="AU146" s="238">
        <f>'EU28 TRA Summary'!AU146-'UK TRA Summary'!AU146</f>
        <v>25673.145799714057</v>
      </c>
      <c r="AV146" s="238">
        <f>'EU28 TRA Summary'!AV146-'UK TRA Summary'!AV146</f>
        <v>25696.470121338105</v>
      </c>
      <c r="AW146" s="238">
        <f>'EU28 TRA Summary'!AW146-'UK TRA Summary'!AW146</f>
        <v>25733.453563516465</v>
      </c>
      <c r="AX146" s="238">
        <f>'EU28 TRA Summary'!AX146-'UK TRA Summary'!AX146</f>
        <v>25788.460118269817</v>
      </c>
      <c r="AY146" s="238">
        <f>'EU28 TRA Summary'!AY146-'UK TRA Summary'!AY146</f>
        <v>25858.863868137854</v>
      </c>
      <c r="AZ146" s="238">
        <f>'EU28 TRA Summary'!AZ146-'UK TRA Summary'!AZ146</f>
        <v>25957.120273799199</v>
      </c>
    </row>
    <row r="147" spans="1:52">
      <c r="A147" s="194" t="s">
        <v>49</v>
      </c>
      <c r="B147" s="175">
        <f>'EU28 TRA Summary'!B147-'UK TRA Summary'!B147</f>
        <v>55478.968970484435</v>
      </c>
      <c r="C147" s="241">
        <f>'EU28 TRA Summary'!C147-'UK TRA Summary'!C147</f>
        <v>57077.903899512152</v>
      </c>
      <c r="D147" s="241">
        <f>'EU28 TRA Summary'!D147-'UK TRA Summary'!D147</f>
        <v>57988.955238498253</v>
      </c>
      <c r="E147" s="241">
        <f>'EU28 TRA Summary'!E147-'UK TRA Summary'!E147</f>
        <v>59962.479957401527</v>
      </c>
      <c r="F147" s="241">
        <f>'EU28 TRA Summary'!F147-'UK TRA Summary'!F147</f>
        <v>63230.788673349161</v>
      </c>
      <c r="G147" s="241">
        <f>'EU28 TRA Summary'!G147-'UK TRA Summary'!G147</f>
        <v>64965.523148370441</v>
      </c>
      <c r="H147" s="241">
        <f>'EU28 TRA Summary'!H147-'UK TRA Summary'!H147</f>
        <v>67314.895782559819</v>
      </c>
      <c r="I147" s="241">
        <f>'EU28 TRA Summary'!I147-'UK TRA Summary'!I147</f>
        <v>69238.549297432226</v>
      </c>
      <c r="J147" s="241">
        <f>'EU28 TRA Summary'!J147-'UK TRA Summary'!J147</f>
        <v>67515.584365634291</v>
      </c>
      <c r="K147" s="241">
        <f>'EU28 TRA Summary'!K147-'UK TRA Summary'!K147</f>
        <v>62647.074330899057</v>
      </c>
      <c r="L147" s="241">
        <f>'EU28 TRA Summary'!L147-'UK TRA Summary'!L147</f>
        <v>64398.635858811533</v>
      </c>
      <c r="M147" s="241">
        <f>'EU28 TRA Summary'!M147-'UK TRA Summary'!M147</f>
        <v>63394.121624871077</v>
      </c>
      <c r="N147" s="241">
        <f>'EU28 TRA Summary'!N147-'UK TRA Summary'!N147</f>
        <v>60761.213480090846</v>
      </c>
      <c r="O147" s="241">
        <f>'EU28 TRA Summary'!O147-'UK TRA Summary'!O147</f>
        <v>60092.226731100018</v>
      </c>
      <c r="P147" s="241">
        <f>'EU28 TRA Summary'!P147-'UK TRA Summary'!P147</f>
        <v>59174.556107833945</v>
      </c>
      <c r="Q147" s="241">
        <f>'EU28 TRA Summary'!Q147-'UK TRA Summary'!Q147</f>
        <v>60502.254920339197</v>
      </c>
      <c r="R147" s="241">
        <f>'EU28 TRA Summary'!R147-'UK TRA Summary'!R147</f>
        <v>63500.965828466346</v>
      </c>
      <c r="S147" s="241">
        <f>'EU28 TRA Summary'!S147-'UK TRA Summary'!S147</f>
        <v>66987.025297172004</v>
      </c>
      <c r="T147" s="241">
        <f>'EU28 TRA Summary'!T147-'UK TRA Summary'!T147</f>
        <v>68688.377745597129</v>
      </c>
      <c r="U147" s="241">
        <f>'EU28 TRA Summary'!U147-'UK TRA Summary'!U147</f>
        <v>69805.975517771731</v>
      </c>
      <c r="V147" s="241">
        <f>'EU28 TRA Summary'!V147-'UK TRA Summary'!V147</f>
        <v>70583.107283341873</v>
      </c>
      <c r="W147" s="241">
        <f>'EU28 TRA Summary'!W147-'UK TRA Summary'!W147</f>
        <v>71178.225610904294</v>
      </c>
      <c r="X147" s="241">
        <f>'EU28 TRA Summary'!X147-'UK TRA Summary'!X147</f>
        <v>71622.743983997061</v>
      </c>
      <c r="Y147" s="241">
        <f>'EU28 TRA Summary'!Y147-'UK TRA Summary'!Y147</f>
        <v>72067.946091360107</v>
      </c>
      <c r="Z147" s="241">
        <f>'EU28 TRA Summary'!Z147-'UK TRA Summary'!Z147</f>
        <v>72470.484765125933</v>
      </c>
      <c r="AA147" s="241">
        <f>'EU28 TRA Summary'!AA147-'UK TRA Summary'!AA147</f>
        <v>72840.669907181989</v>
      </c>
      <c r="AB147" s="241">
        <f>'EU28 TRA Summary'!AB147-'UK TRA Summary'!AB147</f>
        <v>73214.027533521337</v>
      </c>
      <c r="AC147" s="241">
        <f>'EU28 TRA Summary'!AC147-'UK TRA Summary'!AC147</f>
        <v>73588.428614506949</v>
      </c>
      <c r="AD147" s="241">
        <f>'EU28 TRA Summary'!AD147-'UK TRA Summary'!AD147</f>
        <v>73965.37008502493</v>
      </c>
      <c r="AE147" s="241">
        <f>'EU28 TRA Summary'!AE147-'UK TRA Summary'!AE147</f>
        <v>74326.304879234667</v>
      </c>
      <c r="AF147" s="241">
        <f>'EU28 TRA Summary'!AF147-'UK TRA Summary'!AF147</f>
        <v>74683.456306399414</v>
      </c>
      <c r="AG147" s="241">
        <f>'EU28 TRA Summary'!AG147-'UK TRA Summary'!AG147</f>
        <v>75004.732203509382</v>
      </c>
      <c r="AH147" s="241">
        <f>'EU28 TRA Summary'!AH147-'UK TRA Summary'!AH147</f>
        <v>75293.933657230533</v>
      </c>
      <c r="AI147" s="241">
        <f>'EU28 TRA Summary'!AI147-'UK TRA Summary'!AI147</f>
        <v>75471.330789102474</v>
      </c>
      <c r="AJ147" s="241">
        <f>'EU28 TRA Summary'!AJ147-'UK TRA Summary'!AJ147</f>
        <v>75605.367262886386</v>
      </c>
      <c r="AK147" s="241">
        <f>'EU28 TRA Summary'!AK147-'UK TRA Summary'!AK147</f>
        <v>75693.048022172472</v>
      </c>
      <c r="AL147" s="241">
        <f>'EU28 TRA Summary'!AL147-'UK TRA Summary'!AL147</f>
        <v>75738.184965725362</v>
      </c>
      <c r="AM147" s="241">
        <f>'EU28 TRA Summary'!AM147-'UK TRA Summary'!AM147</f>
        <v>75739.511493751372</v>
      </c>
      <c r="AN147" s="241">
        <f>'EU28 TRA Summary'!AN147-'UK TRA Summary'!AN147</f>
        <v>75701.191766699485</v>
      </c>
      <c r="AO147" s="241">
        <f>'EU28 TRA Summary'!AO147-'UK TRA Summary'!AO147</f>
        <v>75621.199901574393</v>
      </c>
      <c r="AP147" s="241">
        <f>'EU28 TRA Summary'!AP147-'UK TRA Summary'!AP147</f>
        <v>75497.781084486225</v>
      </c>
      <c r="AQ147" s="241">
        <f>'EU28 TRA Summary'!AQ147-'UK TRA Summary'!AQ147</f>
        <v>75377.154603491101</v>
      </c>
      <c r="AR147" s="241">
        <f>'EU28 TRA Summary'!AR147-'UK TRA Summary'!AR147</f>
        <v>75246.682522931296</v>
      </c>
      <c r="AS147" s="241">
        <f>'EU28 TRA Summary'!AS147-'UK TRA Summary'!AS147</f>
        <v>75118.913458324721</v>
      </c>
      <c r="AT147" s="241">
        <f>'EU28 TRA Summary'!AT147-'UK TRA Summary'!AT147</f>
        <v>75003.583197213346</v>
      </c>
      <c r="AU147" s="241">
        <f>'EU28 TRA Summary'!AU147-'UK TRA Summary'!AU147</f>
        <v>74913.132880488833</v>
      </c>
      <c r="AV147" s="241">
        <f>'EU28 TRA Summary'!AV147-'UK TRA Summary'!AV147</f>
        <v>74831.977311745373</v>
      </c>
      <c r="AW147" s="241">
        <f>'EU28 TRA Summary'!AW147-'UK TRA Summary'!AW147</f>
        <v>74780.981754364853</v>
      </c>
      <c r="AX147" s="241">
        <f>'EU28 TRA Summary'!AX147-'UK TRA Summary'!AX147</f>
        <v>74764.557927074376</v>
      </c>
      <c r="AY147" s="241">
        <f>'EU28 TRA Summary'!AY147-'UK TRA Summary'!AY147</f>
        <v>74789.566720225339</v>
      </c>
      <c r="AZ147" s="241">
        <f>'EU28 TRA Summary'!AZ147-'UK TRA Summary'!AZ147</f>
        <v>74946.199419917713</v>
      </c>
    </row>
    <row r="148" spans="1:52">
      <c r="A148" s="186" t="s">
        <v>50</v>
      </c>
      <c r="B148" s="175">
        <f>'EU28 TRA Summary'!B148-'UK TRA Summary'!B148</f>
        <v>2322.6712945316344</v>
      </c>
      <c r="C148" s="241">
        <f>'EU28 TRA Summary'!C148-'UK TRA Summary'!C148</f>
        <v>2194.7545428829271</v>
      </c>
      <c r="D148" s="241">
        <f>'EU28 TRA Summary'!D148-'UK TRA Summary'!D148</f>
        <v>2204.8592518618298</v>
      </c>
      <c r="E148" s="241">
        <f>'EU28 TRA Summary'!E148-'UK TRA Summary'!E148</f>
        <v>2189.6522270327932</v>
      </c>
      <c r="F148" s="241">
        <f>'EU28 TRA Summary'!F148-'UK TRA Summary'!F148</f>
        <v>2237.1572987496234</v>
      </c>
      <c r="G148" s="241">
        <f>'EU28 TRA Summary'!G148-'UK TRA Summary'!G148</f>
        <v>2101.8560114382167</v>
      </c>
      <c r="H148" s="241">
        <f>'EU28 TRA Summary'!H148-'UK TRA Summary'!H148</f>
        <v>2086.9419096765978</v>
      </c>
      <c r="I148" s="241">
        <f>'EU28 TRA Summary'!I148-'UK TRA Summary'!I148</f>
        <v>2143.8732736385778</v>
      </c>
      <c r="J148" s="241">
        <f>'EU28 TRA Summary'!J148-'UK TRA Summary'!J148</f>
        <v>2003.4504124288221</v>
      </c>
      <c r="K148" s="241">
        <f>'EU28 TRA Summary'!K148-'UK TRA Summary'!K148</f>
        <v>1714.5130739848801</v>
      </c>
      <c r="L148" s="241">
        <f>'EU28 TRA Summary'!L148-'UK TRA Summary'!L148</f>
        <v>1772.6895623899786</v>
      </c>
      <c r="M148" s="241">
        <f>'EU28 TRA Summary'!M148-'UK TRA Summary'!M148</f>
        <v>1792.9700023502039</v>
      </c>
      <c r="N148" s="241">
        <f>'EU28 TRA Summary'!N148-'UK TRA Summary'!N148</f>
        <v>1698.8567222750357</v>
      </c>
      <c r="O148" s="241">
        <f>'EU28 TRA Summary'!O148-'UK TRA Summary'!O148</f>
        <v>1521.0887841242188</v>
      </c>
      <c r="P148" s="241">
        <f>'EU28 TRA Summary'!P148-'UK TRA Summary'!P148</f>
        <v>1437.006794159264</v>
      </c>
      <c r="Q148" s="241">
        <f>'EU28 TRA Summary'!Q148-'UK TRA Summary'!Q148</f>
        <v>1411.1079851808227</v>
      </c>
      <c r="R148" s="241">
        <f>'EU28 TRA Summary'!R148-'UK TRA Summary'!R148</f>
        <v>1405.9782765652214</v>
      </c>
      <c r="S148" s="241">
        <f>'EU28 TRA Summary'!S148-'UK TRA Summary'!S148</f>
        <v>1453.7729371204885</v>
      </c>
      <c r="T148" s="241">
        <f>'EU28 TRA Summary'!T148-'UK TRA Summary'!T148</f>
        <v>1487.7856248625753</v>
      </c>
      <c r="U148" s="241">
        <f>'EU28 TRA Summary'!U148-'UK TRA Summary'!U148</f>
        <v>1515.5426677247515</v>
      </c>
      <c r="V148" s="241">
        <f>'EU28 TRA Summary'!V148-'UK TRA Summary'!V148</f>
        <v>1538.6047378191406</v>
      </c>
      <c r="W148" s="241">
        <f>'EU28 TRA Summary'!W148-'UK TRA Summary'!W148</f>
        <v>1561.2423482382078</v>
      </c>
      <c r="X148" s="241">
        <f>'EU28 TRA Summary'!X148-'UK TRA Summary'!X148</f>
        <v>1581.3316172975835</v>
      </c>
      <c r="Y148" s="241">
        <f>'EU28 TRA Summary'!Y148-'UK TRA Summary'!Y148</f>
        <v>1596.7853172811142</v>
      </c>
      <c r="Z148" s="241">
        <f>'EU28 TRA Summary'!Z148-'UK TRA Summary'!Z148</f>
        <v>1611.7185445752343</v>
      </c>
      <c r="AA148" s="241">
        <f>'EU28 TRA Summary'!AA148-'UK TRA Summary'!AA148</f>
        <v>1626.028564750749</v>
      </c>
      <c r="AB148" s="241">
        <f>'EU28 TRA Summary'!AB148-'UK TRA Summary'!AB148</f>
        <v>1640.7694550844355</v>
      </c>
      <c r="AC148" s="241">
        <f>'EU28 TRA Summary'!AC148-'UK TRA Summary'!AC148</f>
        <v>1654.8420296012148</v>
      </c>
      <c r="AD148" s="241">
        <f>'EU28 TRA Summary'!AD148-'UK TRA Summary'!AD148</f>
        <v>1669.6779551053905</v>
      </c>
      <c r="AE148" s="241">
        <f>'EU28 TRA Summary'!AE148-'UK TRA Summary'!AE148</f>
        <v>1684.5754331923649</v>
      </c>
      <c r="AF148" s="241">
        <f>'EU28 TRA Summary'!AF148-'UK TRA Summary'!AF148</f>
        <v>1699.4752193097597</v>
      </c>
      <c r="AG148" s="241">
        <f>'EU28 TRA Summary'!AG148-'UK TRA Summary'!AG148</f>
        <v>1700.9912765001777</v>
      </c>
      <c r="AH148" s="241">
        <f>'EU28 TRA Summary'!AH148-'UK TRA Summary'!AH148</f>
        <v>1713.9006917131953</v>
      </c>
      <c r="AI148" s="241">
        <f>'EU28 TRA Summary'!AI148-'UK TRA Summary'!AI148</f>
        <v>1725.9830420444566</v>
      </c>
      <c r="AJ148" s="241">
        <f>'EU28 TRA Summary'!AJ148-'UK TRA Summary'!AJ148</f>
        <v>1736.6279498991619</v>
      </c>
      <c r="AK148" s="241">
        <f>'EU28 TRA Summary'!AK148-'UK TRA Summary'!AK148</f>
        <v>1747.7745271258614</v>
      </c>
      <c r="AL148" s="241">
        <f>'EU28 TRA Summary'!AL148-'UK TRA Summary'!AL148</f>
        <v>1757.1832678183573</v>
      </c>
      <c r="AM148" s="241">
        <f>'EU28 TRA Summary'!AM148-'UK TRA Summary'!AM148</f>
        <v>1765.4179689836917</v>
      </c>
      <c r="AN148" s="241">
        <f>'EU28 TRA Summary'!AN148-'UK TRA Summary'!AN148</f>
        <v>1773.9517043020969</v>
      </c>
      <c r="AO148" s="241">
        <f>'EU28 TRA Summary'!AO148-'UK TRA Summary'!AO148</f>
        <v>1780.9955115460195</v>
      </c>
      <c r="AP148" s="241">
        <f>'EU28 TRA Summary'!AP148-'UK TRA Summary'!AP148</f>
        <v>1787.9658889605998</v>
      </c>
      <c r="AQ148" s="241">
        <f>'EU28 TRA Summary'!AQ148-'UK TRA Summary'!AQ148</f>
        <v>1796.8096270294145</v>
      </c>
      <c r="AR148" s="241">
        <f>'EU28 TRA Summary'!AR148-'UK TRA Summary'!AR148</f>
        <v>1803.3118282924618</v>
      </c>
      <c r="AS148" s="241">
        <f>'EU28 TRA Summary'!AS148-'UK TRA Summary'!AS148</f>
        <v>1808.8234833933261</v>
      </c>
      <c r="AT148" s="241">
        <f>'EU28 TRA Summary'!AT148-'UK TRA Summary'!AT148</f>
        <v>1815.4131147300336</v>
      </c>
      <c r="AU148" s="241">
        <f>'EU28 TRA Summary'!AU148-'UK TRA Summary'!AU148</f>
        <v>1820.3202737813631</v>
      </c>
      <c r="AV148" s="241">
        <f>'EU28 TRA Summary'!AV148-'UK TRA Summary'!AV148</f>
        <v>1824.6698059898115</v>
      </c>
      <c r="AW148" s="241">
        <f>'EU28 TRA Summary'!AW148-'UK TRA Summary'!AW148</f>
        <v>1823.8499044845423</v>
      </c>
      <c r="AX148" s="241">
        <f>'EU28 TRA Summary'!AX148-'UK TRA Summary'!AX148</f>
        <v>1822.7666531984187</v>
      </c>
      <c r="AY148" s="241">
        <f>'EU28 TRA Summary'!AY148-'UK TRA Summary'!AY148</f>
        <v>1822.3337474137213</v>
      </c>
      <c r="AZ148" s="241">
        <f>'EU28 TRA Summary'!AZ148-'UK TRA Summary'!AZ148</f>
        <v>1821.0184753712419</v>
      </c>
    </row>
    <row r="149" spans="1:52">
      <c r="A149" s="186" t="s">
        <v>47</v>
      </c>
      <c r="B149" s="190">
        <f>'EU28 TRA Summary'!B149-'UK TRA Summary'!B149</f>
        <v>1929.913746629923</v>
      </c>
      <c r="C149" s="256">
        <f>'EU28 TRA Summary'!C149-'UK TRA Summary'!C149</f>
        <v>1990.5927717546519</v>
      </c>
      <c r="D149" s="256">
        <f>'EU28 TRA Summary'!D149-'UK TRA Summary'!D149</f>
        <v>2048.9232985477875</v>
      </c>
      <c r="E149" s="256">
        <f>'EU28 TRA Summary'!E149-'UK TRA Summary'!E149</f>
        <v>2166.9916850494578</v>
      </c>
      <c r="F149" s="256">
        <f>'EU28 TRA Summary'!F149-'UK TRA Summary'!F149</f>
        <v>2304.0092601118504</v>
      </c>
      <c r="G149" s="256">
        <f>'EU28 TRA Summary'!G149-'UK TRA Summary'!G149</f>
        <v>2356.4998048134098</v>
      </c>
      <c r="H149" s="256">
        <f>'EU28 TRA Summary'!H149-'UK TRA Summary'!H149</f>
        <v>2523.8718750143998</v>
      </c>
      <c r="I149" s="256">
        <f>'EU28 TRA Summary'!I149-'UK TRA Summary'!I149</f>
        <v>2719.9883115329785</v>
      </c>
      <c r="J149" s="256">
        <f>'EU28 TRA Summary'!J149-'UK TRA Summary'!J149</f>
        <v>2830.9932540488458</v>
      </c>
      <c r="K149" s="256">
        <f>'EU28 TRA Summary'!K149-'UK TRA Summary'!K149</f>
        <v>2532.4054057580897</v>
      </c>
      <c r="L149" s="256">
        <f>'EU28 TRA Summary'!L149-'UK TRA Summary'!L149</f>
        <v>2780.1960801271666</v>
      </c>
      <c r="M149" s="256">
        <f>'EU28 TRA Summary'!M149-'UK TRA Summary'!M149</f>
        <v>2842.3458433561673</v>
      </c>
      <c r="N149" s="256">
        <f>'EU28 TRA Summary'!N149-'UK TRA Summary'!N149</f>
        <v>2790.6660304614056</v>
      </c>
      <c r="O149" s="256">
        <f>'EU28 TRA Summary'!O149-'UK TRA Summary'!O149</f>
        <v>2839.4719234936679</v>
      </c>
      <c r="P149" s="256">
        <f>'EU28 TRA Summary'!P149-'UK TRA Summary'!P149</f>
        <v>2814.3783083195149</v>
      </c>
      <c r="Q149" s="256">
        <f>'EU28 TRA Summary'!Q149-'UK TRA Summary'!Q149</f>
        <v>2970.7600000472471</v>
      </c>
      <c r="R149" s="256">
        <f>'EU28 TRA Summary'!R149-'UK TRA Summary'!R149</f>
        <v>3091.6908996823131</v>
      </c>
      <c r="S149" s="256">
        <f>'EU28 TRA Summary'!S149-'UK TRA Summary'!S149</f>
        <v>3252.2136311697186</v>
      </c>
      <c r="T149" s="256">
        <f>'EU28 TRA Summary'!T149-'UK TRA Summary'!T149</f>
        <v>3420.9692024414821</v>
      </c>
      <c r="U149" s="256">
        <f>'EU28 TRA Summary'!U149-'UK TRA Summary'!U149</f>
        <v>3579.6699958323861</v>
      </c>
      <c r="V149" s="256">
        <f>'EU28 TRA Summary'!V149-'UK TRA Summary'!V149</f>
        <v>3732.1531625506395</v>
      </c>
      <c r="W149" s="256">
        <f>'EU28 TRA Summary'!W149-'UK TRA Summary'!W149</f>
        <v>3876.0892052908212</v>
      </c>
      <c r="X149" s="256">
        <f>'EU28 TRA Summary'!X149-'UK TRA Summary'!X149</f>
        <v>4009.484584785218</v>
      </c>
      <c r="Y149" s="256">
        <f>'EU28 TRA Summary'!Y149-'UK TRA Summary'!Y149</f>
        <v>4127.5679832072628</v>
      </c>
      <c r="Z149" s="256">
        <f>'EU28 TRA Summary'!Z149-'UK TRA Summary'!Z149</f>
        <v>4211.5453691300763</v>
      </c>
      <c r="AA149" s="256">
        <f>'EU28 TRA Summary'!AA149-'UK TRA Summary'!AA149</f>
        <v>4291.41080587955</v>
      </c>
      <c r="AB149" s="256">
        <f>'EU28 TRA Summary'!AB149-'UK TRA Summary'!AB149</f>
        <v>4381.717459550212</v>
      </c>
      <c r="AC149" s="256">
        <f>'EU28 TRA Summary'!AC149-'UK TRA Summary'!AC149</f>
        <v>4482.9801429303234</v>
      </c>
      <c r="AD149" s="256">
        <f>'EU28 TRA Summary'!AD149-'UK TRA Summary'!AD149</f>
        <v>4583.4561534426975</v>
      </c>
      <c r="AE149" s="256">
        <f>'EU28 TRA Summary'!AE149-'UK TRA Summary'!AE149</f>
        <v>4683.9275232741684</v>
      </c>
      <c r="AF149" s="256">
        <f>'EU28 TRA Summary'!AF149-'UK TRA Summary'!AF149</f>
        <v>4773.4150147017754</v>
      </c>
      <c r="AG149" s="256">
        <f>'EU28 TRA Summary'!AG149-'UK TRA Summary'!AG149</f>
        <v>4874.2608900224122</v>
      </c>
      <c r="AH149" s="256">
        <f>'EU28 TRA Summary'!AH149-'UK TRA Summary'!AH149</f>
        <v>4959.1487502134369</v>
      </c>
      <c r="AI149" s="256">
        <f>'EU28 TRA Summary'!AI149-'UK TRA Summary'!AI149</f>
        <v>5033.8992181397934</v>
      </c>
      <c r="AJ149" s="256">
        <f>'EU28 TRA Summary'!AJ149-'UK TRA Summary'!AJ149</f>
        <v>5095.3795617418045</v>
      </c>
      <c r="AK149" s="256">
        <f>'EU28 TRA Summary'!AK149-'UK TRA Summary'!AK149</f>
        <v>5149.814432954664</v>
      </c>
      <c r="AL149" s="256">
        <f>'EU28 TRA Summary'!AL149-'UK TRA Summary'!AL149</f>
        <v>5206.6623771529958</v>
      </c>
      <c r="AM149" s="256">
        <f>'EU28 TRA Summary'!AM149-'UK TRA Summary'!AM149</f>
        <v>5262.1203190913075</v>
      </c>
      <c r="AN149" s="256">
        <f>'EU28 TRA Summary'!AN149-'UK TRA Summary'!AN149</f>
        <v>5317.4276076667893</v>
      </c>
      <c r="AO149" s="256">
        <f>'EU28 TRA Summary'!AO149-'UK TRA Summary'!AO149</f>
        <v>5384.1625460117066</v>
      </c>
      <c r="AP149" s="256">
        <f>'EU28 TRA Summary'!AP149-'UK TRA Summary'!AP149</f>
        <v>5459.3739556365863</v>
      </c>
      <c r="AQ149" s="256">
        <f>'EU28 TRA Summary'!AQ149-'UK TRA Summary'!AQ149</f>
        <v>5546.8644599515173</v>
      </c>
      <c r="AR149" s="256">
        <f>'EU28 TRA Summary'!AR149-'UK TRA Summary'!AR149</f>
        <v>5634.6171876381286</v>
      </c>
      <c r="AS149" s="256">
        <f>'EU28 TRA Summary'!AS149-'UK TRA Summary'!AS149</f>
        <v>5717.0806229915424</v>
      </c>
      <c r="AT149" s="256">
        <f>'EU28 TRA Summary'!AT149-'UK TRA Summary'!AT149</f>
        <v>5795.6663092292247</v>
      </c>
      <c r="AU149" s="256">
        <f>'EU28 TRA Summary'!AU149-'UK TRA Summary'!AU149</f>
        <v>5883.6962583612076</v>
      </c>
      <c r="AV149" s="256">
        <f>'EU28 TRA Summary'!AV149-'UK TRA Summary'!AV149</f>
        <v>5976.029356735271</v>
      </c>
      <c r="AW149" s="256">
        <f>'EU28 TRA Summary'!AW149-'UK TRA Summary'!AW149</f>
        <v>6045.429016893675</v>
      </c>
      <c r="AX149" s="256">
        <f>'EU28 TRA Summary'!AX149-'UK TRA Summary'!AX149</f>
        <v>6130.5195419855036</v>
      </c>
      <c r="AY149" s="256">
        <f>'EU28 TRA Summary'!AY149-'UK TRA Summary'!AY149</f>
        <v>6198.6544047692396</v>
      </c>
      <c r="AZ149" s="256">
        <f>'EU28 TRA Summary'!AZ149-'UK TRA Summary'!AZ149</f>
        <v>6262.7891793813151</v>
      </c>
    </row>
    <row r="150" spans="1:52">
      <c r="A150" s="193" t="s">
        <v>20</v>
      </c>
      <c r="B150" s="171">
        <f>'EU28 TRA Summary'!B150-'UK TRA Summary'!B150</f>
        <v>551.34240977842569</v>
      </c>
      <c r="C150" s="237">
        <f>'EU28 TRA Summary'!C150-'UK TRA Summary'!C150</f>
        <v>552.14534551315046</v>
      </c>
      <c r="D150" s="237">
        <f>'EU28 TRA Summary'!D150-'UK TRA Summary'!D150</f>
        <v>536.60303366655785</v>
      </c>
      <c r="E150" s="237">
        <f>'EU28 TRA Summary'!E150-'UK TRA Summary'!E150</f>
        <v>540.56869091005058</v>
      </c>
      <c r="F150" s="237">
        <f>'EU28 TRA Summary'!F150-'UK TRA Summary'!F150</f>
        <v>547.67802322418368</v>
      </c>
      <c r="G150" s="237">
        <f>'EU28 TRA Summary'!G150-'UK TRA Summary'!G150</f>
        <v>549.66384953482861</v>
      </c>
      <c r="H150" s="237">
        <f>'EU28 TRA Summary'!H150-'UK TRA Summary'!H150</f>
        <v>592.43242439526375</v>
      </c>
      <c r="I150" s="237">
        <f>'EU28 TRA Summary'!I150-'UK TRA Summary'!I150</f>
        <v>616.72555452302697</v>
      </c>
      <c r="J150" s="237">
        <f>'EU28 TRA Summary'!J150-'UK TRA Summary'!J150</f>
        <v>625.41951654109164</v>
      </c>
      <c r="K150" s="237">
        <f>'EU28 TRA Summary'!K150-'UK TRA Summary'!K150</f>
        <v>575.31672382333136</v>
      </c>
      <c r="L150" s="237">
        <f>'EU28 TRA Summary'!L150-'UK TRA Summary'!L150</f>
        <v>570.26937182519237</v>
      </c>
      <c r="M150" s="237">
        <f>'EU28 TRA Summary'!M150-'UK TRA Summary'!M150</f>
        <v>550.72207515834816</v>
      </c>
      <c r="N150" s="237">
        <f>'EU28 TRA Summary'!N150-'UK TRA Summary'!N150</f>
        <v>545.7561975784472</v>
      </c>
      <c r="O150" s="237">
        <f>'EU28 TRA Summary'!O150-'UK TRA Summary'!O150</f>
        <v>527.69931434266675</v>
      </c>
      <c r="P150" s="237">
        <f>'EU28 TRA Summary'!P150-'UK TRA Summary'!P150</f>
        <v>526.16787696929919</v>
      </c>
      <c r="Q150" s="237">
        <f>'EU28 TRA Summary'!Q150-'UK TRA Summary'!Q150</f>
        <v>538.28270580262074</v>
      </c>
      <c r="R150" s="237">
        <f>'EU28 TRA Summary'!R150-'UK TRA Summary'!R150</f>
        <v>567.94649315667937</v>
      </c>
      <c r="S150" s="237">
        <f>'EU28 TRA Summary'!S150-'UK TRA Summary'!S150</f>
        <v>608.90331491522511</v>
      </c>
      <c r="T150" s="237">
        <f>'EU28 TRA Summary'!T150-'UK TRA Summary'!T150</f>
        <v>650.46512121805165</v>
      </c>
      <c r="U150" s="237">
        <f>'EU28 TRA Summary'!U150-'UK TRA Summary'!U150</f>
        <v>689.36904226517538</v>
      </c>
      <c r="V150" s="237">
        <f>'EU28 TRA Summary'!V150-'UK TRA Summary'!V150</f>
        <v>727.4076824807446</v>
      </c>
      <c r="W150" s="237">
        <f>'EU28 TRA Summary'!W150-'UK TRA Summary'!W150</f>
        <v>763.73506053711515</v>
      </c>
      <c r="X150" s="237">
        <f>'EU28 TRA Summary'!X150-'UK TRA Summary'!X150</f>
        <v>798.1491487224481</v>
      </c>
      <c r="Y150" s="237">
        <f>'EU28 TRA Summary'!Y150-'UK TRA Summary'!Y150</f>
        <v>828.13073713405197</v>
      </c>
      <c r="Z150" s="237">
        <f>'EU28 TRA Summary'!Z150-'UK TRA Summary'!Z150</f>
        <v>860.40894512662044</v>
      </c>
      <c r="AA150" s="237">
        <f>'EU28 TRA Summary'!AA150-'UK TRA Summary'!AA150</f>
        <v>890.89723787721368</v>
      </c>
      <c r="AB150" s="237">
        <f>'EU28 TRA Summary'!AB150-'UK TRA Summary'!AB150</f>
        <v>923.96746974292591</v>
      </c>
      <c r="AC150" s="237">
        <f>'EU28 TRA Summary'!AC150-'UK TRA Summary'!AC150</f>
        <v>960.38973422631307</v>
      </c>
      <c r="AD150" s="237">
        <f>'EU28 TRA Summary'!AD150-'UK TRA Summary'!AD150</f>
        <v>997.06379819338815</v>
      </c>
      <c r="AE150" s="237">
        <f>'EU28 TRA Summary'!AE150-'UK TRA Summary'!AE150</f>
        <v>1033.1158726314206</v>
      </c>
      <c r="AF150" s="237">
        <f>'EU28 TRA Summary'!AF150-'UK TRA Summary'!AF150</f>
        <v>1070.0495641690898</v>
      </c>
      <c r="AG150" s="237">
        <f>'EU28 TRA Summary'!AG150-'UK TRA Summary'!AG150</f>
        <v>1108.6753487566057</v>
      </c>
      <c r="AH150" s="237">
        <f>'EU28 TRA Summary'!AH150-'UK TRA Summary'!AH150</f>
        <v>1140.8689922859228</v>
      </c>
      <c r="AI150" s="237">
        <f>'EU28 TRA Summary'!AI150-'UK TRA Summary'!AI150</f>
        <v>1174.3255805211363</v>
      </c>
      <c r="AJ150" s="237">
        <f>'EU28 TRA Summary'!AJ150-'UK TRA Summary'!AJ150</f>
        <v>1204.8548768314797</v>
      </c>
      <c r="AK150" s="237">
        <f>'EU28 TRA Summary'!AK150-'UK TRA Summary'!AK150</f>
        <v>1233.4023876279734</v>
      </c>
      <c r="AL150" s="237">
        <f>'EU28 TRA Summary'!AL150-'UK TRA Summary'!AL150</f>
        <v>1266.1691163851701</v>
      </c>
      <c r="AM150" s="237">
        <f>'EU28 TRA Summary'!AM150-'UK TRA Summary'!AM150</f>
        <v>1295.8972684026098</v>
      </c>
      <c r="AN150" s="237">
        <f>'EU28 TRA Summary'!AN150-'UK TRA Summary'!AN150</f>
        <v>1325.8927166356716</v>
      </c>
      <c r="AO150" s="237">
        <f>'EU28 TRA Summary'!AO150-'UK TRA Summary'!AO150</f>
        <v>1362.1013593478269</v>
      </c>
      <c r="AP150" s="237">
        <f>'EU28 TRA Summary'!AP150-'UK TRA Summary'!AP150</f>
        <v>1399.4212337543422</v>
      </c>
      <c r="AQ150" s="237">
        <f>'EU28 TRA Summary'!AQ150-'UK TRA Summary'!AQ150</f>
        <v>1436.9138358400653</v>
      </c>
      <c r="AR150" s="237">
        <f>'EU28 TRA Summary'!AR150-'UK TRA Summary'!AR150</f>
        <v>1471.856911422276</v>
      </c>
      <c r="AS150" s="237">
        <f>'EU28 TRA Summary'!AS150-'UK TRA Summary'!AS150</f>
        <v>1506.3360523513763</v>
      </c>
      <c r="AT150" s="237">
        <f>'EU28 TRA Summary'!AT150-'UK TRA Summary'!AT150</f>
        <v>1538.8802610043599</v>
      </c>
      <c r="AU150" s="237">
        <f>'EU28 TRA Summary'!AU150-'UK TRA Summary'!AU150</f>
        <v>1574.9721228756339</v>
      </c>
      <c r="AV150" s="237">
        <f>'EU28 TRA Summary'!AV150-'UK TRA Summary'!AV150</f>
        <v>1611.5785610560408</v>
      </c>
      <c r="AW150" s="237">
        <f>'EU28 TRA Summary'!AW150-'UK TRA Summary'!AW150</f>
        <v>1641.7582891226334</v>
      </c>
      <c r="AX150" s="237">
        <f>'EU28 TRA Summary'!AX150-'UK TRA Summary'!AX150</f>
        <v>1676.7884713892229</v>
      </c>
      <c r="AY150" s="237">
        <f>'EU28 TRA Summary'!AY150-'UK TRA Summary'!AY150</f>
        <v>1704.1166427428316</v>
      </c>
      <c r="AZ150" s="237">
        <f>'EU28 TRA Summary'!AZ150-'UK TRA Summary'!AZ150</f>
        <v>1730.7012321194763</v>
      </c>
    </row>
    <row r="151" spans="1:52">
      <c r="A151" s="194" t="s">
        <v>18</v>
      </c>
      <c r="B151" s="175">
        <f>'EU28 TRA Summary'!B151-'UK TRA Summary'!B151</f>
        <v>1378.5713368514976</v>
      </c>
      <c r="C151" s="241">
        <f>'EU28 TRA Summary'!C151-'UK TRA Summary'!C151</f>
        <v>1438.4474262415017</v>
      </c>
      <c r="D151" s="241">
        <f>'EU28 TRA Summary'!D151-'UK TRA Summary'!D151</f>
        <v>1512.3202648812296</v>
      </c>
      <c r="E151" s="241">
        <f>'EU28 TRA Summary'!E151-'UK TRA Summary'!E151</f>
        <v>1626.4229941394071</v>
      </c>
      <c r="F151" s="241">
        <f>'EU28 TRA Summary'!F151-'UK TRA Summary'!F151</f>
        <v>1756.3312368876664</v>
      </c>
      <c r="G151" s="241">
        <f>'EU28 TRA Summary'!G151-'UK TRA Summary'!G151</f>
        <v>1806.8359552785812</v>
      </c>
      <c r="H151" s="241">
        <f>'EU28 TRA Summary'!H151-'UK TRA Summary'!H151</f>
        <v>1931.4394506191361</v>
      </c>
      <c r="I151" s="241">
        <f>'EU28 TRA Summary'!I151-'UK TRA Summary'!I151</f>
        <v>2103.2627570099517</v>
      </c>
      <c r="J151" s="241">
        <f>'EU28 TRA Summary'!J151-'UK TRA Summary'!J151</f>
        <v>2205.5737375077542</v>
      </c>
      <c r="K151" s="241">
        <f>'EU28 TRA Summary'!K151-'UK TRA Summary'!K151</f>
        <v>1957.0886819347586</v>
      </c>
      <c r="L151" s="241">
        <f>'EU28 TRA Summary'!L151-'UK TRA Summary'!L151</f>
        <v>2209.9267083019745</v>
      </c>
      <c r="M151" s="241">
        <f>'EU28 TRA Summary'!M151-'UK TRA Summary'!M151</f>
        <v>2291.6237681978196</v>
      </c>
      <c r="N151" s="241">
        <f>'EU28 TRA Summary'!N151-'UK TRA Summary'!N151</f>
        <v>2244.9098328829582</v>
      </c>
      <c r="O151" s="241">
        <f>'EU28 TRA Summary'!O151-'UK TRA Summary'!O151</f>
        <v>2311.7726091510012</v>
      </c>
      <c r="P151" s="241">
        <f>'EU28 TRA Summary'!P151-'UK TRA Summary'!P151</f>
        <v>2288.2104313502159</v>
      </c>
      <c r="Q151" s="241">
        <f>'EU28 TRA Summary'!Q151-'UK TRA Summary'!Q151</f>
        <v>2432.4772942446261</v>
      </c>
      <c r="R151" s="241">
        <f>'EU28 TRA Summary'!R151-'UK TRA Summary'!R151</f>
        <v>2523.7444065256336</v>
      </c>
      <c r="S151" s="241">
        <f>'EU28 TRA Summary'!S151-'UK TRA Summary'!S151</f>
        <v>2643.310316254493</v>
      </c>
      <c r="T151" s="241">
        <f>'EU28 TRA Summary'!T151-'UK TRA Summary'!T151</f>
        <v>2770.5040812234301</v>
      </c>
      <c r="U151" s="241">
        <f>'EU28 TRA Summary'!U151-'UK TRA Summary'!U151</f>
        <v>2890.3009535672109</v>
      </c>
      <c r="V151" s="241">
        <f>'EU28 TRA Summary'!V151-'UK TRA Summary'!V151</f>
        <v>3004.7454800698947</v>
      </c>
      <c r="W151" s="241">
        <f>'EU28 TRA Summary'!W151-'UK TRA Summary'!W151</f>
        <v>3112.3541447537059</v>
      </c>
      <c r="X151" s="241">
        <f>'EU28 TRA Summary'!X151-'UK TRA Summary'!X151</f>
        <v>3211.3354360627695</v>
      </c>
      <c r="Y151" s="241">
        <f>'EU28 TRA Summary'!Y151-'UK TRA Summary'!Y151</f>
        <v>3299.4372460732106</v>
      </c>
      <c r="Z151" s="241">
        <f>'EU28 TRA Summary'!Z151-'UK TRA Summary'!Z151</f>
        <v>3351.1364240034554</v>
      </c>
      <c r="AA151" s="241">
        <f>'EU28 TRA Summary'!AA151-'UK TRA Summary'!AA151</f>
        <v>3400.5135680023359</v>
      </c>
      <c r="AB151" s="241">
        <f>'EU28 TRA Summary'!AB151-'UK TRA Summary'!AB151</f>
        <v>3457.7499898072861</v>
      </c>
      <c r="AC151" s="241">
        <f>'EU28 TRA Summary'!AC151-'UK TRA Summary'!AC151</f>
        <v>3522.5904087040108</v>
      </c>
      <c r="AD151" s="241">
        <f>'EU28 TRA Summary'!AD151-'UK TRA Summary'!AD151</f>
        <v>3586.3923552493097</v>
      </c>
      <c r="AE151" s="241">
        <f>'EU28 TRA Summary'!AE151-'UK TRA Summary'!AE151</f>
        <v>3650.8116506427477</v>
      </c>
      <c r="AF151" s="241">
        <f>'EU28 TRA Summary'!AF151-'UK TRA Summary'!AF151</f>
        <v>3703.3654505326858</v>
      </c>
      <c r="AG151" s="241">
        <f>'EU28 TRA Summary'!AG151-'UK TRA Summary'!AG151</f>
        <v>3765.5855412658066</v>
      </c>
      <c r="AH151" s="241">
        <f>'EU28 TRA Summary'!AH151-'UK TRA Summary'!AH151</f>
        <v>3818.2797579275148</v>
      </c>
      <c r="AI151" s="241">
        <f>'EU28 TRA Summary'!AI151-'UK TRA Summary'!AI151</f>
        <v>3859.5736376186574</v>
      </c>
      <c r="AJ151" s="241">
        <f>'EU28 TRA Summary'!AJ151-'UK TRA Summary'!AJ151</f>
        <v>3890.524684910325</v>
      </c>
      <c r="AK151" s="241">
        <f>'EU28 TRA Summary'!AK151-'UK TRA Summary'!AK151</f>
        <v>3916.4120453266905</v>
      </c>
      <c r="AL151" s="241">
        <f>'EU28 TRA Summary'!AL151-'UK TRA Summary'!AL151</f>
        <v>3940.4932607678252</v>
      </c>
      <c r="AM151" s="241">
        <f>'EU28 TRA Summary'!AM151-'UK TRA Summary'!AM151</f>
        <v>3966.2230506886972</v>
      </c>
      <c r="AN151" s="241">
        <f>'EU28 TRA Summary'!AN151-'UK TRA Summary'!AN151</f>
        <v>3991.5348910311177</v>
      </c>
      <c r="AO151" s="241">
        <f>'EU28 TRA Summary'!AO151-'UK TRA Summary'!AO151</f>
        <v>4022.0611866638792</v>
      </c>
      <c r="AP151" s="241">
        <f>'EU28 TRA Summary'!AP151-'UK TRA Summary'!AP151</f>
        <v>4059.9527218822441</v>
      </c>
      <c r="AQ151" s="241">
        <f>'EU28 TRA Summary'!AQ151-'UK TRA Summary'!AQ151</f>
        <v>4109.9506241114514</v>
      </c>
      <c r="AR151" s="241">
        <f>'EU28 TRA Summary'!AR151-'UK TRA Summary'!AR151</f>
        <v>4162.7602762158531</v>
      </c>
      <c r="AS151" s="241">
        <f>'EU28 TRA Summary'!AS151-'UK TRA Summary'!AS151</f>
        <v>4210.7445706401659</v>
      </c>
      <c r="AT151" s="241">
        <f>'EU28 TRA Summary'!AT151-'UK TRA Summary'!AT151</f>
        <v>4256.7860482248652</v>
      </c>
      <c r="AU151" s="241">
        <f>'EU28 TRA Summary'!AU151-'UK TRA Summary'!AU151</f>
        <v>4308.7241354855732</v>
      </c>
      <c r="AV151" s="241">
        <f>'EU28 TRA Summary'!AV151-'UK TRA Summary'!AV151</f>
        <v>4364.4507956792304</v>
      </c>
      <c r="AW151" s="241">
        <f>'EU28 TRA Summary'!AW151-'UK TRA Summary'!AW151</f>
        <v>4403.670727771042</v>
      </c>
      <c r="AX151" s="241">
        <f>'EU28 TRA Summary'!AX151-'UK TRA Summary'!AX151</f>
        <v>4453.73107059628</v>
      </c>
      <c r="AY151" s="241">
        <f>'EU28 TRA Summary'!AY151-'UK TRA Summary'!AY151</f>
        <v>4494.537762026408</v>
      </c>
      <c r="AZ151" s="241">
        <f>'EU28 TRA Summary'!AZ151-'UK TRA Summary'!AZ151</f>
        <v>4532.087947261839</v>
      </c>
    </row>
    <row r="152" spans="1:52">
      <c r="A152" s="186" t="s">
        <v>51</v>
      </c>
      <c r="B152" s="190">
        <f>'EU28 TRA Summary'!B152-'UK TRA Summary'!B152</f>
        <v>5130.025916029248</v>
      </c>
      <c r="C152" s="256">
        <f>'EU28 TRA Summary'!C152-'UK TRA Summary'!C152</f>
        <v>5284.7678099999994</v>
      </c>
      <c r="D152" s="256">
        <f>'EU28 TRA Summary'!D152-'UK TRA Summary'!D152</f>
        <v>5266.5361000000003</v>
      </c>
      <c r="E152" s="256">
        <f>'EU28 TRA Summary'!E152-'UK TRA Summary'!E152</f>
        <v>5517.1830100000006</v>
      </c>
      <c r="F152" s="256">
        <f>'EU28 TRA Summary'!F152-'UK TRA Summary'!F152</f>
        <v>5628.7880300000006</v>
      </c>
      <c r="G152" s="256">
        <f>'EU28 TRA Summary'!G152-'UK TRA Summary'!G152</f>
        <v>5557.050157264599</v>
      </c>
      <c r="H152" s="256">
        <f>'EU28 TRA Summary'!H152-'UK TRA Summary'!H152</f>
        <v>5691.6050900000018</v>
      </c>
      <c r="I152" s="256">
        <f>'EU28 TRA Summary'!I152-'UK TRA Summary'!I152</f>
        <v>5538.8106899999984</v>
      </c>
      <c r="J152" s="256">
        <f>'EU28 TRA Summary'!J152-'UK TRA Summary'!J152</f>
        <v>5341.1181599999982</v>
      </c>
      <c r="K152" s="256">
        <f>'EU28 TRA Summary'!K152-'UK TRA Summary'!K152</f>
        <v>5284.5230499999989</v>
      </c>
      <c r="L152" s="256">
        <f>'EU28 TRA Summary'!L152-'UK TRA Summary'!L152</f>
        <v>5021.1418236761911</v>
      </c>
      <c r="M152" s="256">
        <f>'EU28 TRA Summary'!M152-'UK TRA Summary'!M152</f>
        <v>4504.7023544630956</v>
      </c>
      <c r="N152" s="256">
        <f>'EU28 TRA Summary'!N152-'UK TRA Summary'!N152</f>
        <v>4311.7591000412967</v>
      </c>
      <c r="O152" s="256">
        <f>'EU28 TRA Summary'!O152-'UK TRA Summary'!O152</f>
        <v>3897.2497223266851</v>
      </c>
      <c r="P152" s="256">
        <f>'EU28 TRA Summary'!P152-'UK TRA Summary'!P152</f>
        <v>3597.5818105664343</v>
      </c>
      <c r="Q152" s="256">
        <f>'EU28 TRA Summary'!Q152-'UK TRA Summary'!Q152</f>
        <v>3941.4388171421829</v>
      </c>
      <c r="R152" s="256">
        <f>'EU28 TRA Summary'!R152-'UK TRA Summary'!R152</f>
        <v>3982.4384452363347</v>
      </c>
      <c r="S152" s="256">
        <f>'EU28 TRA Summary'!S152-'UK TRA Summary'!S152</f>
        <v>4031.234238321907</v>
      </c>
      <c r="T152" s="256">
        <f>'EU28 TRA Summary'!T152-'UK TRA Summary'!T152</f>
        <v>4083.0370372867433</v>
      </c>
      <c r="U152" s="256">
        <f>'EU28 TRA Summary'!U152-'UK TRA Summary'!U152</f>
        <v>4130.1930634642213</v>
      </c>
      <c r="V152" s="256">
        <f>'EU28 TRA Summary'!V152-'UK TRA Summary'!V152</f>
        <v>4170.9130172293071</v>
      </c>
      <c r="W152" s="256">
        <f>'EU28 TRA Summary'!W152-'UK TRA Summary'!W152</f>
        <v>4206.9825617068127</v>
      </c>
      <c r="X152" s="256">
        <f>'EU28 TRA Summary'!X152-'UK TRA Summary'!X152</f>
        <v>4241.5426886251535</v>
      </c>
      <c r="Y152" s="256">
        <f>'EU28 TRA Summary'!Y152-'UK TRA Summary'!Y152</f>
        <v>4280.888353651234</v>
      </c>
      <c r="Z152" s="256">
        <f>'EU28 TRA Summary'!Z152-'UK TRA Summary'!Z152</f>
        <v>4316.7759374636917</v>
      </c>
      <c r="AA152" s="256">
        <f>'EU28 TRA Summary'!AA152-'UK TRA Summary'!AA152</f>
        <v>4352.9046614769723</v>
      </c>
      <c r="AB152" s="256">
        <f>'EU28 TRA Summary'!AB152-'UK TRA Summary'!AB152</f>
        <v>4387.0006162273185</v>
      </c>
      <c r="AC152" s="256">
        <f>'EU28 TRA Summary'!AC152-'UK TRA Summary'!AC152</f>
        <v>4420.7505718359007</v>
      </c>
      <c r="AD152" s="256">
        <f>'EU28 TRA Summary'!AD152-'UK TRA Summary'!AD152</f>
        <v>4454.7098987186864</v>
      </c>
      <c r="AE152" s="256">
        <f>'EU28 TRA Summary'!AE152-'UK TRA Summary'!AE152</f>
        <v>4487.307688197925</v>
      </c>
      <c r="AF152" s="256">
        <f>'EU28 TRA Summary'!AF152-'UK TRA Summary'!AF152</f>
        <v>4519.7933826250937</v>
      </c>
      <c r="AG152" s="256">
        <f>'EU28 TRA Summary'!AG152-'UK TRA Summary'!AG152</f>
        <v>4553.5889774196294</v>
      </c>
      <c r="AH152" s="256">
        <f>'EU28 TRA Summary'!AH152-'UK TRA Summary'!AH152</f>
        <v>4587.8352251906945</v>
      </c>
      <c r="AI152" s="256">
        <f>'EU28 TRA Summary'!AI152-'UK TRA Summary'!AI152</f>
        <v>4615.4373536359226</v>
      </c>
      <c r="AJ152" s="256">
        <f>'EU28 TRA Summary'!AJ152-'UK TRA Summary'!AJ152</f>
        <v>4642.9117981270228</v>
      </c>
      <c r="AK152" s="256">
        <f>'EU28 TRA Summary'!AK152-'UK TRA Summary'!AK152</f>
        <v>4670.4628901788647</v>
      </c>
      <c r="AL152" s="256">
        <f>'EU28 TRA Summary'!AL152-'UK TRA Summary'!AL152</f>
        <v>4697.4595867583939</v>
      </c>
      <c r="AM152" s="256">
        <f>'EU28 TRA Summary'!AM152-'UK TRA Summary'!AM152</f>
        <v>4726.5068982882403</v>
      </c>
      <c r="AN152" s="256">
        <f>'EU28 TRA Summary'!AN152-'UK TRA Summary'!AN152</f>
        <v>4738.055262371041</v>
      </c>
      <c r="AO152" s="256">
        <f>'EU28 TRA Summary'!AO152-'UK TRA Summary'!AO152</f>
        <v>4770.4088826056559</v>
      </c>
      <c r="AP152" s="256">
        <f>'EU28 TRA Summary'!AP152-'UK TRA Summary'!AP152</f>
        <v>4798.6079341758659</v>
      </c>
      <c r="AQ152" s="256">
        <f>'EU28 TRA Summary'!AQ152-'UK TRA Summary'!AQ152</f>
        <v>4833.4779156255427</v>
      </c>
      <c r="AR152" s="256">
        <f>'EU28 TRA Summary'!AR152-'UK TRA Summary'!AR152</f>
        <v>4866.4822864823727</v>
      </c>
      <c r="AS152" s="256">
        <f>'EU28 TRA Summary'!AS152-'UK TRA Summary'!AS152</f>
        <v>4900.1543877518207</v>
      </c>
      <c r="AT152" s="256">
        <f>'EU28 TRA Summary'!AT152-'UK TRA Summary'!AT152</f>
        <v>4935.1629269391997</v>
      </c>
      <c r="AU152" s="256">
        <f>'EU28 TRA Summary'!AU152-'UK TRA Summary'!AU152</f>
        <v>4971.1757503405497</v>
      </c>
      <c r="AV152" s="256">
        <f>'EU28 TRA Summary'!AV152-'UK TRA Summary'!AV152</f>
        <v>5010.0004791341926</v>
      </c>
      <c r="AW152" s="256">
        <f>'EU28 TRA Summary'!AW152-'UK TRA Summary'!AW152</f>
        <v>5049.5049695982052</v>
      </c>
      <c r="AX152" s="256">
        <f>'EU28 TRA Summary'!AX152-'UK TRA Summary'!AX152</f>
        <v>5089.0956953540535</v>
      </c>
      <c r="AY152" s="256">
        <f>'EU28 TRA Summary'!AY152-'UK TRA Summary'!AY152</f>
        <v>5131.1135102873841</v>
      </c>
      <c r="AZ152" s="256">
        <f>'EU28 TRA Summary'!AZ152-'UK TRA Summary'!AZ152</f>
        <v>5172.1038617692138</v>
      </c>
    </row>
    <row r="153" spans="1:52">
      <c r="A153" s="173" t="s">
        <v>33</v>
      </c>
      <c r="B153" s="172">
        <f>'EU28 TRA Summary'!B153-'UK TRA Summary'!B153</f>
        <v>4137.6253533342951</v>
      </c>
      <c r="C153" s="238">
        <f>'EU28 TRA Summary'!C153-'UK TRA Summary'!C153</f>
        <v>4337.438633058594</v>
      </c>
      <c r="D153" s="238">
        <f>'EU28 TRA Summary'!D153-'UK TRA Summary'!D153</f>
        <v>4333.2414106716997</v>
      </c>
      <c r="E153" s="238">
        <f>'EU28 TRA Summary'!E153-'UK TRA Summary'!E153</f>
        <v>4615.8086211115342</v>
      </c>
      <c r="F153" s="238">
        <f>'EU28 TRA Summary'!F153-'UK TRA Summary'!F153</f>
        <v>4724.1169515629053</v>
      </c>
      <c r="G153" s="238">
        <f>'EU28 TRA Summary'!G153-'UK TRA Summary'!G153</f>
        <v>4579.1919103702357</v>
      </c>
      <c r="H153" s="238">
        <f>'EU28 TRA Summary'!H153-'UK TRA Summary'!H153</f>
        <v>4758.5288243833666</v>
      </c>
      <c r="I153" s="238">
        <f>'EU28 TRA Summary'!I153-'UK TRA Summary'!I153</f>
        <v>4540.4887656119363</v>
      </c>
      <c r="J153" s="238">
        <f>'EU28 TRA Summary'!J153-'UK TRA Summary'!J153</f>
        <v>4404.427760680408</v>
      </c>
      <c r="K153" s="238">
        <f>'EU28 TRA Summary'!K153-'UK TRA Summary'!K153</f>
        <v>4327.3758387732205</v>
      </c>
      <c r="L153" s="238">
        <f>'EU28 TRA Summary'!L153-'UK TRA Summary'!L153</f>
        <v>4033.2867057424583</v>
      </c>
      <c r="M153" s="238">
        <f>'EU28 TRA Summary'!M153-'UK TRA Summary'!M153</f>
        <v>3485.9803310122088</v>
      </c>
      <c r="N153" s="238">
        <f>'EU28 TRA Summary'!N153-'UK TRA Summary'!N153</f>
        <v>3353.9749193364169</v>
      </c>
      <c r="O153" s="238">
        <f>'EU28 TRA Summary'!O153-'UK TRA Summary'!O153</f>
        <v>2916.3418820380925</v>
      </c>
      <c r="P153" s="238">
        <f>'EU28 TRA Summary'!P153-'UK TRA Summary'!P153</f>
        <v>2648.6431754211753</v>
      </c>
      <c r="Q153" s="238">
        <f>'EU28 TRA Summary'!Q153-'UK TRA Summary'!Q153</f>
        <v>2883.7701404272984</v>
      </c>
      <c r="R153" s="238">
        <f>'EU28 TRA Summary'!R153-'UK TRA Summary'!R153</f>
        <v>2905.9198455989799</v>
      </c>
      <c r="S153" s="238">
        <f>'EU28 TRA Summary'!S153-'UK TRA Summary'!S153</f>
        <v>2931.826178092856</v>
      </c>
      <c r="T153" s="238">
        <f>'EU28 TRA Summary'!T153-'UK TRA Summary'!T153</f>
        <v>2960.9244873712546</v>
      </c>
      <c r="U153" s="238">
        <f>'EU28 TRA Summary'!U153-'UK TRA Summary'!U153</f>
        <v>2987.2871846170556</v>
      </c>
      <c r="V153" s="238">
        <f>'EU28 TRA Summary'!V153-'UK TRA Summary'!V153</f>
        <v>3007.7347817200512</v>
      </c>
      <c r="W153" s="238">
        <f>'EU28 TRA Summary'!W153-'UK TRA Summary'!W153</f>
        <v>3024.7303868173472</v>
      </c>
      <c r="X153" s="238">
        <f>'EU28 TRA Summary'!X153-'UK TRA Summary'!X153</f>
        <v>3041.3133415178418</v>
      </c>
      <c r="Y153" s="238">
        <f>'EU28 TRA Summary'!Y153-'UK TRA Summary'!Y153</f>
        <v>3061.4497138809174</v>
      </c>
      <c r="Z153" s="238">
        <f>'EU28 TRA Summary'!Z153-'UK TRA Summary'!Z153</f>
        <v>3079.0658225991947</v>
      </c>
      <c r="AA153" s="238">
        <f>'EU28 TRA Summary'!AA153-'UK TRA Summary'!AA153</f>
        <v>3097.7698365519045</v>
      </c>
      <c r="AB153" s="238">
        <f>'EU28 TRA Summary'!AB153-'UK TRA Summary'!AB153</f>
        <v>3114.6381573265217</v>
      </c>
      <c r="AC153" s="238">
        <f>'EU28 TRA Summary'!AC153-'UK TRA Summary'!AC153</f>
        <v>3131.5673168818357</v>
      </c>
      <c r="AD153" s="238">
        <f>'EU28 TRA Summary'!AD153-'UK TRA Summary'!AD153</f>
        <v>3148.3254582629697</v>
      </c>
      <c r="AE153" s="238">
        <f>'EU28 TRA Summary'!AE153-'UK TRA Summary'!AE153</f>
        <v>3163.428085383191</v>
      </c>
      <c r="AF153" s="238">
        <f>'EU28 TRA Summary'!AF153-'UK TRA Summary'!AF153</f>
        <v>3178.3263472179624</v>
      </c>
      <c r="AG153" s="238">
        <f>'EU28 TRA Summary'!AG153-'UK TRA Summary'!AG153</f>
        <v>3194.8330948546923</v>
      </c>
      <c r="AH153" s="238">
        <f>'EU28 TRA Summary'!AH153-'UK TRA Summary'!AH153</f>
        <v>3212.2671462848884</v>
      </c>
      <c r="AI153" s="238">
        <f>'EU28 TRA Summary'!AI153-'UK TRA Summary'!AI153</f>
        <v>3227.0326265720305</v>
      </c>
      <c r="AJ153" s="238">
        <f>'EU28 TRA Summary'!AJ153-'UK TRA Summary'!AJ153</f>
        <v>3241.696303864213</v>
      </c>
      <c r="AK153" s="238">
        <f>'EU28 TRA Summary'!AK153-'UK TRA Summary'!AK153</f>
        <v>3256.2083547341031</v>
      </c>
      <c r="AL153" s="238">
        <f>'EU28 TRA Summary'!AL153-'UK TRA Summary'!AL153</f>
        <v>3270.1474340843301</v>
      </c>
      <c r="AM153" s="238">
        <f>'EU28 TRA Summary'!AM153-'UK TRA Summary'!AM153</f>
        <v>3286.7068049694276</v>
      </c>
      <c r="AN153" s="238">
        <f>'EU28 TRA Summary'!AN153-'UK TRA Summary'!AN153</f>
        <v>3289.9506601259482</v>
      </c>
      <c r="AO153" s="238">
        <f>'EU28 TRA Summary'!AO153-'UK TRA Summary'!AO153</f>
        <v>3308.5409329298886</v>
      </c>
      <c r="AP153" s="238">
        <f>'EU28 TRA Summary'!AP153-'UK TRA Summary'!AP153</f>
        <v>3323.2619261258847</v>
      </c>
      <c r="AQ153" s="238">
        <f>'EU28 TRA Summary'!AQ153-'UK TRA Summary'!AQ153</f>
        <v>3343.7573108029933</v>
      </c>
      <c r="AR153" s="238">
        <f>'EU28 TRA Summary'!AR153-'UK TRA Summary'!AR153</f>
        <v>3362.425811729086</v>
      </c>
      <c r="AS153" s="238">
        <f>'EU28 TRA Summary'!AS153-'UK TRA Summary'!AS153</f>
        <v>3382.8763908934325</v>
      </c>
      <c r="AT153" s="238">
        <f>'EU28 TRA Summary'!AT153-'UK TRA Summary'!AT153</f>
        <v>3404.6923006024135</v>
      </c>
      <c r="AU153" s="238">
        <f>'EU28 TRA Summary'!AU153-'UK TRA Summary'!AU153</f>
        <v>3427.1971466707605</v>
      </c>
      <c r="AV153" s="238">
        <f>'EU28 TRA Summary'!AV153-'UK TRA Summary'!AV153</f>
        <v>3452.0117526583081</v>
      </c>
      <c r="AW153" s="238">
        <f>'EU28 TRA Summary'!AW153-'UK TRA Summary'!AW153</f>
        <v>3477.3831540387555</v>
      </c>
      <c r="AX153" s="238">
        <f>'EU28 TRA Summary'!AX153-'UK TRA Summary'!AX153</f>
        <v>3502.8491325145942</v>
      </c>
      <c r="AY153" s="238">
        <f>'EU28 TRA Summary'!AY153-'UK TRA Summary'!AY153</f>
        <v>3531.5533390424443</v>
      </c>
      <c r="AZ153" s="238">
        <f>'EU28 TRA Summary'!AZ153-'UK TRA Summary'!AZ153</f>
        <v>3558.6031580797412</v>
      </c>
    </row>
    <row r="154" spans="1:52">
      <c r="A154" s="194" t="s">
        <v>34</v>
      </c>
      <c r="B154" s="175">
        <f>'EU28 TRA Summary'!B154-'UK TRA Summary'!B154</f>
        <v>992.40056269495255</v>
      </c>
      <c r="C154" s="241">
        <f>'EU28 TRA Summary'!C154-'UK TRA Summary'!C154</f>
        <v>947.32917694140554</v>
      </c>
      <c r="D154" s="241">
        <f>'EU28 TRA Summary'!D154-'UK TRA Summary'!D154</f>
        <v>933.29468932830002</v>
      </c>
      <c r="E154" s="241">
        <f>'EU28 TRA Summary'!E154-'UK TRA Summary'!E154</f>
        <v>901.37438888846646</v>
      </c>
      <c r="F154" s="241">
        <f>'EU28 TRA Summary'!F154-'UK TRA Summary'!F154</f>
        <v>904.6710784370955</v>
      </c>
      <c r="G154" s="241">
        <f>'EU28 TRA Summary'!G154-'UK TRA Summary'!G154</f>
        <v>977.85824689436265</v>
      </c>
      <c r="H154" s="241">
        <f>'EU28 TRA Summary'!H154-'UK TRA Summary'!H154</f>
        <v>933.07626561663471</v>
      </c>
      <c r="I154" s="241">
        <f>'EU28 TRA Summary'!I154-'UK TRA Summary'!I154</f>
        <v>998.32192438806271</v>
      </c>
      <c r="J154" s="241">
        <f>'EU28 TRA Summary'!J154-'UK TRA Summary'!J154</f>
        <v>936.69039931959071</v>
      </c>
      <c r="K154" s="241">
        <f>'EU28 TRA Summary'!K154-'UK TRA Summary'!K154</f>
        <v>957.14721122677793</v>
      </c>
      <c r="L154" s="241">
        <f>'EU28 TRA Summary'!L154-'UK TRA Summary'!L154</f>
        <v>987.85511793373234</v>
      </c>
      <c r="M154" s="241">
        <f>'EU28 TRA Summary'!M154-'UK TRA Summary'!M154</f>
        <v>1018.722023450887</v>
      </c>
      <c r="N154" s="241">
        <f>'EU28 TRA Summary'!N154-'UK TRA Summary'!N154</f>
        <v>957.78418070488055</v>
      </c>
      <c r="O154" s="241">
        <f>'EU28 TRA Summary'!O154-'UK TRA Summary'!O154</f>
        <v>980.90784028859241</v>
      </c>
      <c r="P154" s="241">
        <f>'EU28 TRA Summary'!P154-'UK TRA Summary'!P154</f>
        <v>948.93863514525879</v>
      </c>
      <c r="Q154" s="241">
        <f>'EU28 TRA Summary'!Q154-'UK TRA Summary'!Q154</f>
        <v>1057.6686767148838</v>
      </c>
      <c r="R154" s="241">
        <f>'EU28 TRA Summary'!R154-'UK TRA Summary'!R154</f>
        <v>1076.5185996373541</v>
      </c>
      <c r="S154" s="241">
        <f>'EU28 TRA Summary'!S154-'UK TRA Summary'!S154</f>
        <v>1099.4080602290519</v>
      </c>
      <c r="T154" s="241">
        <f>'EU28 TRA Summary'!T154-'UK TRA Summary'!T154</f>
        <v>1122.1125499154887</v>
      </c>
      <c r="U154" s="241">
        <f>'EU28 TRA Summary'!U154-'UK TRA Summary'!U154</f>
        <v>1142.9058788471666</v>
      </c>
      <c r="V154" s="241">
        <f>'EU28 TRA Summary'!V154-'UK TRA Summary'!V154</f>
        <v>1163.1782355092557</v>
      </c>
      <c r="W154" s="241">
        <f>'EU28 TRA Summary'!W154-'UK TRA Summary'!W154</f>
        <v>1182.2521748894651</v>
      </c>
      <c r="X154" s="241">
        <f>'EU28 TRA Summary'!X154-'UK TRA Summary'!X154</f>
        <v>1200.2293471073117</v>
      </c>
      <c r="Y154" s="241">
        <f>'EU28 TRA Summary'!Y154-'UK TRA Summary'!Y154</f>
        <v>1219.4386397703161</v>
      </c>
      <c r="Z154" s="241">
        <f>'EU28 TRA Summary'!Z154-'UK TRA Summary'!Z154</f>
        <v>1237.7101148644974</v>
      </c>
      <c r="AA154" s="241">
        <f>'EU28 TRA Summary'!AA154-'UK TRA Summary'!AA154</f>
        <v>1255.1348249250673</v>
      </c>
      <c r="AB154" s="241">
        <f>'EU28 TRA Summary'!AB154-'UK TRA Summary'!AB154</f>
        <v>1272.3624589007964</v>
      </c>
      <c r="AC154" s="241">
        <f>'EU28 TRA Summary'!AC154-'UK TRA Summary'!AC154</f>
        <v>1289.1832549540648</v>
      </c>
      <c r="AD154" s="241">
        <f>'EU28 TRA Summary'!AD154-'UK TRA Summary'!AD154</f>
        <v>1306.3844404557162</v>
      </c>
      <c r="AE154" s="241">
        <f>'EU28 TRA Summary'!AE154-'UK TRA Summary'!AE154</f>
        <v>1323.879602814734</v>
      </c>
      <c r="AF154" s="241">
        <f>'EU28 TRA Summary'!AF154-'UK TRA Summary'!AF154</f>
        <v>1341.467035407132</v>
      </c>
      <c r="AG154" s="241">
        <f>'EU28 TRA Summary'!AG154-'UK TRA Summary'!AG154</f>
        <v>1358.7558825649373</v>
      </c>
      <c r="AH154" s="241">
        <f>'EU28 TRA Summary'!AH154-'UK TRA Summary'!AH154</f>
        <v>1375.568078905806</v>
      </c>
      <c r="AI154" s="241">
        <f>'EU28 TRA Summary'!AI154-'UK TRA Summary'!AI154</f>
        <v>1388.4047270638919</v>
      </c>
      <c r="AJ154" s="241">
        <f>'EU28 TRA Summary'!AJ154-'UK TRA Summary'!AJ154</f>
        <v>1401.2154942628099</v>
      </c>
      <c r="AK154" s="241">
        <f>'EU28 TRA Summary'!AK154-'UK TRA Summary'!AK154</f>
        <v>1414.2545354447614</v>
      </c>
      <c r="AL154" s="241">
        <f>'EU28 TRA Summary'!AL154-'UK TRA Summary'!AL154</f>
        <v>1427.3121526740638</v>
      </c>
      <c r="AM154" s="241">
        <f>'EU28 TRA Summary'!AM154-'UK TRA Summary'!AM154</f>
        <v>1439.800093318813</v>
      </c>
      <c r="AN154" s="241">
        <f>'EU28 TRA Summary'!AN154-'UK TRA Summary'!AN154</f>
        <v>1448.104602245093</v>
      </c>
      <c r="AO154" s="241">
        <f>'EU28 TRA Summary'!AO154-'UK TRA Summary'!AO154</f>
        <v>1461.8679496757679</v>
      </c>
      <c r="AP154" s="241">
        <f>'EU28 TRA Summary'!AP154-'UK TRA Summary'!AP154</f>
        <v>1475.3460080499808</v>
      </c>
      <c r="AQ154" s="241">
        <f>'EU28 TRA Summary'!AQ154-'UK TRA Summary'!AQ154</f>
        <v>1489.7206048225491</v>
      </c>
      <c r="AR154" s="241">
        <f>'EU28 TRA Summary'!AR154-'UK TRA Summary'!AR154</f>
        <v>1504.0564747532862</v>
      </c>
      <c r="AS154" s="241">
        <f>'EU28 TRA Summary'!AS154-'UK TRA Summary'!AS154</f>
        <v>1517.2779968583889</v>
      </c>
      <c r="AT154" s="241">
        <f>'EU28 TRA Summary'!AT154-'UK TRA Summary'!AT154</f>
        <v>1530.4706263367859</v>
      </c>
      <c r="AU154" s="241">
        <f>'EU28 TRA Summary'!AU154-'UK TRA Summary'!AU154</f>
        <v>1543.9786036697885</v>
      </c>
      <c r="AV154" s="241">
        <f>'EU28 TRA Summary'!AV154-'UK TRA Summary'!AV154</f>
        <v>1557.988726475885</v>
      </c>
      <c r="AW154" s="241">
        <f>'EU28 TRA Summary'!AW154-'UK TRA Summary'!AW154</f>
        <v>1572.1218155594504</v>
      </c>
      <c r="AX154" s="241">
        <f>'EU28 TRA Summary'!AX154-'UK TRA Summary'!AX154</f>
        <v>1586.2465628394593</v>
      </c>
      <c r="AY154" s="241">
        <f>'EU28 TRA Summary'!AY154-'UK TRA Summary'!AY154</f>
        <v>1599.56017124494</v>
      </c>
      <c r="AZ154" s="241">
        <f>'EU28 TRA Summary'!AZ154-'UK TRA Summary'!AZ154</f>
        <v>1613.5007036894729</v>
      </c>
    </row>
    <row r="155" spans="1:52">
      <c r="A155" s="205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07"/>
      <c r="AT155" s="207"/>
      <c r="AU155" s="207"/>
      <c r="AV155" s="207"/>
      <c r="AW155" s="207"/>
      <c r="AX155" s="207"/>
      <c r="AY155" s="207"/>
      <c r="AZ155" s="207"/>
    </row>
    <row r="156" spans="1:52">
      <c r="A156" s="170" t="s">
        <v>69</v>
      </c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  <c r="AX156" s="208"/>
      <c r="AY156" s="208"/>
      <c r="AZ156" s="208"/>
    </row>
    <row r="157" spans="1:52">
      <c r="A157" s="179" t="s">
        <v>70</v>
      </c>
      <c r="B157" s="223">
        <v>3.6745553356618804E-2</v>
      </c>
      <c r="C157" s="223">
        <v>3.644075823748022E-2</v>
      </c>
      <c r="D157" s="223">
        <v>3.6452249752973141E-2</v>
      </c>
      <c r="E157" s="223">
        <v>3.6165775016777729E-2</v>
      </c>
      <c r="F157" s="223">
        <v>3.5783430778151493E-2</v>
      </c>
      <c r="G157" s="223">
        <v>3.5484431438990265E-2</v>
      </c>
      <c r="H157" s="223">
        <v>3.5679392390981758E-2</v>
      </c>
      <c r="I157" s="223">
        <v>3.507135680057677E-2</v>
      </c>
      <c r="J157" s="223">
        <v>3.4576420065440081E-2</v>
      </c>
      <c r="K157" s="223">
        <v>3.4048001778608609E-2</v>
      </c>
      <c r="L157" s="223">
        <v>3.3782277499949068E-2</v>
      </c>
      <c r="M157" s="223">
        <v>3.3435155282751511E-2</v>
      </c>
      <c r="N157" s="223">
        <v>3.2940865379127424E-2</v>
      </c>
      <c r="O157" s="223">
        <v>3.2285946029423196E-2</v>
      </c>
      <c r="P157" s="223">
        <v>3.2403372722536329E-2</v>
      </c>
      <c r="Q157" s="223">
        <v>3.2073808501320467E-2</v>
      </c>
      <c r="R157" s="223">
        <v>3.1669133887893622E-2</v>
      </c>
      <c r="S157" s="223">
        <v>3.1093266842740205E-2</v>
      </c>
      <c r="T157" s="223">
        <v>3.042960649843629E-2</v>
      </c>
      <c r="U157" s="223">
        <v>2.9788288560469552E-2</v>
      </c>
      <c r="V157" s="223">
        <v>2.9171629429424983E-2</v>
      </c>
      <c r="W157" s="223">
        <v>2.8555144348456827E-2</v>
      </c>
      <c r="X157" s="223">
        <v>2.7987181614012379E-2</v>
      </c>
      <c r="Y157" s="223">
        <v>2.7417722932174139E-2</v>
      </c>
      <c r="Z157" s="223">
        <v>2.6858071631778294E-2</v>
      </c>
      <c r="AA157" s="223">
        <v>2.6340878406092377E-2</v>
      </c>
      <c r="AB157" s="223">
        <v>2.589496225728332E-2</v>
      </c>
      <c r="AC157" s="223">
        <v>2.5496646149088028E-2</v>
      </c>
      <c r="AD157" s="223">
        <v>2.5155334624245518E-2</v>
      </c>
      <c r="AE157" s="223">
        <v>2.4831419664921136E-2</v>
      </c>
      <c r="AF157" s="223">
        <v>2.4540442862427982E-2</v>
      </c>
      <c r="AG157" s="223">
        <v>2.4261424905033167E-2</v>
      </c>
      <c r="AH157" s="223">
        <v>2.397827191736953E-2</v>
      </c>
      <c r="AI157" s="223">
        <v>2.3717188828958222E-2</v>
      </c>
      <c r="AJ157" s="223">
        <v>2.3441939304382868E-2</v>
      </c>
      <c r="AK157" s="223">
        <v>2.3174316636309488E-2</v>
      </c>
      <c r="AL157" s="223">
        <v>2.290561237930553E-2</v>
      </c>
      <c r="AM157" s="223">
        <v>2.2617678264367901E-2</v>
      </c>
      <c r="AN157" s="223">
        <v>2.2353961949954555E-2</v>
      </c>
      <c r="AO157" s="223">
        <v>2.2060796522813387E-2</v>
      </c>
      <c r="AP157" s="223">
        <v>2.1763987516966839E-2</v>
      </c>
      <c r="AQ157" s="223">
        <v>2.148184451904022E-2</v>
      </c>
      <c r="AR157" s="223">
        <v>2.1191594359622229E-2</v>
      </c>
      <c r="AS157" s="223">
        <v>2.0907849081725449E-2</v>
      </c>
      <c r="AT157" s="223">
        <v>2.0623352774692003E-2</v>
      </c>
      <c r="AU157" s="223">
        <v>2.0364266895866262E-2</v>
      </c>
      <c r="AV157" s="223">
        <v>2.0097606801512721E-2</v>
      </c>
      <c r="AW157" s="223">
        <v>1.9823676805954937E-2</v>
      </c>
      <c r="AX157" s="223">
        <v>1.9579263854227064E-2</v>
      </c>
      <c r="AY157" s="223">
        <v>1.9309000079656878E-2</v>
      </c>
      <c r="AZ157" s="223">
        <v>1.9058878658563747E-2</v>
      </c>
    </row>
    <row r="158" spans="1:52">
      <c r="A158" s="186" t="s">
        <v>45</v>
      </c>
      <c r="B158" s="224">
        <v>3.8498488463636078E-2</v>
      </c>
      <c r="C158" s="224">
        <v>3.8167289811199177E-2</v>
      </c>
      <c r="D158" s="224">
        <v>3.8116593454944885E-2</v>
      </c>
      <c r="E158" s="224">
        <v>3.7668949649277216E-2</v>
      </c>
      <c r="F158" s="224">
        <v>3.764784622258309E-2</v>
      </c>
      <c r="G158" s="224">
        <v>3.7544613199500289E-2</v>
      </c>
      <c r="H158" s="224">
        <v>3.8012818250515897E-2</v>
      </c>
      <c r="I158" s="224">
        <v>3.7736056278300401E-2</v>
      </c>
      <c r="J158" s="224">
        <v>3.717008613840507E-2</v>
      </c>
      <c r="K158" s="224">
        <v>3.6619099668654315E-2</v>
      </c>
      <c r="L158" s="224">
        <v>3.6283044476850677E-2</v>
      </c>
      <c r="M158" s="224">
        <v>3.6131007416745596E-2</v>
      </c>
      <c r="N158" s="224">
        <v>3.5857294316398128E-2</v>
      </c>
      <c r="O158" s="224">
        <v>3.5284470475756349E-2</v>
      </c>
      <c r="P158" s="224">
        <v>3.5824473927166672E-2</v>
      </c>
      <c r="Q158" s="224">
        <v>3.5480863345848455E-2</v>
      </c>
      <c r="R158" s="224">
        <v>3.4949320287006418E-2</v>
      </c>
      <c r="S158" s="224">
        <v>3.4256367419620036E-2</v>
      </c>
      <c r="T158" s="224">
        <v>3.3500719692673361E-2</v>
      </c>
      <c r="U158" s="224">
        <v>3.2771993839924976E-2</v>
      </c>
      <c r="V158" s="224">
        <v>3.2058362957071353E-2</v>
      </c>
      <c r="W158" s="224">
        <v>3.1317867538933536E-2</v>
      </c>
      <c r="X158" s="224">
        <v>3.0649696833096644E-2</v>
      </c>
      <c r="Y158" s="224">
        <v>2.9968177677191867E-2</v>
      </c>
      <c r="Z158" s="224">
        <v>2.9319596321326052E-2</v>
      </c>
      <c r="AA158" s="224">
        <v>2.8704776726374739E-2</v>
      </c>
      <c r="AB158" s="224">
        <v>2.817364186604452E-2</v>
      </c>
      <c r="AC158" s="224">
        <v>2.769478244993755E-2</v>
      </c>
      <c r="AD158" s="224">
        <v>2.7296469116022459E-2</v>
      </c>
      <c r="AE158" s="224">
        <v>2.6937471130278137E-2</v>
      </c>
      <c r="AF158" s="224">
        <v>2.6609412063560482E-2</v>
      </c>
      <c r="AG158" s="224">
        <v>2.6298880670501342E-2</v>
      </c>
      <c r="AH158" s="224">
        <v>2.6008544586168629E-2</v>
      </c>
      <c r="AI158" s="224">
        <v>2.5726013445739698E-2</v>
      </c>
      <c r="AJ158" s="224">
        <v>2.5443658242135049E-2</v>
      </c>
      <c r="AK158" s="224">
        <v>2.516303621381033E-2</v>
      </c>
      <c r="AL158" s="224">
        <v>2.4880600832572687E-2</v>
      </c>
      <c r="AM158" s="224">
        <v>2.4597126044638845E-2</v>
      </c>
      <c r="AN158" s="224">
        <v>2.4306864348849835E-2</v>
      </c>
      <c r="AO158" s="224">
        <v>2.3994264119920693E-2</v>
      </c>
      <c r="AP158" s="224">
        <v>2.3676564472303624E-2</v>
      </c>
      <c r="AQ158" s="224">
        <v>2.3371445210354416E-2</v>
      </c>
      <c r="AR158" s="224">
        <v>2.3068467632309086E-2</v>
      </c>
      <c r="AS158" s="224">
        <v>2.2767454354043717E-2</v>
      </c>
      <c r="AT158" s="224">
        <v>2.2469520843892945E-2</v>
      </c>
      <c r="AU158" s="224">
        <v>2.2184518460711487E-2</v>
      </c>
      <c r="AV158" s="224">
        <v>2.1909512457399485E-2</v>
      </c>
      <c r="AW158" s="224">
        <v>2.1634327975098868E-2</v>
      </c>
      <c r="AX158" s="224">
        <v>2.1358659717904228E-2</v>
      </c>
      <c r="AY158" s="224">
        <v>2.1092592884669931E-2</v>
      </c>
      <c r="AZ158" s="224">
        <v>2.0828100831035028E-2</v>
      </c>
    </row>
    <row r="159" spans="1:52">
      <c r="A159" s="193" t="s">
        <v>29</v>
      </c>
      <c r="B159" s="225">
        <v>3.455595491030302E-2</v>
      </c>
      <c r="C159" s="225">
        <v>3.4116070774833529E-2</v>
      </c>
      <c r="D159" s="225">
        <v>3.3968210819244241E-2</v>
      </c>
      <c r="E159" s="225">
        <v>3.381923045406543E-2</v>
      </c>
      <c r="F159" s="225">
        <v>3.309710341059055E-2</v>
      </c>
      <c r="G159" s="225">
        <v>3.3051010676851518E-2</v>
      </c>
      <c r="H159" s="225">
        <v>3.245820088659173E-2</v>
      </c>
      <c r="I159" s="225">
        <v>3.2482754404758174E-2</v>
      </c>
      <c r="J159" s="225">
        <v>3.1864383602890352E-2</v>
      </c>
      <c r="K159" s="225">
        <v>3.2286937553454145E-2</v>
      </c>
      <c r="L159" s="225">
        <v>3.2279289731593518E-2</v>
      </c>
      <c r="M159" s="225">
        <v>3.1592358876786374E-2</v>
      </c>
      <c r="N159" s="225">
        <v>3.0820373195261E-2</v>
      </c>
      <c r="O159" s="225">
        <v>3.0430079010405758E-2</v>
      </c>
      <c r="P159" s="225">
        <v>3.0595363370763455E-2</v>
      </c>
      <c r="Q159" s="225">
        <v>3.0875559050899191E-2</v>
      </c>
      <c r="R159" s="225">
        <v>3.0062029634312253E-2</v>
      </c>
      <c r="S159" s="225">
        <v>2.9198961105308684E-2</v>
      </c>
      <c r="T159" s="225">
        <v>2.832998758838513E-2</v>
      </c>
      <c r="U159" s="225">
        <v>2.7456906807800427E-2</v>
      </c>
      <c r="V159" s="225">
        <v>2.6582830797918924E-2</v>
      </c>
      <c r="W159" s="225">
        <v>2.5701322561571024E-2</v>
      </c>
      <c r="X159" s="225">
        <v>2.4834015381712947E-2</v>
      </c>
      <c r="Y159" s="225">
        <v>2.3995978521944961E-2</v>
      </c>
      <c r="Z159" s="225">
        <v>2.3223048204438792E-2</v>
      </c>
      <c r="AA159" s="225">
        <v>2.254423792822443E-2</v>
      </c>
      <c r="AB159" s="225">
        <v>2.2007434914118919E-2</v>
      </c>
      <c r="AC159" s="225">
        <v>2.1593347265583495E-2</v>
      </c>
      <c r="AD159" s="225">
        <v>2.129240408988722E-2</v>
      </c>
      <c r="AE159" s="225">
        <v>2.106939043323356E-2</v>
      </c>
      <c r="AF159" s="225">
        <v>2.0901893631771706E-2</v>
      </c>
      <c r="AG159" s="225">
        <v>2.0771582509518185E-2</v>
      </c>
      <c r="AH159" s="225">
        <v>2.0662053583307177E-2</v>
      </c>
      <c r="AI159" s="225">
        <v>2.0565974124504234E-2</v>
      </c>
      <c r="AJ159" s="225">
        <v>2.0475640327526641E-2</v>
      </c>
      <c r="AK159" s="225">
        <v>2.0381717680376939E-2</v>
      </c>
      <c r="AL159" s="225">
        <v>2.0281495447675234E-2</v>
      </c>
      <c r="AM159" s="225">
        <v>2.0173131679802944E-2</v>
      </c>
      <c r="AN159" s="225">
        <v>2.0059622450109914E-2</v>
      </c>
      <c r="AO159" s="225">
        <v>1.9944005670953432E-2</v>
      </c>
      <c r="AP159" s="225">
        <v>1.9829966070151629E-2</v>
      </c>
      <c r="AQ159" s="225">
        <v>1.9719468765829067E-2</v>
      </c>
      <c r="AR159" s="225">
        <v>1.9615902187691815E-2</v>
      </c>
      <c r="AS159" s="225">
        <v>1.9518975258414846E-2</v>
      </c>
      <c r="AT159" s="225">
        <v>1.9426466866558374E-2</v>
      </c>
      <c r="AU159" s="225">
        <v>1.9339352255220103E-2</v>
      </c>
      <c r="AV159" s="225">
        <v>1.9257842967705937E-2</v>
      </c>
      <c r="AW159" s="225">
        <v>1.918308849092985E-2</v>
      </c>
      <c r="AX159" s="225">
        <v>1.9115666390020387E-2</v>
      </c>
      <c r="AY159" s="225">
        <v>1.9051761198448543E-2</v>
      </c>
      <c r="AZ159" s="225">
        <v>1.8992621928083157E-2</v>
      </c>
    </row>
    <row r="160" spans="1:52">
      <c r="A160" s="173" t="s">
        <v>30</v>
      </c>
      <c r="B160" s="226">
        <v>4.0072664352092502E-2</v>
      </c>
      <c r="C160" s="226">
        <v>3.9666575315559296E-2</v>
      </c>
      <c r="D160" s="226">
        <v>3.9532531493181228E-2</v>
      </c>
      <c r="E160" s="226">
        <v>3.9070727719925001E-2</v>
      </c>
      <c r="F160" s="226">
        <v>3.9047412168848286E-2</v>
      </c>
      <c r="G160" s="226">
        <v>3.89861782924803E-2</v>
      </c>
      <c r="H160" s="226">
        <v>3.9477433698883534E-2</v>
      </c>
      <c r="I160" s="226">
        <v>3.923942155166988E-2</v>
      </c>
      <c r="J160" s="226">
        <v>3.868967082931396E-2</v>
      </c>
      <c r="K160" s="226">
        <v>3.7896260957666142E-2</v>
      </c>
      <c r="L160" s="226">
        <v>3.7503064672588453E-2</v>
      </c>
      <c r="M160" s="226">
        <v>3.739522639336363E-2</v>
      </c>
      <c r="N160" s="226">
        <v>3.7174297961057097E-2</v>
      </c>
      <c r="O160" s="226">
        <v>3.648715452413355E-2</v>
      </c>
      <c r="P160" s="226">
        <v>3.7012365935463969E-2</v>
      </c>
      <c r="Q160" s="226">
        <v>3.6570227370196981E-2</v>
      </c>
      <c r="R160" s="226">
        <v>3.5962289575180793E-2</v>
      </c>
      <c r="S160" s="226">
        <v>3.52050148324137E-2</v>
      </c>
      <c r="T160" s="226">
        <v>3.4385181417877268E-2</v>
      </c>
      <c r="U160" s="226">
        <v>3.360336437881388E-2</v>
      </c>
      <c r="V160" s="226">
        <v>3.2842955948838695E-2</v>
      </c>
      <c r="W160" s="226">
        <v>3.2052997637456462E-2</v>
      </c>
      <c r="X160" s="226">
        <v>3.1345974564696351E-2</v>
      </c>
      <c r="Y160" s="226">
        <v>3.0623934226445309E-2</v>
      </c>
      <c r="Z160" s="226">
        <v>2.9937297783451573E-2</v>
      </c>
      <c r="AA160" s="226">
        <v>2.9288129438393231E-2</v>
      </c>
      <c r="AB160" s="226">
        <v>2.8726298902483224E-2</v>
      </c>
      <c r="AC160" s="226">
        <v>2.8220093293087826E-2</v>
      </c>
      <c r="AD160" s="226">
        <v>2.7802706472288913E-2</v>
      </c>
      <c r="AE160" s="226">
        <v>2.7428537385173004E-2</v>
      </c>
      <c r="AF160" s="226">
        <v>2.70885776369418E-2</v>
      </c>
      <c r="AG160" s="226">
        <v>2.6767999367366943E-2</v>
      </c>
      <c r="AH160" s="226">
        <v>2.6469844957751735E-2</v>
      </c>
      <c r="AI160" s="226">
        <v>2.6182917203173544E-2</v>
      </c>
      <c r="AJ160" s="226">
        <v>2.5896626704845719E-2</v>
      </c>
      <c r="AK160" s="226">
        <v>2.5613804469702951E-2</v>
      </c>
      <c r="AL160" s="226">
        <v>2.5329102908477695E-2</v>
      </c>
      <c r="AM160" s="226">
        <v>2.5043334214615479E-2</v>
      </c>
      <c r="AN160" s="226">
        <v>2.4749922778145451E-2</v>
      </c>
      <c r="AO160" s="226">
        <v>2.4431368196629347E-2</v>
      </c>
      <c r="AP160" s="226">
        <v>2.410889468230186E-2</v>
      </c>
      <c r="AQ160" s="226">
        <v>2.3801501974688357E-2</v>
      </c>
      <c r="AR160" s="226">
        <v>2.3497265189913356E-2</v>
      </c>
      <c r="AS160" s="226">
        <v>2.3195723024593957E-2</v>
      </c>
      <c r="AT160" s="226">
        <v>2.28980439981398E-2</v>
      </c>
      <c r="AU160" s="226">
        <v>2.2615214131978079E-2</v>
      </c>
      <c r="AV160" s="226">
        <v>2.2343078149908401E-2</v>
      </c>
      <c r="AW160" s="226">
        <v>2.2070217025864595E-2</v>
      </c>
      <c r="AX160" s="226">
        <v>2.1796752658362423E-2</v>
      </c>
      <c r="AY160" s="226">
        <v>2.1533121091093132E-2</v>
      </c>
      <c r="AZ160" s="226">
        <v>2.1270634168628538E-2</v>
      </c>
    </row>
    <row r="161" spans="1:52">
      <c r="A161" s="173" t="s">
        <v>31</v>
      </c>
      <c r="B161" s="226">
        <v>2.6961188122325223E-2</v>
      </c>
      <c r="C161" s="226">
        <v>2.7014168332937721E-2</v>
      </c>
      <c r="D161" s="226">
        <v>2.7294873571519745E-2</v>
      </c>
      <c r="E161" s="226">
        <v>2.6974740122480252E-2</v>
      </c>
      <c r="F161" s="226">
        <v>2.7027649988235328E-2</v>
      </c>
      <c r="G161" s="226">
        <v>2.6680988400287063E-2</v>
      </c>
      <c r="H161" s="226">
        <v>2.7032614745290232E-2</v>
      </c>
      <c r="I161" s="226">
        <v>2.6452130283300977E-2</v>
      </c>
      <c r="J161" s="226">
        <v>2.6005733079595729E-2</v>
      </c>
      <c r="K161" s="226">
        <v>2.6636087667330593E-2</v>
      </c>
      <c r="L161" s="226">
        <v>2.6760989167047531E-2</v>
      </c>
      <c r="M161" s="226">
        <v>2.6487976777613276E-2</v>
      </c>
      <c r="N161" s="226">
        <v>2.6031953092316502E-2</v>
      </c>
      <c r="O161" s="226">
        <v>2.6202106086295682E-2</v>
      </c>
      <c r="P161" s="226">
        <v>2.6749537414024679E-2</v>
      </c>
      <c r="Q161" s="226">
        <v>2.7076056770497344E-2</v>
      </c>
      <c r="R161" s="226">
        <v>2.7101318183913769E-2</v>
      </c>
      <c r="S161" s="226">
        <v>2.7014750997524796E-2</v>
      </c>
      <c r="T161" s="226">
        <v>2.686951582876149E-2</v>
      </c>
      <c r="U161" s="226">
        <v>2.6666598591973081E-2</v>
      </c>
      <c r="V161" s="226">
        <v>2.643239278387597E-2</v>
      </c>
      <c r="W161" s="226">
        <v>2.618538139284857E-2</v>
      </c>
      <c r="X161" s="226">
        <v>2.5926785041197147E-2</v>
      </c>
      <c r="Y161" s="226">
        <v>2.5661556027785599E-2</v>
      </c>
      <c r="Z161" s="226">
        <v>2.5396654608701393E-2</v>
      </c>
      <c r="AA161" s="226">
        <v>2.5117231298909106E-2</v>
      </c>
      <c r="AB161" s="226">
        <v>2.4870781063962628E-2</v>
      </c>
      <c r="AC161" s="226">
        <v>2.4626399794224561E-2</v>
      </c>
      <c r="AD161" s="226">
        <v>2.4382796163590719E-2</v>
      </c>
      <c r="AE161" s="226">
        <v>2.413447564252014E-2</v>
      </c>
      <c r="AF161" s="226">
        <v>2.3881435475900731E-2</v>
      </c>
      <c r="AG161" s="226">
        <v>2.362310966251463E-2</v>
      </c>
      <c r="AH161" s="226">
        <v>2.3364834531007597E-2</v>
      </c>
      <c r="AI161" s="226">
        <v>2.3085739898749822E-2</v>
      </c>
      <c r="AJ161" s="226">
        <v>2.2804312050549475E-2</v>
      </c>
      <c r="AK161" s="226">
        <v>2.2511467099872423E-2</v>
      </c>
      <c r="AL161" s="226">
        <v>2.2217917799875087E-2</v>
      </c>
      <c r="AM161" s="226">
        <v>2.1925446214948255E-2</v>
      </c>
      <c r="AN161" s="226">
        <v>2.1631371677430001E-2</v>
      </c>
      <c r="AO161" s="226">
        <v>2.1329808895837445E-2</v>
      </c>
      <c r="AP161" s="226">
        <v>2.1012843834560899E-2</v>
      </c>
      <c r="AQ161" s="226">
        <v>2.0689238645989226E-2</v>
      </c>
      <c r="AR161" s="226">
        <v>2.0357989611694882E-2</v>
      </c>
      <c r="AS161" s="226">
        <v>2.0021604058956786E-2</v>
      </c>
      <c r="AT161" s="226">
        <v>1.9682320335104402E-2</v>
      </c>
      <c r="AU161" s="226">
        <v>1.9343118418654517E-2</v>
      </c>
      <c r="AV161" s="226">
        <v>1.90099895987327E-2</v>
      </c>
      <c r="AW161" s="226">
        <v>1.8679898028513563E-2</v>
      </c>
      <c r="AX161" s="226">
        <v>1.8349646823800896E-2</v>
      </c>
      <c r="AY161" s="226">
        <v>1.8029184782636022E-2</v>
      </c>
      <c r="AZ161" s="226">
        <v>1.7714004221528148E-2</v>
      </c>
    </row>
    <row r="162" spans="1:52">
      <c r="A162" s="186" t="s">
        <v>46</v>
      </c>
      <c r="B162" s="224">
        <v>1.5549625339496564E-2</v>
      </c>
      <c r="C162" s="224">
        <v>1.5134407388638541E-2</v>
      </c>
      <c r="D162" s="224">
        <v>1.5359480325455858E-2</v>
      </c>
      <c r="E162" s="224">
        <v>1.5130250856770534E-2</v>
      </c>
      <c r="F162" s="224">
        <v>1.402987758304014E-2</v>
      </c>
      <c r="G162" s="224">
        <v>1.3607985806554588E-2</v>
      </c>
      <c r="H162" s="224">
        <v>1.2565717118780345E-2</v>
      </c>
      <c r="I162" s="224">
        <v>1.2506956540852682E-2</v>
      </c>
      <c r="J162" s="224">
        <v>1.2030044787577744E-2</v>
      </c>
      <c r="K162" s="224">
        <v>1.2065402507412617E-2</v>
      </c>
      <c r="L162" s="224">
        <v>1.1996517097741081E-2</v>
      </c>
      <c r="M162" s="224">
        <v>1.1710650916971974E-2</v>
      </c>
      <c r="N162" s="224">
        <v>1.1728186678245545E-2</v>
      </c>
      <c r="O162" s="224">
        <v>1.1281715732914907E-2</v>
      </c>
      <c r="P162" s="224">
        <v>1.0684432088568022E-2</v>
      </c>
      <c r="Q162" s="224">
        <v>1.0491510912318766E-2</v>
      </c>
      <c r="R162" s="224">
        <v>1.0377987984455042E-2</v>
      </c>
      <c r="S162" s="224">
        <v>1.0281278308848559E-2</v>
      </c>
      <c r="T162" s="224">
        <v>1.0166020468026565E-2</v>
      </c>
      <c r="U162" s="224">
        <v>1.0038372149207829E-2</v>
      </c>
      <c r="V162" s="224">
        <v>9.9198115586014868E-3</v>
      </c>
      <c r="W162" s="224">
        <v>9.8246546550840343E-3</v>
      </c>
      <c r="X162" s="224">
        <v>9.7377182990464276E-3</v>
      </c>
      <c r="Y162" s="224">
        <v>9.6385900838974071E-3</v>
      </c>
      <c r="Z162" s="224">
        <v>9.5446680892132992E-3</v>
      </c>
      <c r="AA162" s="224">
        <v>9.4326666637168325E-3</v>
      </c>
      <c r="AB162" s="224">
        <v>9.341123469345354E-3</v>
      </c>
      <c r="AC162" s="224">
        <v>9.2585104566533932E-3</v>
      </c>
      <c r="AD162" s="224">
        <v>9.17860141896004E-3</v>
      </c>
      <c r="AE162" s="224">
        <v>9.1033403733619556E-3</v>
      </c>
      <c r="AF162" s="224">
        <v>9.0196682321805957E-3</v>
      </c>
      <c r="AG162" s="224">
        <v>8.8945119138448877E-3</v>
      </c>
      <c r="AH162" s="224">
        <v>8.8218179786340532E-3</v>
      </c>
      <c r="AI162" s="224">
        <v>8.7285751544081032E-3</v>
      </c>
      <c r="AJ162" s="224">
        <v>8.6347116688170848E-3</v>
      </c>
      <c r="AK162" s="224">
        <v>8.5342397796827688E-3</v>
      </c>
      <c r="AL162" s="224">
        <v>8.4371178953317975E-3</v>
      </c>
      <c r="AM162" s="224">
        <v>8.3437898729753525E-3</v>
      </c>
      <c r="AN162" s="224">
        <v>8.2413147619904079E-3</v>
      </c>
      <c r="AO162" s="224">
        <v>8.1377600489251252E-3</v>
      </c>
      <c r="AP162" s="224">
        <v>8.0374395023431536E-3</v>
      </c>
      <c r="AQ162" s="224">
        <v>7.9365144459405419E-3</v>
      </c>
      <c r="AR162" s="224">
        <v>7.8341450594518781E-3</v>
      </c>
      <c r="AS162" s="224">
        <v>7.728707632266788E-3</v>
      </c>
      <c r="AT162" s="224">
        <v>7.6219727624534991E-3</v>
      </c>
      <c r="AU162" s="224">
        <v>7.5147355329482617E-3</v>
      </c>
      <c r="AV162" s="224">
        <v>7.4079561576909881E-3</v>
      </c>
      <c r="AW162" s="224">
        <v>7.2923485229493112E-3</v>
      </c>
      <c r="AX162" s="224">
        <v>7.171425201627132E-3</v>
      </c>
      <c r="AY162" s="224">
        <v>7.0563993543256414E-3</v>
      </c>
      <c r="AZ162" s="224">
        <v>6.9390435918797386E-3</v>
      </c>
    </row>
    <row r="163" spans="1:52">
      <c r="A163" s="193" t="s">
        <v>24</v>
      </c>
      <c r="B163" s="225">
        <v>1.8911425263358258E-2</v>
      </c>
      <c r="C163" s="225">
        <v>1.8549501361592453E-2</v>
      </c>
      <c r="D163" s="225">
        <v>1.910245532923039E-2</v>
      </c>
      <c r="E163" s="225">
        <v>1.9006472417053496E-2</v>
      </c>
      <c r="F163" s="225">
        <v>1.7566057852884179E-2</v>
      </c>
      <c r="G163" s="225">
        <v>1.7043765491944481E-2</v>
      </c>
      <c r="H163" s="225">
        <v>1.5542155830449194E-2</v>
      </c>
      <c r="I163" s="225">
        <v>1.5603525992390016E-2</v>
      </c>
      <c r="J163" s="225">
        <v>1.501192332166112E-2</v>
      </c>
      <c r="K163" s="225">
        <v>1.5291366624095588E-2</v>
      </c>
      <c r="L163" s="225">
        <v>1.5289886906889703E-2</v>
      </c>
      <c r="M163" s="225">
        <v>1.4885690939498621E-2</v>
      </c>
      <c r="N163" s="225">
        <v>1.4981243070085096E-2</v>
      </c>
      <c r="O163" s="225">
        <v>1.4308831511581866E-2</v>
      </c>
      <c r="P163" s="225">
        <v>1.334991115803362E-2</v>
      </c>
      <c r="Q163" s="225">
        <v>1.3135346150749086E-2</v>
      </c>
      <c r="R163" s="225">
        <v>1.2980623114583862E-2</v>
      </c>
      <c r="S163" s="225">
        <v>1.2882502372570421E-2</v>
      </c>
      <c r="T163" s="225">
        <v>1.2743779683298102E-2</v>
      </c>
      <c r="U163" s="225">
        <v>1.2601524696518906E-2</v>
      </c>
      <c r="V163" s="225">
        <v>1.2475368561000618E-2</v>
      </c>
      <c r="W163" s="225">
        <v>1.2384447042838417E-2</v>
      </c>
      <c r="X163" s="225">
        <v>1.2306569631986494E-2</v>
      </c>
      <c r="Y163" s="225">
        <v>1.2204635245905166E-2</v>
      </c>
      <c r="Z163" s="225">
        <v>1.2110408856606926E-2</v>
      </c>
      <c r="AA163" s="225">
        <v>1.1987081450472243E-2</v>
      </c>
      <c r="AB163" s="225">
        <v>1.1894891052303477E-2</v>
      </c>
      <c r="AC163" s="225">
        <v>1.1817876957023585E-2</v>
      </c>
      <c r="AD163" s="225">
        <v>1.1753669919427241E-2</v>
      </c>
      <c r="AE163" s="225">
        <v>1.169209557764242E-2</v>
      </c>
      <c r="AF163" s="225">
        <v>1.1612209594698769E-2</v>
      </c>
      <c r="AG163" s="225">
        <v>1.1471418533199869E-2</v>
      </c>
      <c r="AH163" s="225">
        <v>1.1420746148161697E-2</v>
      </c>
      <c r="AI163" s="225">
        <v>1.1323510073313567E-2</v>
      </c>
      <c r="AJ163" s="225">
        <v>1.1231344949354256E-2</v>
      </c>
      <c r="AK163" s="225">
        <v>1.1129722789450599E-2</v>
      </c>
      <c r="AL163" s="225">
        <v>1.103436226618835E-2</v>
      </c>
      <c r="AM163" s="225">
        <v>1.0949657881707148E-2</v>
      </c>
      <c r="AN163" s="225">
        <v>1.084491091308477E-2</v>
      </c>
      <c r="AO163" s="225">
        <v>1.073503439216774E-2</v>
      </c>
      <c r="AP163" s="225">
        <v>1.063253711212441E-2</v>
      </c>
      <c r="AQ163" s="225">
        <v>1.0527558279053011E-2</v>
      </c>
      <c r="AR163" s="225">
        <v>1.042594367840268E-2</v>
      </c>
      <c r="AS163" s="225">
        <v>1.0317587191743209E-2</v>
      </c>
      <c r="AT163" s="225">
        <v>1.0207378676383312E-2</v>
      </c>
      <c r="AU163" s="225">
        <v>1.0094003590638799E-2</v>
      </c>
      <c r="AV163" s="225">
        <v>9.9844324048818916E-3</v>
      </c>
      <c r="AW163" s="225">
        <v>9.8535216081480897E-3</v>
      </c>
      <c r="AX163" s="225">
        <v>9.7119134417008538E-3</v>
      </c>
      <c r="AY163" s="225">
        <v>9.5844546471415479E-3</v>
      </c>
      <c r="AZ163" s="225">
        <v>9.4470721415668719E-3</v>
      </c>
    </row>
    <row r="164" spans="1:52">
      <c r="A164" s="173" t="s">
        <v>25</v>
      </c>
      <c r="B164" s="226">
        <v>9.2339735586409854E-3</v>
      </c>
      <c r="C164" s="226">
        <v>9.1979864837470546E-3</v>
      </c>
      <c r="D164" s="226">
        <v>9.1720861330609332E-3</v>
      </c>
      <c r="E164" s="226">
        <v>9.0467716096767885E-3</v>
      </c>
      <c r="F164" s="226">
        <v>8.9059462811472596E-3</v>
      </c>
      <c r="G164" s="226">
        <v>8.701264631922773E-3</v>
      </c>
      <c r="H164" s="226">
        <v>8.4642451462459949E-3</v>
      </c>
      <c r="I164" s="226">
        <v>8.301796799933826E-3</v>
      </c>
      <c r="J164" s="226">
        <v>8.22785817594077E-3</v>
      </c>
      <c r="K164" s="226">
        <v>8.2349563695306976E-3</v>
      </c>
      <c r="L164" s="226">
        <v>8.1774913018532406E-3</v>
      </c>
      <c r="M164" s="226">
        <v>8.0667212982245169E-3</v>
      </c>
      <c r="N164" s="226">
        <v>7.9179922059024622E-3</v>
      </c>
      <c r="O164" s="226">
        <v>7.7907869756062096E-3</v>
      </c>
      <c r="P164" s="226">
        <v>7.6420472711095375E-3</v>
      </c>
      <c r="Q164" s="226">
        <v>7.4851033916111609E-3</v>
      </c>
      <c r="R164" s="226">
        <v>7.4092968186566409E-3</v>
      </c>
      <c r="S164" s="226">
        <v>7.3415936219508376E-3</v>
      </c>
      <c r="T164" s="226">
        <v>7.27927089838213E-3</v>
      </c>
      <c r="U164" s="226">
        <v>7.1964419309647762E-3</v>
      </c>
      <c r="V164" s="226">
        <v>7.1182937899498602E-3</v>
      </c>
      <c r="W164" s="226">
        <v>7.0430472200520089E-3</v>
      </c>
      <c r="X164" s="226">
        <v>6.9853105072057451E-3</v>
      </c>
      <c r="Y164" s="226">
        <v>6.9252712785257721E-3</v>
      </c>
      <c r="Z164" s="226">
        <v>6.8518073052864711E-3</v>
      </c>
      <c r="AA164" s="226">
        <v>6.7956101389212839E-3</v>
      </c>
      <c r="AB164" s="226">
        <v>6.7494854299089959E-3</v>
      </c>
      <c r="AC164" s="226">
        <v>6.7131989683998031E-3</v>
      </c>
      <c r="AD164" s="226">
        <v>6.6554753408670049E-3</v>
      </c>
      <c r="AE164" s="226">
        <v>6.5973789363818532E-3</v>
      </c>
      <c r="AF164" s="226">
        <v>6.5342531174338841E-3</v>
      </c>
      <c r="AG164" s="226">
        <v>6.4567859762266174E-3</v>
      </c>
      <c r="AH164" s="226">
        <v>6.3911829209296464E-3</v>
      </c>
      <c r="AI164" s="226">
        <v>6.3204162952652902E-3</v>
      </c>
      <c r="AJ164" s="226">
        <v>6.2374391541406794E-3</v>
      </c>
      <c r="AK164" s="226">
        <v>6.1521292244703166E-3</v>
      </c>
      <c r="AL164" s="226">
        <v>6.0652830978003844E-3</v>
      </c>
      <c r="AM164" s="226">
        <v>5.9781877570603313E-3</v>
      </c>
      <c r="AN164" s="226">
        <v>5.8886403672284236E-3</v>
      </c>
      <c r="AO164" s="226">
        <v>5.8007947866064863E-3</v>
      </c>
      <c r="AP164" s="226">
        <v>5.712868425405756E-3</v>
      </c>
      <c r="AQ164" s="226">
        <v>5.6262000541502438E-3</v>
      </c>
      <c r="AR164" s="226">
        <v>5.5334373368876952E-3</v>
      </c>
      <c r="AS164" s="226">
        <v>5.4412345568811658E-3</v>
      </c>
      <c r="AT164" s="226">
        <v>5.350625572627327E-3</v>
      </c>
      <c r="AU164" s="226">
        <v>5.2622374806776924E-3</v>
      </c>
      <c r="AV164" s="226">
        <v>5.1742327634769231E-3</v>
      </c>
      <c r="AW164" s="226">
        <v>5.0881142341978975E-3</v>
      </c>
      <c r="AX164" s="226">
        <v>4.9919015480889778E-3</v>
      </c>
      <c r="AY164" s="226">
        <v>4.8955861843247347E-3</v>
      </c>
      <c r="AZ164" s="226">
        <v>4.7994655536349063E-3</v>
      </c>
    </row>
    <row r="165" spans="1:52">
      <c r="A165" s="173" t="s">
        <v>23</v>
      </c>
      <c r="B165" s="226">
        <v>7.0601127001461853E-3</v>
      </c>
      <c r="C165" s="226">
        <v>6.8912080775522834E-3</v>
      </c>
      <c r="D165" s="226">
        <v>6.8486053583098104E-3</v>
      </c>
      <c r="E165" s="226">
        <v>6.5892340495056186E-3</v>
      </c>
      <c r="F165" s="226">
        <v>6.4710011284015217E-3</v>
      </c>
      <c r="G165" s="226">
        <v>6.3091841607962971E-3</v>
      </c>
      <c r="H165" s="226">
        <v>6.1677825473093967E-3</v>
      </c>
      <c r="I165" s="226">
        <v>6.0623927613581621E-3</v>
      </c>
      <c r="J165" s="226">
        <v>5.9823087080306207E-3</v>
      </c>
      <c r="K165" s="226">
        <v>5.9547114777411128E-3</v>
      </c>
      <c r="L165" s="226">
        <v>5.893013889441549E-3</v>
      </c>
      <c r="M165" s="226">
        <v>5.7876604186643246E-3</v>
      </c>
      <c r="N165" s="226">
        <v>5.7280962465421923E-3</v>
      </c>
      <c r="O165" s="226">
        <v>5.6103172602749744E-3</v>
      </c>
      <c r="P165" s="226">
        <v>5.4763494087871432E-3</v>
      </c>
      <c r="Q165" s="226">
        <v>5.3527078016939126E-3</v>
      </c>
      <c r="R165" s="226">
        <v>5.3450727083846237E-3</v>
      </c>
      <c r="S165" s="226">
        <v>5.3258690199757732E-3</v>
      </c>
      <c r="T165" s="226">
        <v>5.3101068086489978E-3</v>
      </c>
      <c r="U165" s="226">
        <v>5.281075172806916E-3</v>
      </c>
      <c r="V165" s="226">
        <v>5.2469095929411303E-3</v>
      </c>
      <c r="W165" s="226">
        <v>5.2255390839854813E-3</v>
      </c>
      <c r="X165" s="226">
        <v>5.2109790778178938E-3</v>
      </c>
      <c r="Y165" s="226">
        <v>5.1885911206559551E-3</v>
      </c>
      <c r="Z165" s="226">
        <v>5.1654941875916675E-3</v>
      </c>
      <c r="AA165" s="226">
        <v>5.1334660450955381E-3</v>
      </c>
      <c r="AB165" s="226">
        <v>5.1128754672892119E-3</v>
      </c>
      <c r="AC165" s="226">
        <v>5.099681417011513E-3</v>
      </c>
      <c r="AD165" s="226">
        <v>5.084513951214828E-3</v>
      </c>
      <c r="AE165" s="226">
        <v>5.0693635153719174E-3</v>
      </c>
      <c r="AF165" s="226">
        <v>5.0486751676860515E-3</v>
      </c>
      <c r="AG165" s="226">
        <v>5.0059932832921244E-3</v>
      </c>
      <c r="AH165" s="226">
        <v>4.9900970998965032E-3</v>
      </c>
      <c r="AI165" s="226">
        <v>4.964415450291945E-3</v>
      </c>
      <c r="AJ165" s="226">
        <v>4.9342476380411174E-3</v>
      </c>
      <c r="AK165" s="226">
        <v>4.9008104813448332E-3</v>
      </c>
      <c r="AL165" s="226">
        <v>4.8652129347253308E-3</v>
      </c>
      <c r="AM165" s="226">
        <v>4.8283975277638733E-3</v>
      </c>
      <c r="AN165" s="226">
        <v>4.7904104528151935E-3</v>
      </c>
      <c r="AO165" s="226">
        <v>4.7520743372551797E-3</v>
      </c>
      <c r="AP165" s="226">
        <v>4.7130262906872325E-3</v>
      </c>
      <c r="AQ165" s="226">
        <v>4.6738732634918458E-3</v>
      </c>
      <c r="AR165" s="226">
        <v>4.6328659346764958E-3</v>
      </c>
      <c r="AS165" s="226">
        <v>4.5902097921880578E-3</v>
      </c>
      <c r="AT165" s="226">
        <v>4.5463159644999491E-3</v>
      </c>
      <c r="AU165" s="226">
        <v>4.5011116378231037E-3</v>
      </c>
      <c r="AV165" s="226">
        <v>4.4558100173286586E-3</v>
      </c>
      <c r="AW165" s="226">
        <v>4.4055847132061362E-3</v>
      </c>
      <c r="AX165" s="226">
        <v>4.356846755225293E-3</v>
      </c>
      <c r="AY165" s="226">
        <v>4.3090273554678713E-3</v>
      </c>
      <c r="AZ165" s="226">
        <v>4.261002597592491E-3</v>
      </c>
    </row>
    <row r="166" spans="1:52">
      <c r="A166" s="186" t="s">
        <v>47</v>
      </c>
      <c r="B166" s="224">
        <v>3.7527342012304926E-2</v>
      </c>
      <c r="C166" s="224">
        <v>3.73220508409959E-2</v>
      </c>
      <c r="D166" s="224">
        <v>3.7310119557987576E-2</v>
      </c>
      <c r="E166" s="224">
        <v>3.7607213491927249E-2</v>
      </c>
      <c r="F166" s="224">
        <v>3.5903489800320938E-2</v>
      </c>
      <c r="G166" s="224">
        <v>3.5092496780290139E-2</v>
      </c>
      <c r="H166" s="224">
        <v>3.4861724105606361E-2</v>
      </c>
      <c r="I166" s="224">
        <v>3.3048662333856581E-2</v>
      </c>
      <c r="J166" s="224">
        <v>3.3036179523610293E-2</v>
      </c>
      <c r="K166" s="224">
        <v>3.2115756232178799E-2</v>
      </c>
      <c r="L166" s="224">
        <v>3.2193431765282457E-2</v>
      </c>
      <c r="M166" s="224">
        <v>3.1412040125159274E-2</v>
      </c>
      <c r="N166" s="224">
        <v>3.0291805679463834E-2</v>
      </c>
      <c r="O166" s="224">
        <v>2.9351241216984212E-2</v>
      </c>
      <c r="P166" s="224">
        <v>2.8441504748363294E-2</v>
      </c>
      <c r="Q166" s="224">
        <v>2.8176146607430553E-2</v>
      </c>
      <c r="R166" s="224">
        <v>2.8157929225370928E-2</v>
      </c>
      <c r="S166" s="224">
        <v>2.7932597556204121E-2</v>
      </c>
      <c r="T166" s="224">
        <v>2.7534115916275304E-2</v>
      </c>
      <c r="U166" s="224">
        <v>2.7143965292756041E-2</v>
      </c>
      <c r="V166" s="224">
        <v>2.6788127474936557E-2</v>
      </c>
      <c r="W166" s="224">
        <v>2.6475549870126888E-2</v>
      </c>
      <c r="X166" s="224">
        <v>2.6148798443278286E-2</v>
      </c>
      <c r="Y166" s="224">
        <v>2.5843258307271161E-2</v>
      </c>
      <c r="Z166" s="224">
        <v>2.5463894381534763E-2</v>
      </c>
      <c r="AA166" s="224">
        <v>2.5170902371682718E-2</v>
      </c>
      <c r="AB166" s="224">
        <v>2.4923277103114705E-2</v>
      </c>
      <c r="AC166" s="224">
        <v>2.4715710074659499E-2</v>
      </c>
      <c r="AD166" s="224">
        <v>2.4503796500225682E-2</v>
      </c>
      <c r="AE166" s="224">
        <v>2.4254239637163832E-2</v>
      </c>
      <c r="AF166" s="224">
        <v>2.404621496018668E-2</v>
      </c>
      <c r="AG166" s="224">
        <v>2.3849657707599482E-2</v>
      </c>
      <c r="AH166" s="224">
        <v>2.3576664788268226E-2</v>
      </c>
      <c r="AI166" s="224">
        <v>2.3367692513739064E-2</v>
      </c>
      <c r="AJ166" s="224">
        <v>2.3103823196729167E-2</v>
      </c>
      <c r="AK166" s="224">
        <v>2.2865225422045131E-2</v>
      </c>
      <c r="AL166" s="224">
        <v>2.2621477215620661E-2</v>
      </c>
      <c r="AM166" s="224">
        <v>2.2311479125856751E-2</v>
      </c>
      <c r="AN166" s="224">
        <v>2.2098815874942949E-2</v>
      </c>
      <c r="AO166" s="224">
        <v>2.1830701902855642E-2</v>
      </c>
      <c r="AP166" s="224">
        <v>2.1556101180427192E-2</v>
      </c>
      <c r="AQ166" s="224">
        <v>2.1303226982222062E-2</v>
      </c>
      <c r="AR166" s="224">
        <v>2.1018612368528158E-2</v>
      </c>
      <c r="AS166" s="224">
        <v>2.0751192334280029E-2</v>
      </c>
      <c r="AT166" s="224">
        <v>2.0473504816477642E-2</v>
      </c>
      <c r="AU166" s="224">
        <v>2.0251009281995875E-2</v>
      </c>
      <c r="AV166" s="224">
        <v>1.9982783273701218E-2</v>
      </c>
      <c r="AW166" s="224">
        <v>1.969482231432345E-2</v>
      </c>
      <c r="AX166" s="224">
        <v>1.9498868567517751E-2</v>
      </c>
      <c r="AY166" s="224">
        <v>1.9204556893690529E-2</v>
      </c>
      <c r="AZ166" s="224">
        <v>1.8975081512414189E-2</v>
      </c>
    </row>
    <row r="167" spans="1:52">
      <c r="A167" s="193" t="s">
        <v>16</v>
      </c>
      <c r="B167" s="225">
        <v>8.0911585275780878E-2</v>
      </c>
      <c r="C167" s="225">
        <v>7.8982687605038099E-2</v>
      </c>
      <c r="D167" s="225">
        <v>7.8061834442221589E-2</v>
      </c>
      <c r="E167" s="225">
        <v>7.8853219868974311E-2</v>
      </c>
      <c r="F167" s="225">
        <v>7.605713302535598E-2</v>
      </c>
      <c r="G167" s="225">
        <v>7.55778152177808E-2</v>
      </c>
      <c r="H167" s="225">
        <v>7.4559177008649224E-2</v>
      </c>
      <c r="I167" s="225">
        <v>7.2672390696077643E-2</v>
      </c>
      <c r="J167" s="225">
        <v>7.4477155817169433E-2</v>
      </c>
      <c r="K167" s="225">
        <v>7.1670133498553432E-2</v>
      </c>
      <c r="L167" s="225">
        <v>7.4662194937619761E-2</v>
      </c>
      <c r="M167" s="225">
        <v>7.1077392833836239E-2</v>
      </c>
      <c r="N167" s="225">
        <v>7.0315494756479316E-2</v>
      </c>
      <c r="O167" s="225">
        <v>7.0594216918320615E-2</v>
      </c>
      <c r="P167" s="225">
        <v>7.0516379267082097E-2</v>
      </c>
      <c r="Q167" s="225">
        <v>6.9818782784765915E-2</v>
      </c>
      <c r="R167" s="225">
        <v>6.9701039385221472E-2</v>
      </c>
      <c r="S167" s="225">
        <v>6.9606844084255423E-2</v>
      </c>
      <c r="T167" s="225">
        <v>6.8680768703954717E-2</v>
      </c>
      <c r="U167" s="225">
        <v>6.7720850123195855E-2</v>
      </c>
      <c r="V167" s="225">
        <v>6.6739468702557286E-2</v>
      </c>
      <c r="W167" s="225">
        <v>6.5779687666139119E-2</v>
      </c>
      <c r="X167" s="225">
        <v>6.4789239963103915E-2</v>
      </c>
      <c r="Y167" s="225">
        <v>6.3814341921389531E-2</v>
      </c>
      <c r="Z167" s="225">
        <v>6.2919723917186393E-2</v>
      </c>
      <c r="AA167" s="225">
        <v>6.1994918303792543E-2</v>
      </c>
      <c r="AB167" s="225">
        <v>6.1150205328477848E-2</v>
      </c>
      <c r="AC167" s="225">
        <v>6.0405562626839229E-2</v>
      </c>
      <c r="AD167" s="225">
        <v>5.9745587542796054E-2</v>
      </c>
      <c r="AE167" s="225">
        <v>5.9132370055477217E-2</v>
      </c>
      <c r="AF167" s="225">
        <v>5.8551663219720933E-2</v>
      </c>
      <c r="AG167" s="225">
        <v>5.7997110779164772E-2</v>
      </c>
      <c r="AH167" s="225">
        <v>5.7345018371062144E-2</v>
      </c>
      <c r="AI167" s="225">
        <v>5.6745019378588009E-2</v>
      </c>
      <c r="AJ167" s="225">
        <v>5.6038439252329937E-2</v>
      </c>
      <c r="AK167" s="225">
        <v>5.5323680924953364E-2</v>
      </c>
      <c r="AL167" s="225">
        <v>5.4661096210171414E-2</v>
      </c>
      <c r="AM167" s="225">
        <v>5.3930020715754305E-2</v>
      </c>
      <c r="AN167" s="225">
        <v>5.3357695152084314E-2</v>
      </c>
      <c r="AO167" s="225">
        <v>5.2605428493642394E-2</v>
      </c>
      <c r="AP167" s="225">
        <v>5.1867459645419708E-2</v>
      </c>
      <c r="AQ167" s="225">
        <v>5.1176002791170752E-2</v>
      </c>
      <c r="AR167" s="225">
        <v>5.0423004606114354E-2</v>
      </c>
      <c r="AS167" s="225">
        <v>4.9647144362892602E-2</v>
      </c>
      <c r="AT167" s="225">
        <v>4.8817815379876388E-2</v>
      </c>
      <c r="AU167" s="225">
        <v>4.8008753360426037E-2</v>
      </c>
      <c r="AV167" s="225">
        <v>4.7157200555753495E-2</v>
      </c>
      <c r="AW167" s="225">
        <v>4.6196862060316493E-2</v>
      </c>
      <c r="AX167" s="225">
        <v>4.529751900200276E-2</v>
      </c>
      <c r="AY167" s="225">
        <v>4.429804738532795E-2</v>
      </c>
      <c r="AZ167" s="225">
        <v>4.3315957094959591E-2</v>
      </c>
    </row>
    <row r="168" spans="1:52">
      <c r="A168" s="173" t="s">
        <v>17</v>
      </c>
      <c r="B168" s="226">
        <v>4.4882285517689927E-2</v>
      </c>
      <c r="C168" s="226">
        <v>4.6741871501898805E-2</v>
      </c>
      <c r="D168" s="226">
        <v>4.6757824021096989E-2</v>
      </c>
      <c r="E168" s="226">
        <v>4.6804894325407194E-2</v>
      </c>
      <c r="F168" s="226">
        <v>4.5926485170105502E-2</v>
      </c>
      <c r="G168" s="226">
        <v>4.4562399923067743E-2</v>
      </c>
      <c r="H168" s="226">
        <v>4.3870262573276177E-2</v>
      </c>
      <c r="I168" s="226">
        <v>4.3370765336786389E-2</v>
      </c>
      <c r="J168" s="226">
        <v>4.2931540607333375E-2</v>
      </c>
      <c r="K168" s="226">
        <v>4.1909909998081293E-2</v>
      </c>
      <c r="L168" s="226">
        <v>4.067275841816205E-2</v>
      </c>
      <c r="M168" s="226">
        <v>4.029016190226354E-2</v>
      </c>
      <c r="N168" s="226">
        <v>3.9337389375827224E-2</v>
      </c>
      <c r="O168" s="226">
        <v>3.7877708525987736E-2</v>
      </c>
      <c r="P168" s="226">
        <v>3.6288995731895243E-2</v>
      </c>
      <c r="Q168" s="226">
        <v>3.539286875320536E-2</v>
      </c>
      <c r="R168" s="226">
        <v>3.5007171157831217E-2</v>
      </c>
      <c r="S168" s="226">
        <v>3.5194914277008056E-2</v>
      </c>
      <c r="T168" s="226">
        <v>3.4856039402392916E-2</v>
      </c>
      <c r="U168" s="226">
        <v>3.4510750139423688E-2</v>
      </c>
      <c r="V168" s="226">
        <v>3.4157068884364671E-2</v>
      </c>
      <c r="W168" s="226">
        <v>3.3844782097735657E-2</v>
      </c>
      <c r="X168" s="226">
        <v>3.3394848315783987E-2</v>
      </c>
      <c r="Y168" s="226">
        <v>3.3040409976499971E-2</v>
      </c>
      <c r="Z168" s="226">
        <v>3.265618665663652E-2</v>
      </c>
      <c r="AA168" s="226">
        <v>3.2209960792279044E-2</v>
      </c>
      <c r="AB168" s="226">
        <v>3.1820821893727425E-2</v>
      </c>
      <c r="AC168" s="226">
        <v>3.1481061694705277E-2</v>
      </c>
      <c r="AD168" s="226">
        <v>3.117215443868844E-2</v>
      </c>
      <c r="AE168" s="226">
        <v>3.08662866638914E-2</v>
      </c>
      <c r="AF168" s="226">
        <v>3.0572167544351395E-2</v>
      </c>
      <c r="AG168" s="226">
        <v>3.0293842687832511E-2</v>
      </c>
      <c r="AH168" s="226">
        <v>2.9911619182398638E-2</v>
      </c>
      <c r="AI168" s="226">
        <v>2.9580987684286707E-2</v>
      </c>
      <c r="AJ168" s="226">
        <v>2.9185718635108378E-2</v>
      </c>
      <c r="AK168" s="226">
        <v>2.8806856133302493E-2</v>
      </c>
      <c r="AL168" s="226">
        <v>2.845472102075404E-2</v>
      </c>
      <c r="AM168" s="226">
        <v>2.8011865621534099E-2</v>
      </c>
      <c r="AN168" s="226">
        <v>2.767827302071784E-2</v>
      </c>
      <c r="AO168" s="226">
        <v>2.7293133286631521E-2</v>
      </c>
      <c r="AP168" s="226">
        <v>2.6900902377147921E-2</v>
      </c>
      <c r="AQ168" s="226">
        <v>2.6537596331015885E-2</v>
      </c>
      <c r="AR168" s="226">
        <v>2.615545128721572E-2</v>
      </c>
      <c r="AS168" s="226">
        <v>2.5789940023165481E-2</v>
      </c>
      <c r="AT168" s="226">
        <v>2.5432787280434559E-2</v>
      </c>
      <c r="AU168" s="226">
        <v>2.5141688658375929E-2</v>
      </c>
      <c r="AV168" s="226">
        <v>2.4815466331851468E-2</v>
      </c>
      <c r="AW168" s="226">
        <v>2.4477988448215957E-2</v>
      </c>
      <c r="AX168" s="226">
        <v>2.4232370733123326E-2</v>
      </c>
      <c r="AY168" s="226">
        <v>2.3885440648033097E-2</v>
      </c>
      <c r="AZ168" s="226">
        <v>2.3602627580522957E-2</v>
      </c>
    </row>
    <row r="169" spans="1:52">
      <c r="A169" s="173" t="s">
        <v>18</v>
      </c>
      <c r="B169" s="226">
        <v>2.7541575303022356E-2</v>
      </c>
      <c r="C169" s="226">
        <v>2.6136361636068684E-2</v>
      </c>
      <c r="D169" s="226">
        <v>2.6245241701894715E-2</v>
      </c>
      <c r="E169" s="226">
        <v>2.6310025288836573E-2</v>
      </c>
      <c r="F169" s="226">
        <v>2.5354185117265646E-2</v>
      </c>
      <c r="G169" s="226">
        <v>2.5025064724881967E-2</v>
      </c>
      <c r="H169" s="226">
        <v>2.5104899691002651E-2</v>
      </c>
      <c r="I169" s="226">
        <v>2.3327549710914972E-2</v>
      </c>
      <c r="J169" s="226">
        <v>2.3688875107392062E-2</v>
      </c>
      <c r="K169" s="226">
        <v>2.3234987639799334E-2</v>
      </c>
      <c r="L169" s="226">
        <v>2.3153345348697167E-2</v>
      </c>
      <c r="M169" s="226">
        <v>2.2406391578357224E-2</v>
      </c>
      <c r="N169" s="226">
        <v>2.16101518038871E-2</v>
      </c>
      <c r="O169" s="226">
        <v>2.1170888241476362E-2</v>
      </c>
      <c r="P169" s="226">
        <v>2.0593546508869808E-2</v>
      </c>
      <c r="Q169" s="226">
        <v>2.0506696647098647E-2</v>
      </c>
      <c r="R169" s="226">
        <v>2.038355737390132E-2</v>
      </c>
      <c r="S169" s="226">
        <v>2.0092726731706104E-2</v>
      </c>
      <c r="T169" s="226">
        <v>1.9841935947124637E-2</v>
      </c>
      <c r="U169" s="226">
        <v>1.9597861599178128E-2</v>
      </c>
      <c r="V169" s="226">
        <v>1.9393265712643763E-2</v>
      </c>
      <c r="W169" s="226">
        <v>1.9209831510642043E-2</v>
      </c>
      <c r="X169" s="226">
        <v>1.905222311721615E-2</v>
      </c>
      <c r="Y169" s="226">
        <v>1.888930282399278E-2</v>
      </c>
      <c r="Z169" s="226">
        <v>1.8590431919236129E-2</v>
      </c>
      <c r="AA169" s="226">
        <v>1.8408150626611296E-2</v>
      </c>
      <c r="AB169" s="226">
        <v>1.8274137177907733E-2</v>
      </c>
      <c r="AC169" s="226">
        <v>1.8175587305443903E-2</v>
      </c>
      <c r="AD169" s="226">
        <v>1.805594880062944E-2</v>
      </c>
      <c r="AE169" s="226">
        <v>1.788207821856851E-2</v>
      </c>
      <c r="AF169" s="226">
        <v>1.7754506916984533E-2</v>
      </c>
      <c r="AG169" s="226">
        <v>1.7634929660812936E-2</v>
      </c>
      <c r="AH169" s="226">
        <v>1.7457969580475248E-2</v>
      </c>
      <c r="AI169" s="226">
        <v>1.7336578637758646E-2</v>
      </c>
      <c r="AJ169" s="226">
        <v>1.7172391175831372E-2</v>
      </c>
      <c r="AK169" s="226">
        <v>1.7034720824270301E-2</v>
      </c>
      <c r="AL169" s="226">
        <v>1.6876059999644637E-2</v>
      </c>
      <c r="AM169" s="226">
        <v>1.6672137714450912E-2</v>
      </c>
      <c r="AN169" s="226">
        <v>1.6543283156363164E-2</v>
      </c>
      <c r="AO169" s="226">
        <v>1.6368693634822518E-2</v>
      </c>
      <c r="AP169" s="226">
        <v>1.6188943012043561E-2</v>
      </c>
      <c r="AQ169" s="226">
        <v>1.6024052162135705E-2</v>
      </c>
      <c r="AR169" s="226">
        <v>1.5827894562197065E-2</v>
      </c>
      <c r="AS169" s="226">
        <v>1.5647198091570429E-2</v>
      </c>
      <c r="AT169" s="226">
        <v>1.5449090974296122E-2</v>
      </c>
      <c r="AU169" s="226">
        <v>1.5299520852299004E-2</v>
      </c>
      <c r="AV169" s="226">
        <v>1.5105943326773988E-2</v>
      </c>
      <c r="AW169" s="226">
        <v>1.4891085659421452E-2</v>
      </c>
      <c r="AX169" s="226">
        <v>1.4762120605586359E-2</v>
      </c>
      <c r="AY169" s="226">
        <v>1.4547955190700221E-2</v>
      </c>
      <c r="AZ169" s="226">
        <v>1.4393640596346333E-2</v>
      </c>
    </row>
    <row r="170" spans="1:52">
      <c r="A170" s="179" t="s">
        <v>71</v>
      </c>
      <c r="B170" s="223">
        <v>4.4342993281177634E-2</v>
      </c>
      <c r="C170" s="223">
        <v>4.4807733528384408E-2</v>
      </c>
      <c r="D170" s="223">
        <v>4.4281762459211983E-2</v>
      </c>
      <c r="E170" s="223">
        <v>4.5964593674007473E-2</v>
      </c>
      <c r="F170" s="223">
        <v>4.4373371577446696E-2</v>
      </c>
      <c r="G170" s="223">
        <v>4.4580978064193907E-2</v>
      </c>
      <c r="H170" s="223">
        <v>4.3977291954823514E-2</v>
      </c>
      <c r="I170" s="223">
        <v>4.4059191132349435E-2</v>
      </c>
      <c r="J170" s="223">
        <v>4.3810295023039146E-2</v>
      </c>
      <c r="K170" s="223">
        <v>4.6260346041936545E-2</v>
      </c>
      <c r="L170" s="223">
        <v>4.5426796666642004E-2</v>
      </c>
      <c r="M170" s="223">
        <v>4.4881196293525071E-2</v>
      </c>
      <c r="N170" s="223">
        <v>4.456794012083444E-2</v>
      </c>
      <c r="O170" s="223">
        <v>4.3469413004226076E-2</v>
      </c>
      <c r="P170" s="223">
        <v>4.3150248722900846E-2</v>
      </c>
      <c r="Q170" s="223">
        <v>4.301676375239865E-2</v>
      </c>
      <c r="R170" s="223">
        <v>4.3118540496094523E-2</v>
      </c>
      <c r="S170" s="223">
        <v>4.3109585032758628E-2</v>
      </c>
      <c r="T170" s="223">
        <v>4.2608685490348741E-2</v>
      </c>
      <c r="U170" s="223">
        <v>4.212514149024655E-2</v>
      </c>
      <c r="V170" s="223">
        <v>4.1661601277490835E-2</v>
      </c>
      <c r="W170" s="223">
        <v>4.11923240578973E-2</v>
      </c>
      <c r="X170" s="223">
        <v>4.0738688762034056E-2</v>
      </c>
      <c r="Y170" s="223">
        <v>4.0291649639139039E-2</v>
      </c>
      <c r="Z170" s="223">
        <v>3.9876299758982811E-2</v>
      </c>
      <c r="AA170" s="223">
        <v>3.9486013915985434E-2</v>
      </c>
      <c r="AB170" s="223">
        <v>3.9130540618742736E-2</v>
      </c>
      <c r="AC170" s="223">
        <v>3.880057195365675E-2</v>
      </c>
      <c r="AD170" s="223">
        <v>3.8491092435318036E-2</v>
      </c>
      <c r="AE170" s="223">
        <v>3.8185424897783649E-2</v>
      </c>
      <c r="AF170" s="223">
        <v>3.789055304569753E-2</v>
      </c>
      <c r="AG170" s="223">
        <v>3.7606592962958652E-2</v>
      </c>
      <c r="AH170" s="223">
        <v>3.7311970100778698E-2</v>
      </c>
      <c r="AI170" s="223">
        <v>3.6997764191639193E-2</v>
      </c>
      <c r="AJ170" s="223">
        <v>3.6662818375221062E-2</v>
      </c>
      <c r="AK170" s="223">
        <v>3.6313332024257877E-2</v>
      </c>
      <c r="AL170" s="223">
        <v>3.5950274622714655E-2</v>
      </c>
      <c r="AM170" s="223">
        <v>3.5569313005091675E-2</v>
      </c>
      <c r="AN170" s="223">
        <v>3.5173073363610613E-2</v>
      </c>
      <c r="AO170" s="223">
        <v>3.4780502686756337E-2</v>
      </c>
      <c r="AP170" s="223">
        <v>3.4380627124777852E-2</v>
      </c>
      <c r="AQ170" s="223">
        <v>3.3986653107219843E-2</v>
      </c>
      <c r="AR170" s="223">
        <v>3.3590930708150522E-2</v>
      </c>
      <c r="AS170" s="223">
        <v>3.3204738597168895E-2</v>
      </c>
      <c r="AT170" s="223">
        <v>3.2825789179099396E-2</v>
      </c>
      <c r="AU170" s="223">
        <v>3.2468839882627026E-2</v>
      </c>
      <c r="AV170" s="223">
        <v>3.2128305900333332E-2</v>
      </c>
      <c r="AW170" s="223">
        <v>3.1797029544671694E-2</v>
      </c>
      <c r="AX170" s="223">
        <v>3.1489589835806943E-2</v>
      </c>
      <c r="AY170" s="223">
        <v>3.1198114088632833E-2</v>
      </c>
      <c r="AZ170" s="223">
        <v>3.0948307008757035E-2</v>
      </c>
    </row>
    <row r="171" spans="1:52">
      <c r="A171" s="186" t="s">
        <v>45</v>
      </c>
      <c r="B171" s="224">
        <v>5.9394131775062017E-2</v>
      </c>
      <c r="C171" s="224">
        <v>5.9229619307271594E-2</v>
      </c>
      <c r="D171" s="224">
        <v>5.8263464439020814E-2</v>
      </c>
      <c r="E171" s="224">
        <v>5.9957758288933259E-2</v>
      </c>
      <c r="F171" s="224">
        <v>5.7516259416570702E-2</v>
      </c>
      <c r="G171" s="224">
        <v>5.7720022889296813E-2</v>
      </c>
      <c r="H171" s="224">
        <v>5.7143595598311565E-2</v>
      </c>
      <c r="I171" s="224">
        <v>5.7179367535409045E-2</v>
      </c>
      <c r="J171" s="224">
        <v>5.6704133851280113E-2</v>
      </c>
      <c r="K171" s="224">
        <v>5.9323283320792841E-2</v>
      </c>
      <c r="L171" s="224">
        <v>5.9077126186363654E-2</v>
      </c>
      <c r="M171" s="224">
        <v>5.8777203185789696E-2</v>
      </c>
      <c r="N171" s="224">
        <v>5.8439597939990179E-2</v>
      </c>
      <c r="O171" s="224">
        <v>5.673264984900888E-2</v>
      </c>
      <c r="P171" s="224">
        <v>5.6474000165041595E-2</v>
      </c>
      <c r="Q171" s="224">
        <v>5.5875874939705472E-2</v>
      </c>
      <c r="R171" s="224">
        <v>5.5377048061066241E-2</v>
      </c>
      <c r="S171" s="224">
        <v>5.5231844177401505E-2</v>
      </c>
      <c r="T171" s="224">
        <v>5.447616643623622E-2</v>
      </c>
      <c r="U171" s="224">
        <v>5.3791510448723316E-2</v>
      </c>
      <c r="V171" s="224">
        <v>5.3158111594364101E-2</v>
      </c>
      <c r="W171" s="224">
        <v>5.2527569389162809E-2</v>
      </c>
      <c r="X171" s="224">
        <v>5.1921080040792392E-2</v>
      </c>
      <c r="Y171" s="224">
        <v>5.1322926520649133E-2</v>
      </c>
      <c r="Z171" s="224">
        <v>5.078613078706689E-2</v>
      </c>
      <c r="AA171" s="224">
        <v>5.0282895088627641E-2</v>
      </c>
      <c r="AB171" s="224">
        <v>4.9812702770461598E-2</v>
      </c>
      <c r="AC171" s="224">
        <v>4.9369946350596494E-2</v>
      </c>
      <c r="AD171" s="224">
        <v>4.8953511659320353E-2</v>
      </c>
      <c r="AE171" s="224">
        <v>4.8544158954599875E-2</v>
      </c>
      <c r="AF171" s="224">
        <v>4.8148945854887458E-2</v>
      </c>
      <c r="AG171" s="224">
        <v>4.7761108284201645E-2</v>
      </c>
      <c r="AH171" s="224">
        <v>4.7354673772462559E-2</v>
      </c>
      <c r="AI171" s="224">
        <v>4.6932631386421023E-2</v>
      </c>
      <c r="AJ171" s="224">
        <v>4.648695771247445E-2</v>
      </c>
      <c r="AK171" s="224">
        <v>4.6022805757464404E-2</v>
      </c>
      <c r="AL171" s="224">
        <v>4.5537980668833064E-2</v>
      </c>
      <c r="AM171" s="224">
        <v>4.5033996052223718E-2</v>
      </c>
      <c r="AN171" s="224">
        <v>4.450910638981341E-2</v>
      </c>
      <c r="AO171" s="224">
        <v>4.3980037762327423E-2</v>
      </c>
      <c r="AP171" s="224">
        <v>4.3442434994047159E-2</v>
      </c>
      <c r="AQ171" s="224">
        <v>4.2901115076800223E-2</v>
      </c>
      <c r="AR171" s="224">
        <v>4.2358017721643791E-2</v>
      </c>
      <c r="AS171" s="224">
        <v>4.1831199059440813E-2</v>
      </c>
      <c r="AT171" s="224">
        <v>4.1312211180792424E-2</v>
      </c>
      <c r="AU171" s="224">
        <v>4.0821329000665235E-2</v>
      </c>
      <c r="AV171" s="224">
        <v>4.0355826784684974E-2</v>
      </c>
      <c r="AW171" s="224">
        <v>3.9914560480870311E-2</v>
      </c>
      <c r="AX171" s="224">
        <v>3.9495712340318179E-2</v>
      </c>
      <c r="AY171" s="224">
        <v>3.9109463408211607E-2</v>
      </c>
      <c r="AZ171" s="224">
        <v>3.8778662859429887E-2</v>
      </c>
    </row>
    <row r="172" spans="1:52">
      <c r="A172" s="173" t="s">
        <v>48</v>
      </c>
      <c r="B172" s="226">
        <v>0.35032007386040648</v>
      </c>
      <c r="C172" s="226">
        <v>0.34035402434881168</v>
      </c>
      <c r="D172" s="226">
        <v>0.33796372632126298</v>
      </c>
      <c r="E172" s="226">
        <v>0.33479353793806182</v>
      </c>
      <c r="F172" s="226">
        <v>0.33008914302051645</v>
      </c>
      <c r="G172" s="226">
        <v>0.32822091525202651</v>
      </c>
      <c r="H172" s="226">
        <v>0.3214150404346533</v>
      </c>
      <c r="I172" s="226">
        <v>0.31685833865809571</v>
      </c>
      <c r="J172" s="226">
        <v>0.31448177379070918</v>
      </c>
      <c r="K172" s="226">
        <v>0.31264273143529425</v>
      </c>
      <c r="L172" s="226">
        <v>0.31291650731574827</v>
      </c>
      <c r="M172" s="226">
        <v>0.31032479414918007</v>
      </c>
      <c r="N172" s="226">
        <v>0.30545420360683895</v>
      </c>
      <c r="O172" s="226">
        <v>0.29884583422894451</v>
      </c>
      <c r="P172" s="226">
        <v>0.2957594590429482</v>
      </c>
      <c r="Q172" s="226">
        <v>0.29071253688172582</v>
      </c>
      <c r="R172" s="226">
        <v>0.28647853159348596</v>
      </c>
      <c r="S172" s="226">
        <v>0.28149761274446067</v>
      </c>
      <c r="T172" s="226">
        <v>0.27455979001517333</v>
      </c>
      <c r="U172" s="226">
        <v>0.26763596381931987</v>
      </c>
      <c r="V172" s="226">
        <v>0.26021186880255609</v>
      </c>
      <c r="W172" s="226">
        <v>0.25317518890272128</v>
      </c>
      <c r="X172" s="226">
        <v>0.2465162746655625</v>
      </c>
      <c r="Y172" s="226">
        <v>0.24018053492204516</v>
      </c>
      <c r="Z172" s="226">
        <v>0.23421091581711323</v>
      </c>
      <c r="AA172" s="226">
        <v>0.22875409882548023</v>
      </c>
      <c r="AB172" s="226">
        <v>0.22379799055826122</v>
      </c>
      <c r="AC172" s="226">
        <v>0.21909058494361205</v>
      </c>
      <c r="AD172" s="226">
        <v>0.2148511893117</v>
      </c>
      <c r="AE172" s="226">
        <v>0.21092298073487054</v>
      </c>
      <c r="AF172" s="226">
        <v>0.2072859929129606</v>
      </c>
      <c r="AG172" s="226">
        <v>0.2037768461552808</v>
      </c>
      <c r="AH172" s="226">
        <v>0.20028672713383328</v>
      </c>
      <c r="AI172" s="226">
        <v>0.19681208305752262</v>
      </c>
      <c r="AJ172" s="226">
        <v>0.1932923839364718</v>
      </c>
      <c r="AK172" s="226">
        <v>0.18976675537610188</v>
      </c>
      <c r="AL172" s="226">
        <v>0.18626842886219805</v>
      </c>
      <c r="AM172" s="226">
        <v>0.18274892807632093</v>
      </c>
      <c r="AN172" s="226">
        <v>0.17927384540782035</v>
      </c>
      <c r="AO172" s="226">
        <v>0.17589974086409746</v>
      </c>
      <c r="AP172" s="226">
        <v>0.17265253683743342</v>
      </c>
      <c r="AQ172" s="226">
        <v>0.16951124587322508</v>
      </c>
      <c r="AR172" s="226">
        <v>0.16653798314053497</v>
      </c>
      <c r="AS172" s="226">
        <v>0.16370668162303137</v>
      </c>
      <c r="AT172" s="226">
        <v>0.1610083162176677</v>
      </c>
      <c r="AU172" s="226">
        <v>0.15843764214709552</v>
      </c>
      <c r="AV172" s="226">
        <v>0.15601820529975119</v>
      </c>
      <c r="AW172" s="226">
        <v>0.15373231200405635</v>
      </c>
      <c r="AX172" s="226">
        <v>0.1515718188560497</v>
      </c>
      <c r="AY172" s="226">
        <v>0.14959428175049103</v>
      </c>
      <c r="AZ172" s="226">
        <v>0.14779964179842131</v>
      </c>
    </row>
    <row r="173" spans="1:52">
      <c r="A173" s="194" t="s">
        <v>49</v>
      </c>
      <c r="B173" s="227">
        <v>4.2340715934531585E-2</v>
      </c>
      <c r="C173" s="227">
        <v>4.248010833175906E-2</v>
      </c>
      <c r="D173" s="227">
        <v>4.1818351921826279E-2</v>
      </c>
      <c r="E173" s="227">
        <v>4.3155962116253596E-2</v>
      </c>
      <c r="F173" s="227">
        <v>4.1637648487956529E-2</v>
      </c>
      <c r="G173" s="227">
        <v>4.1823103839207051E-2</v>
      </c>
      <c r="H173" s="227">
        <v>4.1788068721368227E-2</v>
      </c>
      <c r="I173" s="227">
        <v>4.1772891590540588E-2</v>
      </c>
      <c r="J173" s="227">
        <v>4.1226410806957589E-2</v>
      </c>
      <c r="K173" s="227">
        <v>4.2574398167803958E-2</v>
      </c>
      <c r="L173" s="227">
        <v>4.2429050036939274E-2</v>
      </c>
      <c r="M173" s="227">
        <v>4.198026553303788E-2</v>
      </c>
      <c r="N173" s="227">
        <v>4.1751057231775378E-2</v>
      </c>
      <c r="O173" s="227">
        <v>4.0587759449394578E-2</v>
      </c>
      <c r="P173" s="227">
        <v>4.0097180184086673E-2</v>
      </c>
      <c r="Q173" s="227">
        <v>3.9883031736686773E-2</v>
      </c>
      <c r="R173" s="227">
        <v>4.0062170587039161E-2</v>
      </c>
      <c r="S173" s="227">
        <v>4.0423830979360489E-2</v>
      </c>
      <c r="T173" s="227">
        <v>4.0136281609486874E-2</v>
      </c>
      <c r="U173" s="227">
        <v>3.985127640270298E-2</v>
      </c>
      <c r="V173" s="227">
        <v>3.9602086975870386E-2</v>
      </c>
      <c r="W173" s="227">
        <v>3.9337583292915188E-2</v>
      </c>
      <c r="X173" s="227">
        <v>3.9074774900981248E-2</v>
      </c>
      <c r="Y173" s="227">
        <v>3.8795223678347937E-2</v>
      </c>
      <c r="Z173" s="227">
        <v>3.8545587664376373E-2</v>
      </c>
      <c r="AA173" s="227">
        <v>3.8303392794356052E-2</v>
      </c>
      <c r="AB173" s="227">
        <v>3.8064296342830893E-2</v>
      </c>
      <c r="AC173" s="227">
        <v>3.7830699586179031E-2</v>
      </c>
      <c r="AD173" s="227">
        <v>3.7600330580122084E-2</v>
      </c>
      <c r="AE173" s="227">
        <v>3.7361671487889409E-2</v>
      </c>
      <c r="AF173" s="227">
        <v>3.7122168230827528E-2</v>
      </c>
      <c r="AG173" s="227">
        <v>3.6882042822166533E-2</v>
      </c>
      <c r="AH173" s="227">
        <v>3.6630298506484346E-2</v>
      </c>
      <c r="AI173" s="227">
        <v>3.6365598852792849E-2</v>
      </c>
      <c r="AJ173" s="227">
        <v>3.6081061637544196E-2</v>
      </c>
      <c r="AK173" s="227">
        <v>3.5778274295579504E-2</v>
      </c>
      <c r="AL173" s="227">
        <v>3.5454571192209537E-2</v>
      </c>
      <c r="AM173" s="227">
        <v>3.5110991254089605E-2</v>
      </c>
      <c r="AN173" s="227">
        <v>3.4744643601435705E-2</v>
      </c>
      <c r="AO173" s="227">
        <v>3.436638079031893E-2</v>
      </c>
      <c r="AP173" s="227">
        <v>3.3971108790404651E-2</v>
      </c>
      <c r="AQ173" s="227">
        <v>3.3565110085595908E-2</v>
      </c>
      <c r="AR173" s="227">
        <v>3.3148692038409575E-2</v>
      </c>
      <c r="AS173" s="227">
        <v>3.2739161548842551E-2</v>
      </c>
      <c r="AT173" s="227">
        <v>3.2330322011166215E-2</v>
      </c>
      <c r="AU173" s="227">
        <v>3.1940115348982188E-2</v>
      </c>
      <c r="AV173" s="227">
        <v>3.1565303746421351E-2</v>
      </c>
      <c r="AW173" s="227">
        <v>3.1208813469712847E-2</v>
      </c>
      <c r="AX173" s="227">
        <v>3.0868632222352282E-2</v>
      </c>
      <c r="AY173" s="227">
        <v>3.0550805168263057E-2</v>
      </c>
      <c r="AZ173" s="227">
        <v>3.0281648090817997E-2</v>
      </c>
    </row>
    <row r="174" spans="1:52">
      <c r="A174" s="186" t="s">
        <v>50</v>
      </c>
      <c r="B174" s="227">
        <v>5.9881797028145103E-3</v>
      </c>
      <c r="C174" s="227">
        <v>5.9438755908023545E-3</v>
      </c>
      <c r="D174" s="227">
        <v>5.9846353406875835E-3</v>
      </c>
      <c r="E174" s="227">
        <v>5.830355775997915E-3</v>
      </c>
      <c r="F174" s="227">
        <v>5.6360253863558434E-3</v>
      </c>
      <c r="G174" s="227">
        <v>5.398837208404522E-3</v>
      </c>
      <c r="H174" s="227">
        <v>5.0871505646157347E-3</v>
      </c>
      <c r="I174" s="227">
        <v>5.0241397946604654E-3</v>
      </c>
      <c r="J174" s="227">
        <v>4.8017641345198519E-3</v>
      </c>
      <c r="K174" s="227">
        <v>5.0189886367741363E-3</v>
      </c>
      <c r="L174" s="227">
        <v>4.7683021088456524E-3</v>
      </c>
      <c r="M174" s="227">
        <v>4.505262468351136E-3</v>
      </c>
      <c r="N174" s="227">
        <v>4.4623308707942618E-3</v>
      </c>
      <c r="O174" s="227">
        <v>4.0290987283606973E-3</v>
      </c>
      <c r="P174" s="227">
        <v>3.775674258867108E-3</v>
      </c>
      <c r="Q174" s="227">
        <v>3.6450706979592479E-3</v>
      </c>
      <c r="R174" s="227">
        <v>3.6366573939875554E-3</v>
      </c>
      <c r="S174" s="227">
        <v>3.6279056110641579E-3</v>
      </c>
      <c r="T174" s="227">
        <v>3.5978139730283654E-3</v>
      </c>
      <c r="U174" s="227">
        <v>3.5736979468313293E-3</v>
      </c>
      <c r="V174" s="227">
        <v>3.5519826152314408E-3</v>
      </c>
      <c r="W174" s="227">
        <v>3.5366833989537963E-3</v>
      </c>
      <c r="X174" s="227">
        <v>3.5216189159883692E-3</v>
      </c>
      <c r="Y174" s="227">
        <v>3.5027306083355611E-3</v>
      </c>
      <c r="Z174" s="227">
        <v>3.4854769561420626E-3</v>
      </c>
      <c r="AA174" s="227">
        <v>3.4670021164677749E-3</v>
      </c>
      <c r="AB174" s="227">
        <v>3.4520767651005316E-3</v>
      </c>
      <c r="AC174" s="227">
        <v>3.4366548402100889E-3</v>
      </c>
      <c r="AD174" s="227">
        <v>3.4236854506008905E-3</v>
      </c>
      <c r="AE174" s="227">
        <v>3.4109208559447855E-3</v>
      </c>
      <c r="AF174" s="227">
        <v>3.3989420180875443E-3</v>
      </c>
      <c r="AG174" s="227">
        <v>3.3665055895950088E-3</v>
      </c>
      <c r="AH174" s="227">
        <v>3.3577437489168394E-3</v>
      </c>
      <c r="AI174" s="227">
        <v>3.3469308199744275E-3</v>
      </c>
      <c r="AJ174" s="227">
        <v>3.333768748573765E-3</v>
      </c>
      <c r="AK174" s="227">
        <v>3.3215190317857682E-3</v>
      </c>
      <c r="AL174" s="227">
        <v>3.3067885171425221E-3</v>
      </c>
      <c r="AM174" s="227">
        <v>3.2893685997081759E-3</v>
      </c>
      <c r="AN174" s="227">
        <v>3.2717102167027861E-3</v>
      </c>
      <c r="AO174" s="227">
        <v>3.2515586825774632E-3</v>
      </c>
      <c r="AP174" s="227">
        <v>3.231182947983453E-3</v>
      </c>
      <c r="AQ174" s="227">
        <v>3.213732434750002E-3</v>
      </c>
      <c r="AR174" s="227">
        <v>3.1920311196710757E-3</v>
      </c>
      <c r="AS174" s="227">
        <v>3.1684521730805273E-3</v>
      </c>
      <c r="AT174" s="227">
        <v>3.1476830543194982E-3</v>
      </c>
      <c r="AU174" s="227">
        <v>3.1236367592843493E-3</v>
      </c>
      <c r="AV174" s="227">
        <v>3.1002911209432075E-3</v>
      </c>
      <c r="AW174" s="227">
        <v>3.0688255046619527E-3</v>
      </c>
      <c r="AX174" s="227">
        <v>3.0372389992507605E-3</v>
      </c>
      <c r="AY174" s="227">
        <v>3.0068969681498713E-3</v>
      </c>
      <c r="AZ174" s="227">
        <v>2.9764945336727276E-3</v>
      </c>
    </row>
    <row r="175" spans="1:52">
      <c r="A175" s="186" t="s">
        <v>47</v>
      </c>
      <c r="B175" s="224">
        <v>0.10955164115258589</v>
      </c>
      <c r="C175" s="224">
        <v>0.11440908122688129</v>
      </c>
      <c r="D175" s="224">
        <v>0.11347001240530621</v>
      </c>
      <c r="E175" s="224">
        <v>0.113389445067171</v>
      </c>
      <c r="F175" s="224">
        <v>0.10905547530051063</v>
      </c>
      <c r="G175" s="224">
        <v>0.10642945827869998</v>
      </c>
      <c r="H175" s="224">
        <v>0.10431943077761288</v>
      </c>
      <c r="I175" s="224">
        <v>0.10365569531131845</v>
      </c>
      <c r="J175" s="224">
        <v>0.10376496180352195</v>
      </c>
      <c r="K175" s="224">
        <v>0.10662554105414751</v>
      </c>
      <c r="L175" s="224">
        <v>9.8062977763432049E-2</v>
      </c>
      <c r="M175" s="224">
        <v>9.751518395432808E-2</v>
      </c>
      <c r="N175" s="224">
        <v>9.8944896385452383E-2</v>
      </c>
      <c r="O175" s="224">
        <v>0.1003470676307117</v>
      </c>
      <c r="P175" s="224">
        <v>9.3466418208436472E-2</v>
      </c>
      <c r="Q175" s="224">
        <v>9.610789954725317E-2</v>
      </c>
      <c r="R175" s="224">
        <v>9.596763654886252E-2</v>
      </c>
      <c r="S175" s="224">
        <v>9.5562139144487468E-2</v>
      </c>
      <c r="T175" s="224">
        <v>9.5138105257021474E-2</v>
      </c>
      <c r="U175" s="224">
        <v>9.4775996344124022E-2</v>
      </c>
      <c r="V175" s="224">
        <v>9.4528351580973627E-2</v>
      </c>
      <c r="W175" s="224">
        <v>9.412965852394356E-2</v>
      </c>
      <c r="X175" s="224">
        <v>9.3662538372963705E-2</v>
      </c>
      <c r="Y175" s="224">
        <v>9.3035564211136082E-2</v>
      </c>
      <c r="Z175" s="224">
        <v>9.1818343648503664E-2</v>
      </c>
      <c r="AA175" s="224">
        <v>9.0867298677285699E-2</v>
      </c>
      <c r="AB175" s="224">
        <v>9.0279577716464193E-2</v>
      </c>
      <c r="AC175" s="224">
        <v>8.991804659089174E-2</v>
      </c>
      <c r="AD175" s="224">
        <v>8.9452172538364849E-2</v>
      </c>
      <c r="AE175" s="224">
        <v>8.8686935649157222E-2</v>
      </c>
      <c r="AF175" s="224">
        <v>8.7942877038505854E-2</v>
      </c>
      <c r="AG175" s="224">
        <v>8.7385696684995962E-2</v>
      </c>
      <c r="AH175" s="224">
        <v>8.6354532629895939E-2</v>
      </c>
      <c r="AI175" s="224">
        <v>8.5543299157066835E-2</v>
      </c>
      <c r="AJ175" s="224">
        <v>8.4510528963336717E-2</v>
      </c>
      <c r="AK175" s="224">
        <v>8.3482679998833659E-2</v>
      </c>
      <c r="AL175" s="224">
        <v>8.250409748494783E-2</v>
      </c>
      <c r="AM175" s="224">
        <v>8.1235043187163403E-2</v>
      </c>
      <c r="AN175" s="224">
        <v>8.0332962732548668E-2</v>
      </c>
      <c r="AO175" s="224">
        <v>7.9541347361156409E-2</v>
      </c>
      <c r="AP175" s="224">
        <v>7.8755056405394333E-2</v>
      </c>
      <c r="AQ175" s="224">
        <v>7.8213353308144398E-2</v>
      </c>
      <c r="AR175" s="224">
        <v>7.7554700706379445E-2</v>
      </c>
      <c r="AS175" s="224">
        <v>7.6977768018435574E-2</v>
      </c>
      <c r="AT175" s="224">
        <v>7.6363083591634864E-2</v>
      </c>
      <c r="AU175" s="224">
        <v>7.596524526858571E-2</v>
      </c>
      <c r="AV175" s="224">
        <v>7.5333666485497094E-2</v>
      </c>
      <c r="AW175" s="224">
        <v>7.4590288116785294E-2</v>
      </c>
      <c r="AX175" s="224">
        <v>7.4277981219827122E-2</v>
      </c>
      <c r="AY175" s="224">
        <v>7.3493134441976679E-2</v>
      </c>
      <c r="AZ175" s="224">
        <v>7.2970558142518696E-2</v>
      </c>
    </row>
    <row r="176" spans="1:52">
      <c r="A176" s="193" t="s">
        <v>20</v>
      </c>
      <c r="B176" s="225">
        <v>0.30340456534898913</v>
      </c>
      <c r="C176" s="225">
        <v>0.2961733398524119</v>
      </c>
      <c r="D176" s="225">
        <v>0.29311743852218453</v>
      </c>
      <c r="E176" s="225">
        <v>0.29579264548534268</v>
      </c>
      <c r="F176" s="225">
        <v>0.28994286319221357</v>
      </c>
      <c r="G176" s="225">
        <v>0.2860150384839234</v>
      </c>
      <c r="H176" s="225">
        <v>0.29580707616858298</v>
      </c>
      <c r="I176" s="225">
        <v>0.29797312449172736</v>
      </c>
      <c r="J176" s="225">
        <v>0.30618125119221956</v>
      </c>
      <c r="K176" s="225">
        <v>0.3004905019817472</v>
      </c>
      <c r="L176" s="225">
        <v>0.28338170512565874</v>
      </c>
      <c r="M176" s="225">
        <v>0.27543050370271122</v>
      </c>
      <c r="N176" s="225">
        <v>0.27343536785709444</v>
      </c>
      <c r="O176" s="225">
        <v>0.26536086537081621</v>
      </c>
      <c r="P176" s="225">
        <v>0.23122905761302068</v>
      </c>
      <c r="Q176" s="225">
        <v>0.23415583236018786</v>
      </c>
      <c r="R176" s="225">
        <v>0.23459412635392246</v>
      </c>
      <c r="S176" s="225">
        <v>0.23226430740290444</v>
      </c>
      <c r="T176" s="225">
        <v>0.22921740721825262</v>
      </c>
      <c r="U176" s="225">
        <v>0.22654991417995995</v>
      </c>
      <c r="V176" s="225">
        <v>0.22463751157937492</v>
      </c>
      <c r="W176" s="225">
        <v>0.22266960670594921</v>
      </c>
      <c r="X176" s="225">
        <v>0.21988623785448702</v>
      </c>
      <c r="Y176" s="225">
        <v>0.21724066019188232</v>
      </c>
      <c r="Z176" s="225">
        <v>0.21529500501100154</v>
      </c>
      <c r="AA176" s="225">
        <v>0.2124648840492139</v>
      </c>
      <c r="AB176" s="225">
        <v>0.20990455054536797</v>
      </c>
      <c r="AC176" s="225">
        <v>0.20803189806935621</v>
      </c>
      <c r="AD176" s="225">
        <v>0.20591945741542525</v>
      </c>
      <c r="AE176" s="225">
        <v>0.203580539702889</v>
      </c>
      <c r="AF176" s="225">
        <v>0.20200408169279346</v>
      </c>
      <c r="AG176" s="225">
        <v>0.20071121558444288</v>
      </c>
      <c r="AH176" s="225">
        <v>0.19770179442402272</v>
      </c>
      <c r="AI176" s="225">
        <v>0.19577154074647332</v>
      </c>
      <c r="AJ176" s="225">
        <v>0.19324297239496444</v>
      </c>
      <c r="AK176" s="225">
        <v>0.19076194298755975</v>
      </c>
      <c r="AL176" s="225">
        <v>0.18889825252876932</v>
      </c>
      <c r="AM176" s="225">
        <v>0.18607803317358529</v>
      </c>
      <c r="AN176" s="225">
        <v>0.184074196746289</v>
      </c>
      <c r="AO176" s="225">
        <v>0.18265583914746397</v>
      </c>
      <c r="AP176" s="225">
        <v>0.18098645431394211</v>
      </c>
      <c r="AQ176" s="225">
        <v>0.17932493507365779</v>
      </c>
      <c r="AR176" s="225">
        <v>0.17715575391199298</v>
      </c>
      <c r="AS176" s="225">
        <v>0.17524862197137867</v>
      </c>
      <c r="AT176" s="225">
        <v>0.17319346642586417</v>
      </c>
      <c r="AU176" s="225">
        <v>0.17171362806529186</v>
      </c>
      <c r="AV176" s="225">
        <v>0.1697903261513676</v>
      </c>
      <c r="AW176" s="225">
        <v>0.16758432206603574</v>
      </c>
      <c r="AX176" s="225">
        <v>0.16646568566433675</v>
      </c>
      <c r="AY176" s="225">
        <v>0.16400664480309698</v>
      </c>
      <c r="AZ176" s="225">
        <v>0.16226504482610449</v>
      </c>
    </row>
    <row r="177" spans="1:52">
      <c r="A177" s="194" t="s">
        <v>18</v>
      </c>
      <c r="B177" s="227">
        <v>8.9251971422828813E-2</v>
      </c>
      <c r="C177" s="227">
        <v>9.5034966194562004E-2</v>
      </c>
      <c r="D177" s="227">
        <v>9.5230169340103019E-2</v>
      </c>
      <c r="E177" s="227">
        <v>9.5601855855950948E-2</v>
      </c>
      <c r="F177" s="227">
        <v>9.2559130036183268E-2</v>
      </c>
      <c r="G177" s="227">
        <v>9.0343838710793198E-2</v>
      </c>
      <c r="H177" s="227">
        <v>8.8008639701195282E-2</v>
      </c>
      <c r="I177" s="227">
        <v>8.7739876930750915E-2</v>
      </c>
      <c r="J177" s="227">
        <v>8.8067567943190497E-2</v>
      </c>
      <c r="K177" s="227">
        <v>9.0441608726724576E-2</v>
      </c>
      <c r="L177" s="227">
        <v>8.4726291776452398E-2</v>
      </c>
      <c r="M177" s="227">
        <v>8.5212311868874568E-2</v>
      </c>
      <c r="N177" s="227">
        <v>8.6541324320511176E-2</v>
      </c>
      <c r="O177" s="227">
        <v>8.8759666974625048E-2</v>
      </c>
      <c r="P177" s="227">
        <v>8.3016891569418258E-2</v>
      </c>
      <c r="Q177" s="227">
        <v>8.575863501041571E-2</v>
      </c>
      <c r="R177" s="227">
        <v>8.5453815374236949E-2</v>
      </c>
      <c r="S177" s="227">
        <v>8.4910428346991362E-2</v>
      </c>
      <c r="T177" s="227">
        <v>8.4408145825361103E-2</v>
      </c>
      <c r="U177" s="227">
        <v>8.398172525300085E-2</v>
      </c>
      <c r="V177" s="227">
        <v>8.3653103655354152E-2</v>
      </c>
      <c r="W177" s="227">
        <v>8.3195517630826304E-2</v>
      </c>
      <c r="X177" s="227">
        <v>8.2708633383712316E-2</v>
      </c>
      <c r="Y177" s="227">
        <v>8.2089834148331792E-2</v>
      </c>
      <c r="Z177" s="227">
        <v>8.0753097197251142E-2</v>
      </c>
      <c r="AA177" s="227">
        <v>7.9729063620623042E-2</v>
      </c>
      <c r="AB177" s="227">
        <v>7.9044138117659923E-2</v>
      </c>
      <c r="AC177" s="227">
        <v>7.8541536859026775E-2</v>
      </c>
      <c r="AD177" s="227">
        <v>7.7958283707311338E-2</v>
      </c>
      <c r="AE177" s="227">
        <v>7.7114145929433969E-2</v>
      </c>
      <c r="AF177" s="227">
        <v>7.6235123838220051E-2</v>
      </c>
      <c r="AG177" s="227">
        <v>7.5535865804233701E-2</v>
      </c>
      <c r="AH177" s="227">
        <v>7.4499695741486474E-2</v>
      </c>
      <c r="AI177" s="227">
        <v>7.3593893661358059E-2</v>
      </c>
      <c r="AJ177" s="227">
        <v>7.2510687706025548E-2</v>
      </c>
      <c r="AK177" s="227">
        <v>7.1444735213610278E-2</v>
      </c>
      <c r="AL177" s="227">
        <v>7.0371514099902915E-2</v>
      </c>
      <c r="AM177" s="227">
        <v>6.9096374578334077E-2</v>
      </c>
      <c r="AN177" s="227">
        <v>6.814697721281858E-2</v>
      </c>
      <c r="AO177" s="227">
        <v>6.7259457864883368E-2</v>
      </c>
      <c r="AP177" s="227">
        <v>6.6407588686937163E-2</v>
      </c>
      <c r="AQ177" s="227">
        <v>6.582964355710591E-2</v>
      </c>
      <c r="AR177" s="227">
        <v>6.5194275597504167E-2</v>
      </c>
      <c r="AS177" s="227">
        <v>6.4625951675634952E-2</v>
      </c>
      <c r="AT177" s="227">
        <v>6.4044944248184577E-2</v>
      </c>
      <c r="AU177" s="227">
        <v>6.3639054970657097E-2</v>
      </c>
      <c r="AV177" s="227">
        <v>6.3040871312638622E-2</v>
      </c>
      <c r="AW177" s="227">
        <v>6.2361657044692341E-2</v>
      </c>
      <c r="AX177" s="227">
        <v>6.2040271621377249E-2</v>
      </c>
      <c r="AY177" s="227">
        <v>6.1368814785068962E-2</v>
      </c>
      <c r="AZ177" s="227">
        <v>6.0909719636341855E-2</v>
      </c>
    </row>
    <row r="178" spans="1:52">
      <c r="A178" s="186" t="s">
        <v>51</v>
      </c>
      <c r="B178" s="224">
        <v>1.7299089553805522E-2</v>
      </c>
      <c r="C178" s="224">
        <v>1.7013762680625322E-2</v>
      </c>
      <c r="D178" s="224">
        <v>1.6453922514269578E-2</v>
      </c>
      <c r="E178" s="224">
        <v>1.9385880372940565E-2</v>
      </c>
      <c r="F178" s="224">
        <v>1.8649746150311935E-2</v>
      </c>
      <c r="G178" s="224">
        <v>1.8278885302541778E-2</v>
      </c>
      <c r="H178" s="224">
        <v>1.8693501994855314E-2</v>
      </c>
      <c r="I178" s="224">
        <v>1.785202178044442E-2</v>
      </c>
      <c r="J178" s="224">
        <v>1.6997519372926505E-2</v>
      </c>
      <c r="K178" s="224">
        <v>1.7797401290345724E-2</v>
      </c>
      <c r="L178" s="224">
        <v>1.616586929259697E-2</v>
      </c>
      <c r="M178" s="224">
        <v>1.5619461041686893E-2</v>
      </c>
      <c r="N178" s="224">
        <v>1.5129806951922838E-2</v>
      </c>
      <c r="O178" s="224">
        <v>1.4116869331627134E-2</v>
      </c>
      <c r="P178" s="224">
        <v>1.33131190016151E-2</v>
      </c>
      <c r="Q178" s="224">
        <v>1.4308495294318564E-2</v>
      </c>
      <c r="R178" s="224">
        <v>1.4247955783264937E-2</v>
      </c>
      <c r="S178" s="224">
        <v>1.4136908153519629E-2</v>
      </c>
      <c r="T178" s="224">
        <v>1.4055891574927089E-2</v>
      </c>
      <c r="U178" s="224">
        <v>1.3979517875068086E-2</v>
      </c>
      <c r="V178" s="224">
        <v>1.3920022984494001E-2</v>
      </c>
      <c r="W178" s="224">
        <v>1.3845092249713687E-2</v>
      </c>
      <c r="X178" s="224">
        <v>1.3784039434559024E-2</v>
      </c>
      <c r="Y178" s="224">
        <v>1.3724584824741582E-2</v>
      </c>
      <c r="Z178" s="224">
        <v>1.3667893972601089E-2</v>
      </c>
      <c r="AA178" s="224">
        <v>1.3622121048660346E-2</v>
      </c>
      <c r="AB178" s="224">
        <v>1.3570590692726221E-2</v>
      </c>
      <c r="AC178" s="224">
        <v>1.3520609068988427E-2</v>
      </c>
      <c r="AD178" s="224">
        <v>1.3473462781746996E-2</v>
      </c>
      <c r="AE178" s="224">
        <v>1.3423565293148965E-2</v>
      </c>
      <c r="AF178" s="224">
        <v>1.3374142010747943E-2</v>
      </c>
      <c r="AG178" s="224">
        <v>1.332763294339304E-2</v>
      </c>
      <c r="AH178" s="224">
        <v>1.3282277612102955E-2</v>
      </c>
      <c r="AI178" s="224">
        <v>1.3224922306791528E-2</v>
      </c>
      <c r="AJ178" s="224">
        <v>1.3165853014413737E-2</v>
      </c>
      <c r="AK178" s="224">
        <v>1.3104888103832155E-2</v>
      </c>
      <c r="AL178" s="224">
        <v>1.3039360441874245E-2</v>
      </c>
      <c r="AM178" s="224">
        <v>1.2975736832355292E-2</v>
      </c>
      <c r="AN178" s="224">
        <v>1.2867151826459922E-2</v>
      </c>
      <c r="AO178" s="224">
        <v>1.2805738003616188E-2</v>
      </c>
      <c r="AP178" s="224">
        <v>1.2729628379087614E-2</v>
      </c>
      <c r="AQ178" s="224">
        <v>1.2663512782981104E-2</v>
      </c>
      <c r="AR178" s="224">
        <v>1.2595456209196942E-2</v>
      </c>
      <c r="AS178" s="224">
        <v>1.2524153145178497E-2</v>
      </c>
      <c r="AT178" s="224">
        <v>1.2453314510734115E-2</v>
      </c>
      <c r="AU178" s="224">
        <v>1.2380878967037436E-2</v>
      </c>
      <c r="AV178" s="224">
        <v>1.2313798418283013E-2</v>
      </c>
      <c r="AW178" s="224">
        <v>1.2248014429657245E-2</v>
      </c>
      <c r="AX178" s="224">
        <v>1.2180477756635034E-2</v>
      </c>
      <c r="AY178" s="224">
        <v>1.2119376221526531E-2</v>
      </c>
      <c r="AZ178" s="224">
        <v>1.2055351668745289E-2</v>
      </c>
    </row>
    <row r="179" spans="1:52">
      <c r="A179" s="173" t="s">
        <v>33</v>
      </c>
      <c r="B179" s="226">
        <v>2.333818717429673E-2</v>
      </c>
      <c r="C179" s="226">
        <v>2.2968548859644021E-2</v>
      </c>
      <c r="D179" s="226">
        <v>2.184838221057249E-2</v>
      </c>
      <c r="E179" s="226">
        <v>2.6044522137355142E-2</v>
      </c>
      <c r="F179" s="226">
        <v>2.5855878642980088E-2</v>
      </c>
      <c r="G179" s="226">
        <v>2.478413861813317E-2</v>
      </c>
      <c r="H179" s="226">
        <v>2.503678259241076E-2</v>
      </c>
      <c r="I179" s="226">
        <v>2.4139983726138518E-2</v>
      </c>
      <c r="J179" s="226">
        <v>2.3655167623336356E-2</v>
      </c>
      <c r="K179" s="226">
        <v>2.3719669544650043E-2</v>
      </c>
      <c r="L179" s="226">
        <v>2.2744531176603057E-2</v>
      </c>
      <c r="M179" s="226">
        <v>2.1120334046700683E-2</v>
      </c>
      <c r="N179" s="226">
        <v>2.1492325699852745E-2</v>
      </c>
      <c r="O179" s="226">
        <v>2.0265843032761872E-2</v>
      </c>
      <c r="P179" s="226">
        <v>1.9026514579892146E-2</v>
      </c>
      <c r="Q179" s="226">
        <v>1.9762815194278645E-2</v>
      </c>
      <c r="R179" s="226">
        <v>1.9695612940991022E-2</v>
      </c>
      <c r="S179" s="226">
        <v>1.9560166862370984E-2</v>
      </c>
      <c r="T179" s="226">
        <v>1.9460577720703066E-2</v>
      </c>
      <c r="U179" s="226">
        <v>1.9362795301081679E-2</v>
      </c>
      <c r="V179" s="226">
        <v>1.9298452323718948E-2</v>
      </c>
      <c r="W179" s="226">
        <v>1.9187813036254286E-2</v>
      </c>
      <c r="X179" s="226">
        <v>1.9095447433182894E-2</v>
      </c>
      <c r="Y179" s="226">
        <v>1.9014805206521591E-2</v>
      </c>
      <c r="Z179" s="226">
        <v>1.8932196500649961E-2</v>
      </c>
      <c r="AA179" s="226">
        <v>1.886986359910918E-2</v>
      </c>
      <c r="AB179" s="226">
        <v>1.8785409152041983E-2</v>
      </c>
      <c r="AC179" s="226">
        <v>1.8704290763177239E-2</v>
      </c>
      <c r="AD179" s="226">
        <v>1.8627394451601428E-2</v>
      </c>
      <c r="AE179" s="226">
        <v>1.8544313322004194E-2</v>
      </c>
      <c r="AF179" s="226">
        <v>1.8459956472620082E-2</v>
      </c>
      <c r="AG179" s="226">
        <v>1.8382480683656395E-2</v>
      </c>
      <c r="AH179" s="226">
        <v>1.8306839754043097E-2</v>
      </c>
      <c r="AI179" s="226">
        <v>1.8231533669327931E-2</v>
      </c>
      <c r="AJ179" s="226">
        <v>1.8153543125010413E-2</v>
      </c>
      <c r="AK179" s="226">
        <v>1.8071827692057861E-2</v>
      </c>
      <c r="AL179" s="226">
        <v>1.7982841236677261E-2</v>
      </c>
      <c r="AM179" s="226">
        <v>1.7902694647382946E-2</v>
      </c>
      <c r="AN179" s="226">
        <v>1.775951582589573E-2</v>
      </c>
      <c r="AO179" s="226">
        <v>1.7682754813353296E-2</v>
      </c>
      <c r="AP179" s="226">
        <v>1.7582711970943046E-2</v>
      </c>
      <c r="AQ179" s="226">
        <v>1.7497393953847799E-2</v>
      </c>
      <c r="AR179" s="226">
        <v>1.7410315558741913E-2</v>
      </c>
      <c r="AS179" s="226">
        <v>1.7322124538180758E-2</v>
      </c>
      <c r="AT179" s="226">
        <v>1.7234579631777255E-2</v>
      </c>
      <c r="AU179" s="226">
        <v>1.7141450560388308E-2</v>
      </c>
      <c r="AV179" s="226">
        <v>1.7054542962607167E-2</v>
      </c>
      <c r="AW179" s="226">
        <v>1.696919695009546E-2</v>
      </c>
      <c r="AX179" s="226">
        <v>1.6879582617788293E-2</v>
      </c>
      <c r="AY179" s="226">
        <v>1.6802998791645353E-2</v>
      </c>
      <c r="AZ179" s="226">
        <v>1.6718256033064899E-2</v>
      </c>
    </row>
    <row r="180" spans="1:52">
      <c r="A180" s="194" t="s">
        <v>34</v>
      </c>
      <c r="B180" s="227">
        <v>7.452915392430216E-3</v>
      </c>
      <c r="C180" s="227">
        <v>7.1894457828431454E-3</v>
      </c>
      <c r="D180" s="227">
        <v>7.0907849260977551E-3</v>
      </c>
      <c r="E180" s="227">
        <v>7.3520920053285824E-3</v>
      </c>
      <c r="F180" s="227">
        <v>6.6631163422169416E-3</v>
      </c>
      <c r="G180" s="227">
        <v>7.1065554723210751E-3</v>
      </c>
      <c r="H180" s="227">
        <v>6.7940186214011638E-3</v>
      </c>
      <c r="I180" s="227">
        <v>6.9263469939998719E-3</v>
      </c>
      <c r="J180" s="227">
        <v>6.5167817832257439E-3</v>
      </c>
      <c r="K180" s="227">
        <v>7.5379496247922288E-3</v>
      </c>
      <c r="L180" s="227">
        <v>6.6280897510193381E-3</v>
      </c>
      <c r="M180" s="227">
        <v>7.4198200122200719E-3</v>
      </c>
      <c r="N180" s="227">
        <v>6.6384772551741104E-3</v>
      </c>
      <c r="O180" s="227">
        <v>6.6715071098869495E-3</v>
      </c>
      <c r="P180" s="227">
        <v>6.5238238617409718E-3</v>
      </c>
      <c r="Q180" s="227">
        <v>7.4673912297745946E-3</v>
      </c>
      <c r="R180" s="227">
        <v>7.4612463475900543E-3</v>
      </c>
      <c r="S180" s="227">
        <v>7.4372568613314495E-3</v>
      </c>
      <c r="T180" s="227">
        <v>7.4273146744419562E-3</v>
      </c>
      <c r="U180" s="227">
        <v>7.4187272745609026E-3</v>
      </c>
      <c r="V180" s="227">
        <v>7.4178782543837642E-3</v>
      </c>
      <c r="W180" s="227">
        <v>7.4189944100995896E-3</v>
      </c>
      <c r="X180" s="227">
        <v>7.4234593316756482E-3</v>
      </c>
      <c r="Y180" s="227">
        <v>7.4231445371334658E-3</v>
      </c>
      <c r="Z180" s="227">
        <v>7.4248873316604437E-3</v>
      </c>
      <c r="AA180" s="227">
        <v>7.4251404076978705E-3</v>
      </c>
      <c r="AB180" s="227">
        <v>7.4280876644259317E-3</v>
      </c>
      <c r="AC180" s="227">
        <v>7.4286781303893852E-3</v>
      </c>
      <c r="AD180" s="227">
        <v>7.4309370679656837E-3</v>
      </c>
      <c r="AE180" s="227">
        <v>7.4343918357666653E-3</v>
      </c>
      <c r="AF180" s="227">
        <v>7.4389295814223039E-3</v>
      </c>
      <c r="AG180" s="227">
        <v>7.4408249100363011E-3</v>
      </c>
      <c r="AH180" s="227">
        <v>7.440589142785772E-3</v>
      </c>
      <c r="AI180" s="227">
        <v>7.4180778609810863E-3</v>
      </c>
      <c r="AJ180" s="227">
        <v>7.3944083818048706E-3</v>
      </c>
      <c r="AK180" s="227">
        <v>7.3705779486779224E-3</v>
      </c>
      <c r="AL180" s="227">
        <v>7.3451470238697896E-3</v>
      </c>
      <c r="AM180" s="227">
        <v>7.3140820320524505E-3</v>
      </c>
      <c r="AN180" s="227">
        <v>7.2594191630711673E-3</v>
      </c>
      <c r="AO180" s="227">
        <v>7.2302890629446287E-3</v>
      </c>
      <c r="AP180" s="227">
        <v>7.196198416642134E-3</v>
      </c>
      <c r="AQ180" s="227">
        <v>7.1646940525724821E-3</v>
      </c>
      <c r="AR180" s="227">
        <v>7.1322924394314159E-3</v>
      </c>
      <c r="AS180" s="227">
        <v>7.092908328464171E-3</v>
      </c>
      <c r="AT180" s="227">
        <v>7.052406445862496E-3</v>
      </c>
      <c r="AU180" s="227">
        <v>7.0120686586628662E-3</v>
      </c>
      <c r="AV180" s="227">
        <v>6.9735985051190743E-3</v>
      </c>
      <c r="AW180" s="227">
        <v>6.9358793822848945E-3</v>
      </c>
      <c r="AX180" s="227">
        <v>6.8982462001581316E-3</v>
      </c>
      <c r="AY180" s="227">
        <v>6.8582315449195706E-3</v>
      </c>
      <c r="AZ180" s="227">
        <v>6.8211549611642422E-3</v>
      </c>
    </row>
    <row r="181" spans="1:52">
      <c r="A181" s="205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7"/>
      <c r="AF181" s="207"/>
      <c r="AG181" s="207"/>
      <c r="AH181" s="207"/>
      <c r="AI181" s="207"/>
      <c r="AJ181" s="207"/>
      <c r="AK181" s="207"/>
      <c r="AL181" s="207"/>
      <c r="AM181" s="207"/>
      <c r="AN181" s="207"/>
      <c r="AO181" s="207"/>
      <c r="AP181" s="207"/>
      <c r="AQ181" s="207"/>
      <c r="AR181" s="207"/>
      <c r="AS181" s="207"/>
      <c r="AT181" s="207"/>
      <c r="AU181" s="207"/>
      <c r="AV181" s="207"/>
      <c r="AW181" s="207"/>
      <c r="AX181" s="207"/>
      <c r="AY181" s="207"/>
      <c r="AZ181" s="207"/>
    </row>
    <row r="182" spans="1:52">
      <c r="A182" s="170" t="s">
        <v>72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</row>
    <row r="183" spans="1:52">
      <c r="A183" s="179" t="s">
        <v>21</v>
      </c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  <c r="AF183" s="189"/>
      <c r="AG183" s="189"/>
      <c r="AH183" s="189"/>
      <c r="AI183" s="189"/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89"/>
    </row>
    <row r="184" spans="1:52">
      <c r="A184" s="186" t="s">
        <v>45</v>
      </c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AU184" s="190"/>
      <c r="AV184" s="190"/>
      <c r="AW184" s="190"/>
      <c r="AX184" s="190"/>
      <c r="AY184" s="190"/>
      <c r="AZ184" s="190"/>
    </row>
    <row r="185" spans="1:52">
      <c r="A185" s="193" t="s">
        <v>29</v>
      </c>
      <c r="B185" s="171">
        <f>B133/B55*100</f>
        <v>4.1611300627786223</v>
      </c>
      <c r="C185" s="237">
        <f t="shared" ref="C185:AZ190" si="20">C133/C55*100</f>
        <v>4.1329421301249738</v>
      </c>
      <c r="D185" s="237">
        <f t="shared" si="20"/>
        <v>4.097724852818355</v>
      </c>
      <c r="E185" s="237">
        <f t="shared" si="20"/>
        <v>4.0653623368381524</v>
      </c>
      <c r="F185" s="237">
        <f t="shared" si="20"/>
        <v>4.0227333060946355</v>
      </c>
      <c r="G185" s="237">
        <f t="shared" si="20"/>
        <v>3.9905351797212054</v>
      </c>
      <c r="H185" s="237">
        <f t="shared" si="20"/>
        <v>3.949805665214992</v>
      </c>
      <c r="I185" s="237">
        <f t="shared" si="20"/>
        <v>3.8995049592088793</v>
      </c>
      <c r="J185" s="237">
        <f t="shared" si="20"/>
        <v>3.8557268796080577</v>
      </c>
      <c r="K185" s="237">
        <f t="shared" si="20"/>
        <v>3.8403904571328238</v>
      </c>
      <c r="L185" s="237">
        <f t="shared" si="20"/>
        <v>3.8230056097687259</v>
      </c>
      <c r="M185" s="237">
        <f t="shared" si="20"/>
        <v>3.793969867944146</v>
      </c>
      <c r="N185" s="237">
        <f t="shared" si="20"/>
        <v>3.7545095411581899</v>
      </c>
      <c r="O185" s="237">
        <f t="shared" si="20"/>
        <v>3.7098885416341605</v>
      </c>
      <c r="P185" s="237">
        <f t="shared" si="20"/>
        <v>3.6716348444235791</v>
      </c>
      <c r="Q185" s="237">
        <f t="shared" si="20"/>
        <v>3.6470519930248502</v>
      </c>
      <c r="R185" s="237">
        <f t="shared" si="20"/>
        <v>3.5636443910917275</v>
      </c>
      <c r="S185" s="237">
        <f t="shared" si="20"/>
        <v>3.475859676394272</v>
      </c>
      <c r="T185" s="237">
        <f t="shared" si="20"/>
        <v>3.3867081272594453</v>
      </c>
      <c r="U185" s="237">
        <f t="shared" si="20"/>
        <v>3.294840551603488</v>
      </c>
      <c r="V185" s="237">
        <f t="shared" si="20"/>
        <v>3.2011529279807363</v>
      </c>
      <c r="W185" s="237">
        <f t="shared" si="20"/>
        <v>3.1045833711935509</v>
      </c>
      <c r="X185" s="237">
        <f t="shared" si="20"/>
        <v>3.0058872540480528</v>
      </c>
      <c r="Y185" s="237">
        <f t="shared" si="20"/>
        <v>2.9092776884518559</v>
      </c>
      <c r="Z185" s="237">
        <f t="shared" si="20"/>
        <v>2.8190924117384211</v>
      </c>
      <c r="AA185" s="237">
        <f t="shared" si="20"/>
        <v>2.7378206305590242</v>
      </c>
      <c r="AB185" s="237">
        <f t="shared" si="20"/>
        <v>2.6697330186202302</v>
      </c>
      <c r="AC185" s="237">
        <f t="shared" si="20"/>
        <v>2.614158091712111</v>
      </c>
      <c r="AD185" s="237">
        <f t="shared" si="20"/>
        <v>2.5694706990104224</v>
      </c>
      <c r="AE185" s="237">
        <f t="shared" si="20"/>
        <v>2.5334475085506685</v>
      </c>
      <c r="AF185" s="237">
        <f t="shared" si="20"/>
        <v>2.5038043592992087</v>
      </c>
      <c r="AG185" s="237">
        <f t="shared" si="20"/>
        <v>2.4782563374404503</v>
      </c>
      <c r="AH185" s="237">
        <f t="shared" si="20"/>
        <v>2.4547143930320274</v>
      </c>
      <c r="AI185" s="237">
        <f t="shared" si="20"/>
        <v>2.4321945728637182</v>
      </c>
      <c r="AJ185" s="237">
        <f t="shared" si="20"/>
        <v>2.4099730463917957</v>
      </c>
      <c r="AK185" s="237">
        <f t="shared" si="20"/>
        <v>2.3869362489660007</v>
      </c>
      <c r="AL185" s="237">
        <f t="shared" si="20"/>
        <v>2.362858246949723</v>
      </c>
      <c r="AM185" s="237">
        <f t="shared" si="20"/>
        <v>2.3376691910450234</v>
      </c>
      <c r="AN185" s="237">
        <f t="shared" si="20"/>
        <v>2.3116799782425264</v>
      </c>
      <c r="AO185" s="237">
        <f t="shared" si="20"/>
        <v>2.2852800669130819</v>
      </c>
      <c r="AP185" s="237">
        <f t="shared" si="20"/>
        <v>2.2588487486759243</v>
      </c>
      <c r="AQ185" s="237">
        <f t="shared" si="20"/>
        <v>2.2325569690390337</v>
      </c>
      <c r="AR185" s="237">
        <f t="shared" si="20"/>
        <v>2.2068556658893792</v>
      </c>
      <c r="AS185" s="237">
        <f t="shared" si="20"/>
        <v>2.1818125191710478</v>
      </c>
      <c r="AT185" s="237">
        <f t="shared" si="20"/>
        <v>2.1571886838837235</v>
      </c>
      <c r="AU185" s="237">
        <f t="shared" si="20"/>
        <v>2.1331727722247784</v>
      </c>
      <c r="AV185" s="237">
        <f t="shared" si="20"/>
        <v>2.1096703718862209</v>
      </c>
      <c r="AW185" s="237">
        <f t="shared" si="20"/>
        <v>2.0869529238518236</v>
      </c>
      <c r="AX185" s="237">
        <f t="shared" si="20"/>
        <v>2.0651188043474868</v>
      </c>
      <c r="AY185" s="237">
        <f t="shared" si="20"/>
        <v>2.043714553969314</v>
      </c>
      <c r="AZ185" s="237">
        <f t="shared" si="20"/>
        <v>2.0229629646398695</v>
      </c>
    </row>
    <row r="186" spans="1:52">
      <c r="A186" s="173" t="s">
        <v>30</v>
      </c>
      <c r="B186" s="172">
        <f t="shared" ref="B186:Q195" si="21">B134/B56*100</f>
        <v>6.9971958603589002</v>
      </c>
      <c r="C186" s="238">
        <f t="shared" si="21"/>
        <v>6.8655088210897333</v>
      </c>
      <c r="D186" s="238">
        <f t="shared" si="21"/>
        <v>6.8512361716303998</v>
      </c>
      <c r="E186" s="238">
        <f t="shared" si="21"/>
        <v>6.7972603276793384</v>
      </c>
      <c r="F186" s="238">
        <f t="shared" si="21"/>
        <v>6.70775479799347</v>
      </c>
      <c r="G186" s="238">
        <f t="shared" si="21"/>
        <v>6.6890807043170133</v>
      </c>
      <c r="H186" s="238">
        <f t="shared" si="21"/>
        <v>6.7025668565198844</v>
      </c>
      <c r="I186" s="238">
        <f t="shared" si="21"/>
        <v>6.6254027555011366</v>
      </c>
      <c r="J186" s="238">
        <f t="shared" si="21"/>
        <v>6.4873425111461325</v>
      </c>
      <c r="K186" s="238">
        <f t="shared" si="21"/>
        <v>6.3338849658216123</v>
      </c>
      <c r="L186" s="238">
        <f t="shared" si="21"/>
        <v>6.2613147022960485</v>
      </c>
      <c r="M186" s="238">
        <f t="shared" si="21"/>
        <v>6.2027725821515007</v>
      </c>
      <c r="N186" s="238">
        <f t="shared" si="21"/>
        <v>6.1103647482141374</v>
      </c>
      <c r="O186" s="238">
        <f t="shared" si="21"/>
        <v>6.0342361699447977</v>
      </c>
      <c r="P186" s="238">
        <f t="shared" si="21"/>
        <v>6.0011056068913797</v>
      </c>
      <c r="Q186" s="238">
        <f t="shared" si="21"/>
        <v>5.9447445838018229</v>
      </c>
      <c r="R186" s="238">
        <f t="shared" si="20"/>
        <v>5.8674965540760287</v>
      </c>
      <c r="S186" s="238">
        <f t="shared" si="20"/>
        <v>5.7868626475780474</v>
      </c>
      <c r="T186" s="238">
        <f t="shared" si="20"/>
        <v>5.671652198806898</v>
      </c>
      <c r="U186" s="238">
        <f t="shared" si="20"/>
        <v>5.5500015579555786</v>
      </c>
      <c r="V186" s="238">
        <f t="shared" si="20"/>
        <v>5.4261561861138858</v>
      </c>
      <c r="W186" s="238">
        <f t="shared" si="20"/>
        <v>5.2859020060172774</v>
      </c>
      <c r="X186" s="238">
        <f t="shared" si="20"/>
        <v>5.143649417271523</v>
      </c>
      <c r="Y186" s="238">
        <f t="shared" si="20"/>
        <v>5.0020893391976839</v>
      </c>
      <c r="Z186" s="238">
        <f t="shared" si="20"/>
        <v>4.8703495646299908</v>
      </c>
      <c r="AA186" s="238">
        <f t="shared" si="20"/>
        <v>4.7492158372088786</v>
      </c>
      <c r="AB186" s="238">
        <f t="shared" si="20"/>
        <v>4.642344931722894</v>
      </c>
      <c r="AC186" s="238">
        <f t="shared" si="20"/>
        <v>4.5476840831376171</v>
      </c>
      <c r="AD186" s="238">
        <f t="shared" si="20"/>
        <v>4.4665958258362641</v>
      </c>
      <c r="AE186" s="238">
        <f t="shared" si="20"/>
        <v>4.3967155559115376</v>
      </c>
      <c r="AF186" s="238">
        <f t="shared" si="20"/>
        <v>4.333719875585043</v>
      </c>
      <c r="AG186" s="238">
        <f t="shared" si="20"/>
        <v>4.276190143416609</v>
      </c>
      <c r="AH186" s="238">
        <f t="shared" si="20"/>
        <v>4.2218515076082515</v>
      </c>
      <c r="AI186" s="238">
        <f t="shared" si="20"/>
        <v>4.169603973193297</v>
      </c>
      <c r="AJ186" s="238">
        <f t="shared" si="20"/>
        <v>4.1183437085353924</v>
      </c>
      <c r="AK186" s="238">
        <f t="shared" si="20"/>
        <v>4.0671459587462566</v>
      </c>
      <c r="AL186" s="238">
        <f t="shared" si="20"/>
        <v>4.0156092777542183</v>
      </c>
      <c r="AM186" s="238">
        <f t="shared" si="20"/>
        <v>3.9637733999954858</v>
      </c>
      <c r="AN186" s="238">
        <f t="shared" si="20"/>
        <v>3.9116209561192758</v>
      </c>
      <c r="AO186" s="238">
        <f t="shared" si="20"/>
        <v>3.8596090663168838</v>
      </c>
      <c r="AP186" s="238">
        <f t="shared" si="20"/>
        <v>3.8078391192685896</v>
      </c>
      <c r="AQ186" s="238">
        <f t="shared" si="20"/>
        <v>3.7567778731628652</v>
      </c>
      <c r="AR186" s="238">
        <f t="shared" si="20"/>
        <v>3.7068300706344739</v>
      </c>
      <c r="AS186" s="238">
        <f t="shared" si="20"/>
        <v>3.6583164479649577</v>
      </c>
      <c r="AT186" s="238">
        <f t="shared" si="20"/>
        <v>3.6111752433737183</v>
      </c>
      <c r="AU186" s="238">
        <f t="shared" si="20"/>
        <v>3.5657016727999271</v>
      </c>
      <c r="AV186" s="238">
        <f t="shared" si="20"/>
        <v>3.5217073442037554</v>
      </c>
      <c r="AW186" s="238">
        <f t="shared" si="20"/>
        <v>3.4795191645042967</v>
      </c>
      <c r="AX186" s="238">
        <f t="shared" si="20"/>
        <v>3.4389372304741546</v>
      </c>
      <c r="AY186" s="238">
        <f t="shared" si="20"/>
        <v>3.3998555659273308</v>
      </c>
      <c r="AZ186" s="238">
        <f t="shared" si="20"/>
        <v>3.3621113920321717</v>
      </c>
    </row>
    <row r="187" spans="1:52">
      <c r="A187" s="173" t="s">
        <v>31</v>
      </c>
      <c r="B187" s="172">
        <f t="shared" si="21"/>
        <v>57.714053236510878</v>
      </c>
      <c r="C187" s="238">
        <f t="shared" si="20"/>
        <v>57.131901471499006</v>
      </c>
      <c r="D187" s="238">
        <f t="shared" si="20"/>
        <v>56.747652998683272</v>
      </c>
      <c r="E187" s="238">
        <f t="shared" si="20"/>
        <v>56.643818963331661</v>
      </c>
      <c r="F187" s="238">
        <f t="shared" si="20"/>
        <v>56.300684878701645</v>
      </c>
      <c r="G187" s="238">
        <f t="shared" si="20"/>
        <v>55.639951482212759</v>
      </c>
      <c r="H187" s="238">
        <f t="shared" si="20"/>
        <v>55.336365414043918</v>
      </c>
      <c r="I187" s="238">
        <f t="shared" si="20"/>
        <v>54.711680307962808</v>
      </c>
      <c r="J187" s="238">
        <f t="shared" si="20"/>
        <v>54.360157282742861</v>
      </c>
      <c r="K187" s="238">
        <f t="shared" si="20"/>
        <v>53.964122191640982</v>
      </c>
      <c r="L187" s="238">
        <f t="shared" si="20"/>
        <v>53.692790103663022</v>
      </c>
      <c r="M187" s="238">
        <f t="shared" si="20"/>
        <v>53.11317447339421</v>
      </c>
      <c r="N187" s="238">
        <f t="shared" si="20"/>
        <v>52.799880460453117</v>
      </c>
      <c r="O187" s="238">
        <f t="shared" si="20"/>
        <v>52.33634317381356</v>
      </c>
      <c r="P187" s="238">
        <f t="shared" si="20"/>
        <v>52.116186056805077</v>
      </c>
      <c r="Q187" s="238">
        <f t="shared" si="20"/>
        <v>52.174725493010264</v>
      </c>
      <c r="R187" s="238">
        <f t="shared" si="20"/>
        <v>51.83773087319652</v>
      </c>
      <c r="S187" s="238">
        <f t="shared" si="20"/>
        <v>51.421990199872859</v>
      </c>
      <c r="T187" s="238">
        <f t="shared" si="20"/>
        <v>50.976450373994595</v>
      </c>
      <c r="U187" s="238">
        <f t="shared" si="20"/>
        <v>50.499505691271452</v>
      </c>
      <c r="V187" s="238">
        <f t="shared" si="20"/>
        <v>50.004598984940948</v>
      </c>
      <c r="W187" s="238">
        <f t="shared" si="20"/>
        <v>49.490739754537493</v>
      </c>
      <c r="X187" s="238">
        <f t="shared" si="20"/>
        <v>48.96931080184752</v>
      </c>
      <c r="Y187" s="238">
        <f t="shared" si="20"/>
        <v>48.443143685767829</v>
      </c>
      <c r="Z187" s="238">
        <f t="shared" si="20"/>
        <v>47.920570846322811</v>
      </c>
      <c r="AA187" s="238">
        <f t="shared" si="20"/>
        <v>47.405848443482292</v>
      </c>
      <c r="AB187" s="238">
        <f t="shared" si="20"/>
        <v>46.903240270355113</v>
      </c>
      <c r="AC187" s="238">
        <f t="shared" si="20"/>
        <v>46.408482080775663</v>
      </c>
      <c r="AD187" s="238">
        <f t="shared" si="20"/>
        <v>45.918441795539636</v>
      </c>
      <c r="AE187" s="238">
        <f t="shared" si="20"/>
        <v>45.428393598394869</v>
      </c>
      <c r="AF187" s="238">
        <f t="shared" si="20"/>
        <v>44.934672101934936</v>
      </c>
      <c r="AG187" s="238">
        <f t="shared" si="20"/>
        <v>44.427798537537775</v>
      </c>
      <c r="AH187" s="238">
        <f t="shared" si="20"/>
        <v>43.905649088651607</v>
      </c>
      <c r="AI187" s="238">
        <f t="shared" si="20"/>
        <v>43.370441164521942</v>
      </c>
      <c r="AJ187" s="238">
        <f t="shared" si="20"/>
        <v>42.821077823676525</v>
      </c>
      <c r="AK187" s="238">
        <f t="shared" si="20"/>
        <v>42.26254590734758</v>
      </c>
      <c r="AL187" s="238">
        <f t="shared" si="20"/>
        <v>41.693522524018483</v>
      </c>
      <c r="AM187" s="238">
        <f t="shared" si="20"/>
        <v>41.111054758712143</v>
      </c>
      <c r="AN187" s="238">
        <f t="shared" si="20"/>
        <v>40.517968819032355</v>
      </c>
      <c r="AO187" s="238">
        <f t="shared" si="20"/>
        <v>39.91113346676012</v>
      </c>
      <c r="AP187" s="238">
        <f t="shared" si="20"/>
        <v>39.289179042023839</v>
      </c>
      <c r="AQ187" s="238">
        <f t="shared" si="20"/>
        <v>38.656308858113682</v>
      </c>
      <c r="AR187" s="238">
        <f t="shared" si="20"/>
        <v>38.018140925836761</v>
      </c>
      <c r="AS187" s="238">
        <f t="shared" si="20"/>
        <v>37.377896865206957</v>
      </c>
      <c r="AT187" s="238">
        <f t="shared" si="20"/>
        <v>36.740907067365029</v>
      </c>
      <c r="AU187" s="238">
        <f t="shared" si="20"/>
        <v>36.108278179654867</v>
      </c>
      <c r="AV187" s="238">
        <f t="shared" si="20"/>
        <v>35.485267414039853</v>
      </c>
      <c r="AW187" s="238">
        <f t="shared" si="20"/>
        <v>34.871870197791047</v>
      </c>
      <c r="AX187" s="238">
        <f t="shared" si="20"/>
        <v>34.277590017728507</v>
      </c>
      <c r="AY187" s="238">
        <f t="shared" si="20"/>
        <v>33.69568436830577</v>
      </c>
      <c r="AZ187" s="238">
        <f t="shared" si="20"/>
        <v>33.133172184603112</v>
      </c>
    </row>
    <row r="188" spans="1:52">
      <c r="A188" s="186" t="s">
        <v>46</v>
      </c>
      <c r="B188" s="190">
        <f t="shared" si="21"/>
        <v>173.79573440938034</v>
      </c>
      <c r="C188" s="256">
        <f t="shared" si="20"/>
        <v>171.49835337073642</v>
      </c>
      <c r="D188" s="256">
        <f t="shared" si="20"/>
        <v>167.22111223084829</v>
      </c>
      <c r="E188" s="256">
        <f t="shared" si="20"/>
        <v>159.97373435898191</v>
      </c>
      <c r="F188" s="256">
        <f t="shared" si="20"/>
        <v>156.62374038000161</v>
      </c>
      <c r="G188" s="256">
        <f t="shared" si="20"/>
        <v>149.95641373595421</v>
      </c>
      <c r="H188" s="256">
        <f t="shared" si="20"/>
        <v>144.97030384967215</v>
      </c>
      <c r="I188" s="256">
        <f t="shared" si="20"/>
        <v>143.01364639951362</v>
      </c>
      <c r="J188" s="256">
        <f t="shared" si="20"/>
        <v>139.24739398525205</v>
      </c>
      <c r="K188" s="256">
        <f t="shared" si="20"/>
        <v>135.68145169126134</v>
      </c>
      <c r="L188" s="256">
        <f t="shared" si="20"/>
        <v>133.91524731921555</v>
      </c>
      <c r="M188" s="256">
        <f t="shared" si="20"/>
        <v>131.92409031436995</v>
      </c>
      <c r="N188" s="256">
        <f t="shared" si="20"/>
        <v>130.76700182839127</v>
      </c>
      <c r="O188" s="256">
        <f t="shared" si="20"/>
        <v>126.37072840574683</v>
      </c>
      <c r="P188" s="256">
        <f t="shared" si="20"/>
        <v>122.01895983568234</v>
      </c>
      <c r="Q188" s="256">
        <f t="shared" si="20"/>
        <v>119.29032558820181</v>
      </c>
      <c r="R188" s="256">
        <f t="shared" si="20"/>
        <v>117.84227403870808</v>
      </c>
      <c r="S188" s="256">
        <f t="shared" si="20"/>
        <v>117.08192965366804</v>
      </c>
      <c r="T188" s="256">
        <f t="shared" si="20"/>
        <v>116.28136763162709</v>
      </c>
      <c r="U188" s="256">
        <f t="shared" si="20"/>
        <v>115.63418841357382</v>
      </c>
      <c r="V188" s="256">
        <f t="shared" si="20"/>
        <v>115.10513900935098</v>
      </c>
      <c r="W188" s="256">
        <f t="shared" si="20"/>
        <v>114.59290973349314</v>
      </c>
      <c r="X188" s="256">
        <f t="shared" si="20"/>
        <v>114.25654714368014</v>
      </c>
      <c r="Y188" s="256">
        <f t="shared" si="20"/>
        <v>113.91920448175694</v>
      </c>
      <c r="Z188" s="256">
        <f t="shared" si="20"/>
        <v>113.43266499847611</v>
      </c>
      <c r="AA188" s="256">
        <f t="shared" si="20"/>
        <v>113.13504058484483</v>
      </c>
      <c r="AB188" s="256">
        <f t="shared" si="20"/>
        <v>112.92543092074831</v>
      </c>
      <c r="AC188" s="256">
        <f t="shared" si="20"/>
        <v>112.82762649162305</v>
      </c>
      <c r="AD188" s="256">
        <f t="shared" si="20"/>
        <v>112.58515782928413</v>
      </c>
      <c r="AE188" s="256">
        <f t="shared" si="20"/>
        <v>112.33236786414807</v>
      </c>
      <c r="AF188" s="256">
        <f t="shared" si="20"/>
        <v>112.04243639269585</v>
      </c>
      <c r="AG188" s="256">
        <f t="shared" si="20"/>
        <v>111.11918048120886</v>
      </c>
      <c r="AH188" s="256">
        <f t="shared" si="20"/>
        <v>110.95686544011301</v>
      </c>
      <c r="AI188" s="256">
        <f t="shared" si="20"/>
        <v>110.65118261496474</v>
      </c>
      <c r="AJ188" s="256">
        <f t="shared" si="20"/>
        <v>110.25656712846103</v>
      </c>
      <c r="AK188" s="256">
        <f t="shared" si="20"/>
        <v>109.81299510300875</v>
      </c>
      <c r="AL188" s="256">
        <f t="shared" si="20"/>
        <v>109.26796057280357</v>
      </c>
      <c r="AM188" s="256">
        <f t="shared" si="20"/>
        <v>108.66495093432749</v>
      </c>
      <c r="AN188" s="256">
        <f t="shared" si="20"/>
        <v>107.9923840533491</v>
      </c>
      <c r="AO188" s="256">
        <f t="shared" si="20"/>
        <v>107.24555297557757</v>
      </c>
      <c r="AP188" s="256">
        <f t="shared" si="20"/>
        <v>106.48572975275763</v>
      </c>
      <c r="AQ188" s="256">
        <f t="shared" si="20"/>
        <v>105.69383690744134</v>
      </c>
      <c r="AR188" s="256">
        <f t="shared" si="20"/>
        <v>104.86535506526803</v>
      </c>
      <c r="AS188" s="256">
        <f t="shared" si="20"/>
        <v>104.02555511046833</v>
      </c>
      <c r="AT188" s="256">
        <f t="shared" si="20"/>
        <v>103.10440285180378</v>
      </c>
      <c r="AU188" s="256">
        <f t="shared" si="20"/>
        <v>102.22131966473118</v>
      </c>
      <c r="AV188" s="256">
        <f t="shared" si="20"/>
        <v>101.25241037644794</v>
      </c>
      <c r="AW188" s="256">
        <f t="shared" si="20"/>
        <v>100.15798424273339</v>
      </c>
      <c r="AX188" s="256">
        <f t="shared" si="20"/>
        <v>98.984292640623494</v>
      </c>
      <c r="AY188" s="256">
        <f t="shared" si="20"/>
        <v>97.80177941134518</v>
      </c>
      <c r="AZ188" s="256">
        <f t="shared" si="20"/>
        <v>96.688410106964639</v>
      </c>
    </row>
    <row r="189" spans="1:52">
      <c r="A189" s="193" t="s">
        <v>24</v>
      </c>
      <c r="B189" s="171">
        <f t="shared" si="21"/>
        <v>219.70328201289217</v>
      </c>
      <c r="C189" s="237">
        <f t="shared" si="20"/>
        <v>218.27194078137092</v>
      </c>
      <c r="D189" s="237">
        <f t="shared" si="20"/>
        <v>211.37356767556756</v>
      </c>
      <c r="E189" s="237">
        <f t="shared" si="20"/>
        <v>200.62619689445026</v>
      </c>
      <c r="F189" s="237">
        <f t="shared" si="20"/>
        <v>197.07157794258691</v>
      </c>
      <c r="G189" s="237">
        <f t="shared" si="20"/>
        <v>185.79941238922581</v>
      </c>
      <c r="H189" s="237">
        <f t="shared" si="20"/>
        <v>180.14363194977579</v>
      </c>
      <c r="I189" s="237">
        <f t="shared" si="20"/>
        <v>177.62689025194638</v>
      </c>
      <c r="J189" s="237">
        <f t="shared" si="20"/>
        <v>172.56212092437721</v>
      </c>
      <c r="K189" s="237">
        <f t="shared" si="20"/>
        <v>166.31152205056614</v>
      </c>
      <c r="L189" s="237">
        <f t="shared" si="20"/>
        <v>164.33212396754288</v>
      </c>
      <c r="M189" s="237">
        <f t="shared" si="20"/>
        <v>161.31241799610342</v>
      </c>
      <c r="N189" s="237">
        <f t="shared" si="20"/>
        <v>160.16337387000402</v>
      </c>
      <c r="O189" s="237">
        <f t="shared" si="20"/>
        <v>153.13304750782891</v>
      </c>
      <c r="P189" s="237">
        <f t="shared" si="20"/>
        <v>147.5637594960078</v>
      </c>
      <c r="Q189" s="237">
        <f t="shared" si="20"/>
        <v>143.23638111438143</v>
      </c>
      <c r="R189" s="237">
        <f t="shared" si="20"/>
        <v>142.05021590368423</v>
      </c>
      <c r="S189" s="237">
        <f t="shared" si="20"/>
        <v>141.20922566571986</v>
      </c>
      <c r="T189" s="237">
        <f t="shared" si="20"/>
        <v>140.36462798799371</v>
      </c>
      <c r="U189" s="237">
        <f t="shared" si="20"/>
        <v>139.61385781456067</v>
      </c>
      <c r="V189" s="237">
        <f t="shared" si="20"/>
        <v>138.95786186205262</v>
      </c>
      <c r="W189" s="237">
        <f t="shared" si="20"/>
        <v>138.27655869356593</v>
      </c>
      <c r="X189" s="237">
        <f t="shared" si="20"/>
        <v>137.67119067551906</v>
      </c>
      <c r="Y189" s="237">
        <f t="shared" si="20"/>
        <v>137.05858076295715</v>
      </c>
      <c r="Z189" s="237">
        <f t="shared" si="20"/>
        <v>136.41658315008289</v>
      </c>
      <c r="AA189" s="237">
        <f t="shared" si="20"/>
        <v>135.83823543215286</v>
      </c>
      <c r="AB189" s="237">
        <f t="shared" si="20"/>
        <v>135.24369274220177</v>
      </c>
      <c r="AC189" s="237">
        <f t="shared" si="20"/>
        <v>134.67073942357561</v>
      </c>
      <c r="AD189" s="237">
        <f t="shared" si="20"/>
        <v>134.162771038127</v>
      </c>
      <c r="AE189" s="237">
        <f t="shared" si="20"/>
        <v>133.68039670516555</v>
      </c>
      <c r="AF189" s="237">
        <f t="shared" si="20"/>
        <v>133.19083331828907</v>
      </c>
      <c r="AG189" s="237">
        <f t="shared" si="20"/>
        <v>131.78630411359822</v>
      </c>
      <c r="AH189" s="237">
        <f t="shared" si="20"/>
        <v>131.51256645840493</v>
      </c>
      <c r="AI189" s="237">
        <f t="shared" si="20"/>
        <v>131.1166741620691</v>
      </c>
      <c r="AJ189" s="237">
        <f t="shared" si="20"/>
        <v>130.72010372419155</v>
      </c>
      <c r="AK189" s="237">
        <f t="shared" si="20"/>
        <v>130.28427479959223</v>
      </c>
      <c r="AL189" s="237">
        <f t="shared" si="20"/>
        <v>129.75534064093682</v>
      </c>
      <c r="AM189" s="237">
        <f t="shared" si="20"/>
        <v>129.15629980677826</v>
      </c>
      <c r="AN189" s="237">
        <f t="shared" si="20"/>
        <v>128.4903778169662</v>
      </c>
      <c r="AO189" s="237">
        <f t="shared" si="20"/>
        <v>127.71615268964985</v>
      </c>
      <c r="AP189" s="237">
        <f t="shared" si="20"/>
        <v>126.95616181109122</v>
      </c>
      <c r="AQ189" s="237">
        <f t="shared" si="20"/>
        <v>126.16784479045047</v>
      </c>
      <c r="AR189" s="237">
        <f t="shared" si="20"/>
        <v>125.3688071003405</v>
      </c>
      <c r="AS189" s="237">
        <f t="shared" si="20"/>
        <v>124.58187884628435</v>
      </c>
      <c r="AT189" s="237">
        <f t="shared" si="20"/>
        <v>123.66405287033346</v>
      </c>
      <c r="AU189" s="237">
        <f t="shared" si="20"/>
        <v>122.82305076234582</v>
      </c>
      <c r="AV189" s="237">
        <f t="shared" si="20"/>
        <v>121.89200741821267</v>
      </c>
      <c r="AW189" s="237">
        <f t="shared" si="20"/>
        <v>120.72899008299795</v>
      </c>
      <c r="AX189" s="237">
        <f t="shared" si="20"/>
        <v>119.48705732407593</v>
      </c>
      <c r="AY189" s="237">
        <f t="shared" si="20"/>
        <v>118.20054640084588</v>
      </c>
      <c r="AZ189" s="237">
        <f t="shared" si="20"/>
        <v>116.9763295004405</v>
      </c>
    </row>
    <row r="190" spans="1:52">
      <c r="A190" s="173" t="s">
        <v>25</v>
      </c>
      <c r="B190" s="172">
        <f t="shared" si="21"/>
        <v>256.45214589825321</v>
      </c>
      <c r="C190" s="238">
        <f t="shared" si="20"/>
        <v>256.16180861932725</v>
      </c>
      <c r="D190" s="238">
        <f t="shared" si="20"/>
        <v>254.19135735681326</v>
      </c>
      <c r="E190" s="238">
        <f t="shared" si="20"/>
        <v>248.13674171387268</v>
      </c>
      <c r="F190" s="238">
        <f t="shared" si="20"/>
        <v>243.82628507035179</v>
      </c>
      <c r="G190" s="238">
        <f t="shared" si="20"/>
        <v>237.483422058282</v>
      </c>
      <c r="H190" s="238">
        <f t="shared" si="20"/>
        <v>234.30332174754511</v>
      </c>
      <c r="I190" s="238">
        <f t="shared" si="20"/>
        <v>230.75910205576992</v>
      </c>
      <c r="J190" s="238">
        <f t="shared" si="20"/>
        <v>229.53942505947055</v>
      </c>
      <c r="K190" s="238">
        <f t="shared" si="20"/>
        <v>229.9356968170014</v>
      </c>
      <c r="L190" s="238">
        <f t="shared" si="20"/>
        <v>228.34669095267094</v>
      </c>
      <c r="M190" s="238">
        <f t="shared" si="20"/>
        <v>226.79604362990497</v>
      </c>
      <c r="N190" s="238">
        <f t="shared" si="20"/>
        <v>221.32233997023977</v>
      </c>
      <c r="O190" s="238">
        <f t="shared" si="20"/>
        <v>217.83477519032667</v>
      </c>
      <c r="P190" s="238">
        <f t="shared" si="20"/>
        <v>215.47500273446096</v>
      </c>
      <c r="Q190" s="238">
        <f t="shared" si="20"/>
        <v>210.50286119885007</v>
      </c>
      <c r="R190" s="238">
        <f t="shared" si="20"/>
        <v>209.86449189789789</v>
      </c>
      <c r="S190" s="238">
        <f t="shared" si="20"/>
        <v>209.0125345013509</v>
      </c>
      <c r="T190" s="238">
        <f t="shared" si="20"/>
        <v>208.15218383106088</v>
      </c>
      <c r="U190" s="238">
        <f t="shared" si="20"/>
        <v>207.07818640440564</v>
      </c>
      <c r="V190" s="238">
        <f t="shared" si="20"/>
        <v>205.84452139640831</v>
      </c>
      <c r="W190" s="238">
        <f t="shared" ref="C190:AZ195" si="22">W138/W60*100</f>
        <v>204.73865177564389</v>
      </c>
      <c r="X190" s="238">
        <f t="shared" si="22"/>
        <v>203.83658542702699</v>
      </c>
      <c r="Y190" s="238">
        <f t="shared" si="22"/>
        <v>203.48326654159501</v>
      </c>
      <c r="Z190" s="238">
        <f t="shared" si="22"/>
        <v>202.72051275007118</v>
      </c>
      <c r="AA190" s="238">
        <f t="shared" si="22"/>
        <v>202.38868052047417</v>
      </c>
      <c r="AB190" s="238">
        <f t="shared" si="22"/>
        <v>202.37424329385107</v>
      </c>
      <c r="AC190" s="238">
        <f t="shared" si="22"/>
        <v>202.64476632327927</v>
      </c>
      <c r="AD190" s="238">
        <f t="shared" si="22"/>
        <v>201.99998753979486</v>
      </c>
      <c r="AE190" s="238">
        <f t="shared" si="22"/>
        <v>201.36290092890161</v>
      </c>
      <c r="AF190" s="238">
        <f t="shared" si="22"/>
        <v>200.85894305064272</v>
      </c>
      <c r="AG190" s="238">
        <f t="shared" si="22"/>
        <v>199.64713804193917</v>
      </c>
      <c r="AH190" s="238">
        <f t="shared" si="22"/>
        <v>198.89384893737332</v>
      </c>
      <c r="AI190" s="238">
        <f t="shared" si="22"/>
        <v>198.23493737728404</v>
      </c>
      <c r="AJ190" s="238">
        <f t="shared" si="22"/>
        <v>197.30040710637056</v>
      </c>
      <c r="AK190" s="238">
        <f t="shared" si="22"/>
        <v>196.20489989447628</v>
      </c>
      <c r="AL190" s="238">
        <f t="shared" si="22"/>
        <v>195.08046365122897</v>
      </c>
      <c r="AM190" s="238">
        <f t="shared" si="22"/>
        <v>193.98438566916093</v>
      </c>
      <c r="AN190" s="238">
        <f t="shared" si="22"/>
        <v>192.73022624155004</v>
      </c>
      <c r="AO190" s="238">
        <f t="shared" si="22"/>
        <v>191.50978634102231</v>
      </c>
      <c r="AP190" s="238">
        <f t="shared" si="22"/>
        <v>190.26120456476337</v>
      </c>
      <c r="AQ190" s="238">
        <f t="shared" si="22"/>
        <v>188.94555916702382</v>
      </c>
      <c r="AR190" s="238">
        <f t="shared" si="22"/>
        <v>187.53612762080067</v>
      </c>
      <c r="AS190" s="238">
        <f t="shared" si="22"/>
        <v>186.05801766675373</v>
      </c>
      <c r="AT190" s="238">
        <f t="shared" si="22"/>
        <v>184.56831499680368</v>
      </c>
      <c r="AU190" s="238">
        <f t="shared" si="22"/>
        <v>183.22627415435738</v>
      </c>
      <c r="AV190" s="238">
        <f t="shared" si="22"/>
        <v>181.67047733393983</v>
      </c>
      <c r="AW190" s="238">
        <f t="shared" si="22"/>
        <v>180.05711918961933</v>
      </c>
      <c r="AX190" s="238">
        <f t="shared" si="22"/>
        <v>178.26004247642803</v>
      </c>
      <c r="AY190" s="238">
        <f t="shared" si="22"/>
        <v>176.41303206124758</v>
      </c>
      <c r="AZ190" s="238">
        <f t="shared" si="22"/>
        <v>174.50083859193893</v>
      </c>
    </row>
    <row r="191" spans="1:52">
      <c r="A191" s="173" t="s">
        <v>23</v>
      </c>
      <c r="B191" s="172">
        <f t="shared" si="21"/>
        <v>51.466887770025785</v>
      </c>
      <c r="C191" s="238">
        <f t="shared" si="22"/>
        <v>50.371698779128437</v>
      </c>
      <c r="D191" s="238">
        <f t="shared" si="22"/>
        <v>49.651005408203211</v>
      </c>
      <c r="E191" s="238">
        <f t="shared" si="22"/>
        <v>47.61220910218978</v>
      </c>
      <c r="F191" s="238">
        <f t="shared" si="22"/>
        <v>46.937786733341525</v>
      </c>
      <c r="G191" s="238">
        <f t="shared" si="22"/>
        <v>45.762395880260506</v>
      </c>
      <c r="H191" s="238">
        <f t="shared" si="22"/>
        <v>44.985741049865965</v>
      </c>
      <c r="I191" s="238">
        <f t="shared" si="22"/>
        <v>44.221423289691252</v>
      </c>
      <c r="J191" s="238">
        <f t="shared" si="22"/>
        <v>43.502653045587849</v>
      </c>
      <c r="K191" s="238">
        <f t="shared" si="22"/>
        <v>42.970762281474265</v>
      </c>
      <c r="L191" s="238">
        <f t="shared" si="22"/>
        <v>42.68825560186508</v>
      </c>
      <c r="M191" s="238">
        <f t="shared" si="22"/>
        <v>42.145311500487011</v>
      </c>
      <c r="N191" s="238">
        <f t="shared" si="22"/>
        <v>41.523381257796508</v>
      </c>
      <c r="O191" s="238">
        <f t="shared" si="22"/>
        <v>40.885915489444955</v>
      </c>
      <c r="P191" s="238">
        <f t="shared" si="22"/>
        <v>40.191333642436398</v>
      </c>
      <c r="Q191" s="238">
        <f t="shared" si="22"/>
        <v>39.370495960940303</v>
      </c>
      <c r="R191" s="238">
        <f t="shared" si="22"/>
        <v>39.191775251267977</v>
      </c>
      <c r="S191" s="238">
        <f t="shared" si="22"/>
        <v>39.012831477273494</v>
      </c>
      <c r="T191" s="238">
        <f t="shared" si="22"/>
        <v>38.877308305729272</v>
      </c>
      <c r="U191" s="238">
        <f t="shared" si="22"/>
        <v>38.731475181200011</v>
      </c>
      <c r="V191" s="238">
        <f t="shared" si="22"/>
        <v>38.565429115842228</v>
      </c>
      <c r="W191" s="238">
        <f t="shared" si="22"/>
        <v>38.416526535018001</v>
      </c>
      <c r="X191" s="238">
        <f t="shared" si="22"/>
        <v>38.306705357224224</v>
      </c>
      <c r="Y191" s="238">
        <f t="shared" si="22"/>
        <v>38.199753792627149</v>
      </c>
      <c r="Z191" s="238">
        <f t="shared" si="22"/>
        <v>38.066919043183894</v>
      </c>
      <c r="AA191" s="238">
        <f t="shared" si="22"/>
        <v>37.961787176960485</v>
      </c>
      <c r="AB191" s="238">
        <f t="shared" si="22"/>
        <v>37.858841357631064</v>
      </c>
      <c r="AC191" s="238">
        <f t="shared" si="22"/>
        <v>37.763704760297308</v>
      </c>
      <c r="AD191" s="238">
        <f t="shared" si="22"/>
        <v>37.642782172574371</v>
      </c>
      <c r="AE191" s="238">
        <f t="shared" si="22"/>
        <v>37.512169378596738</v>
      </c>
      <c r="AF191" s="238">
        <f t="shared" si="22"/>
        <v>37.3796293943915</v>
      </c>
      <c r="AG191" s="238">
        <f t="shared" si="22"/>
        <v>37.064262250663155</v>
      </c>
      <c r="AH191" s="238">
        <f t="shared" si="22"/>
        <v>36.973920984146439</v>
      </c>
      <c r="AI191" s="238">
        <f t="shared" si="22"/>
        <v>36.86600540254814</v>
      </c>
      <c r="AJ191" s="238">
        <f t="shared" si="22"/>
        <v>36.736375108625211</v>
      </c>
      <c r="AK191" s="238">
        <f t="shared" si="22"/>
        <v>36.590286481224517</v>
      </c>
      <c r="AL191" s="238">
        <f t="shared" si="22"/>
        <v>36.429182330672582</v>
      </c>
      <c r="AM191" s="238">
        <f t="shared" si="22"/>
        <v>36.249874440416328</v>
      </c>
      <c r="AN191" s="238">
        <f t="shared" si="22"/>
        <v>36.060642828691556</v>
      </c>
      <c r="AO191" s="238">
        <f t="shared" si="22"/>
        <v>35.85554138611667</v>
      </c>
      <c r="AP191" s="238">
        <f t="shared" si="22"/>
        <v>35.635685431742473</v>
      </c>
      <c r="AQ191" s="238">
        <f t="shared" si="22"/>
        <v>35.407339854907256</v>
      </c>
      <c r="AR191" s="238">
        <f t="shared" si="22"/>
        <v>35.162833871788955</v>
      </c>
      <c r="AS191" s="238">
        <f t="shared" si="22"/>
        <v>34.911407280292359</v>
      </c>
      <c r="AT191" s="238">
        <f t="shared" si="22"/>
        <v>34.649406216961623</v>
      </c>
      <c r="AU191" s="238">
        <f t="shared" si="22"/>
        <v>34.378454946050894</v>
      </c>
      <c r="AV191" s="238">
        <f t="shared" si="22"/>
        <v>34.102504804771819</v>
      </c>
      <c r="AW191" s="238">
        <f t="shared" si="22"/>
        <v>33.80280748450415</v>
      </c>
      <c r="AX191" s="238">
        <f t="shared" si="22"/>
        <v>33.504185084222676</v>
      </c>
      <c r="AY191" s="238">
        <f t="shared" si="22"/>
        <v>33.209023983860817</v>
      </c>
      <c r="AZ191" s="238">
        <f t="shared" si="22"/>
        <v>32.914298812126688</v>
      </c>
    </row>
    <row r="192" spans="1:52">
      <c r="A192" s="186" t="s">
        <v>47</v>
      </c>
      <c r="B192" s="190">
        <f t="shared" si="21"/>
        <v>397.74272960206395</v>
      </c>
      <c r="C192" s="256">
        <f t="shared" si="22"/>
        <v>380.06459961339255</v>
      </c>
      <c r="D192" s="256">
        <f t="shared" si="22"/>
        <v>380.38017446503011</v>
      </c>
      <c r="E192" s="256">
        <f t="shared" si="22"/>
        <v>382.95150797256571</v>
      </c>
      <c r="F192" s="256">
        <f t="shared" si="22"/>
        <v>374.37861564650154</v>
      </c>
      <c r="G192" s="256">
        <f t="shared" si="22"/>
        <v>374.90711645191112</v>
      </c>
      <c r="H192" s="256">
        <f t="shared" si="22"/>
        <v>375.66856725278387</v>
      </c>
      <c r="I192" s="256">
        <f t="shared" si="22"/>
        <v>372.09651474675195</v>
      </c>
      <c r="J192" s="256">
        <f t="shared" si="22"/>
        <v>371.70938280787607</v>
      </c>
      <c r="K192" s="256">
        <f t="shared" si="22"/>
        <v>379.9344579460618</v>
      </c>
      <c r="L192" s="256">
        <f t="shared" si="22"/>
        <v>376.71664812659242</v>
      </c>
      <c r="M192" s="256">
        <f t="shared" si="22"/>
        <v>373.53322436021676</v>
      </c>
      <c r="N192" s="256">
        <f t="shared" si="22"/>
        <v>374.94272416622044</v>
      </c>
      <c r="O192" s="256">
        <f t="shared" si="22"/>
        <v>373.70652515381335</v>
      </c>
      <c r="P192" s="256">
        <f t="shared" si="22"/>
        <v>373.79351086339614</v>
      </c>
      <c r="Q192" s="256">
        <f t="shared" si="22"/>
        <v>380.92642568582693</v>
      </c>
      <c r="R192" s="256">
        <f t="shared" si="22"/>
        <v>380.85567755670013</v>
      </c>
      <c r="S192" s="256">
        <f t="shared" si="22"/>
        <v>381.05533883957435</v>
      </c>
      <c r="T192" s="256">
        <f t="shared" si="22"/>
        <v>379.54817544803944</v>
      </c>
      <c r="U192" s="256">
        <f t="shared" si="22"/>
        <v>377.99896114296075</v>
      </c>
      <c r="V192" s="256">
        <f t="shared" si="22"/>
        <v>376.58497621162456</v>
      </c>
      <c r="W192" s="256">
        <f t="shared" si="22"/>
        <v>375.08761616239309</v>
      </c>
      <c r="X192" s="256">
        <f t="shared" si="22"/>
        <v>373.37384481249143</v>
      </c>
      <c r="Y192" s="256">
        <f t="shared" si="22"/>
        <v>371.5080486342938</v>
      </c>
      <c r="Z192" s="256">
        <f t="shared" si="22"/>
        <v>369.58417842812253</v>
      </c>
      <c r="AA192" s="256">
        <f t="shared" si="22"/>
        <v>367.77244291171235</v>
      </c>
      <c r="AB192" s="256">
        <f t="shared" si="22"/>
        <v>365.77717609568947</v>
      </c>
      <c r="AC192" s="256">
        <f t="shared" si="22"/>
        <v>363.86680424808515</v>
      </c>
      <c r="AD192" s="256">
        <f t="shared" si="22"/>
        <v>361.82680040070625</v>
      </c>
      <c r="AE192" s="256">
        <f t="shared" si="22"/>
        <v>359.9737018468922</v>
      </c>
      <c r="AF192" s="256">
        <f t="shared" si="22"/>
        <v>358.01484798717655</v>
      </c>
      <c r="AG192" s="256">
        <f t="shared" si="22"/>
        <v>356.00888976821994</v>
      </c>
      <c r="AH192" s="256">
        <f t="shared" si="22"/>
        <v>354.04764219998009</v>
      </c>
      <c r="AI192" s="256">
        <f t="shared" si="22"/>
        <v>351.93379551879269</v>
      </c>
      <c r="AJ192" s="256">
        <f t="shared" si="22"/>
        <v>349.85421585815141</v>
      </c>
      <c r="AK192" s="256">
        <f t="shared" si="22"/>
        <v>347.76022805203036</v>
      </c>
      <c r="AL192" s="256">
        <f t="shared" si="22"/>
        <v>345.68455704878221</v>
      </c>
      <c r="AM192" s="256">
        <f t="shared" si="22"/>
        <v>343.37841901611961</v>
      </c>
      <c r="AN192" s="256">
        <f t="shared" si="22"/>
        <v>340.25049125994491</v>
      </c>
      <c r="AO192" s="256">
        <f t="shared" si="22"/>
        <v>337.88227079717797</v>
      </c>
      <c r="AP192" s="256">
        <f t="shared" si="22"/>
        <v>335.59342871157889</v>
      </c>
      <c r="AQ192" s="256">
        <f t="shared" si="22"/>
        <v>333.12597429998391</v>
      </c>
      <c r="AR192" s="256">
        <f t="shared" si="22"/>
        <v>330.4583382457966</v>
      </c>
      <c r="AS192" s="256">
        <f t="shared" si="22"/>
        <v>327.81571536154132</v>
      </c>
      <c r="AT192" s="256">
        <f t="shared" si="22"/>
        <v>325.13522999844889</v>
      </c>
      <c r="AU192" s="256">
        <f t="shared" si="22"/>
        <v>322.36861639881027</v>
      </c>
      <c r="AV192" s="256">
        <f t="shared" si="22"/>
        <v>319.62026226209485</v>
      </c>
      <c r="AW192" s="256">
        <f t="shared" si="22"/>
        <v>316.83257198549887</v>
      </c>
      <c r="AX192" s="256">
        <f t="shared" si="22"/>
        <v>313.93051559607312</v>
      </c>
      <c r="AY192" s="256">
        <f t="shared" si="22"/>
        <v>310.77446958103468</v>
      </c>
      <c r="AZ192" s="256">
        <f t="shared" si="22"/>
        <v>307.71057697302109</v>
      </c>
    </row>
    <row r="193" spans="1:52">
      <c r="A193" s="193" t="s">
        <v>16</v>
      </c>
      <c r="B193" s="171">
        <f t="shared" si="21"/>
        <v>557.02637443479955</v>
      </c>
      <c r="C193" s="237">
        <f t="shared" si="22"/>
        <v>539.94823460298164</v>
      </c>
      <c r="D193" s="237">
        <f t="shared" si="22"/>
        <v>529.77584668983843</v>
      </c>
      <c r="E193" s="237">
        <f t="shared" si="22"/>
        <v>532.02448600638536</v>
      </c>
      <c r="F193" s="237">
        <f t="shared" si="22"/>
        <v>505.71582107098266</v>
      </c>
      <c r="G193" s="237">
        <f t="shared" si="22"/>
        <v>523.65035048459902</v>
      </c>
      <c r="H193" s="237">
        <f t="shared" si="22"/>
        <v>527.44480134742696</v>
      </c>
      <c r="I193" s="237">
        <f t="shared" si="22"/>
        <v>524.2148639836181</v>
      </c>
      <c r="J193" s="237">
        <f t="shared" si="22"/>
        <v>532.11620252352407</v>
      </c>
      <c r="K193" s="237">
        <f t="shared" si="22"/>
        <v>526.86563477802247</v>
      </c>
      <c r="L193" s="237">
        <f t="shared" si="22"/>
        <v>550.4271679579889</v>
      </c>
      <c r="M193" s="237">
        <f t="shared" si="22"/>
        <v>513.03496173504811</v>
      </c>
      <c r="N193" s="237">
        <f t="shared" si="22"/>
        <v>521.64298667042215</v>
      </c>
      <c r="O193" s="237">
        <f t="shared" si="22"/>
        <v>524.36190849775301</v>
      </c>
      <c r="P193" s="237">
        <f t="shared" si="22"/>
        <v>559.00564319234456</v>
      </c>
      <c r="Q193" s="237">
        <f t="shared" si="22"/>
        <v>577.5477981730387</v>
      </c>
      <c r="R193" s="237">
        <f t="shared" si="22"/>
        <v>572.8287826152407</v>
      </c>
      <c r="S193" s="237">
        <f t="shared" si="22"/>
        <v>571.88272808050999</v>
      </c>
      <c r="T193" s="237">
        <f t="shared" si="22"/>
        <v>570.99186169494169</v>
      </c>
      <c r="U193" s="237">
        <f t="shared" si="22"/>
        <v>570.05307910117801</v>
      </c>
      <c r="V193" s="237">
        <f t="shared" si="22"/>
        <v>568.81341120705292</v>
      </c>
      <c r="W193" s="237">
        <f t="shared" si="22"/>
        <v>567.58671374185315</v>
      </c>
      <c r="X193" s="237">
        <f t="shared" si="22"/>
        <v>566.03827894256244</v>
      </c>
      <c r="Y193" s="237">
        <f t="shared" si="22"/>
        <v>564.44867427038378</v>
      </c>
      <c r="Z193" s="237">
        <f t="shared" si="22"/>
        <v>562.94391615366476</v>
      </c>
      <c r="AA193" s="237">
        <f t="shared" si="22"/>
        <v>561.09277082263225</v>
      </c>
      <c r="AB193" s="237">
        <f t="shared" si="22"/>
        <v>559.54255290073047</v>
      </c>
      <c r="AC193" s="237">
        <f t="shared" si="22"/>
        <v>558.20761091971019</v>
      </c>
      <c r="AD193" s="237">
        <f t="shared" si="22"/>
        <v>556.56379862385893</v>
      </c>
      <c r="AE193" s="237">
        <f t="shared" si="22"/>
        <v>554.849922327277</v>
      </c>
      <c r="AF193" s="237">
        <f t="shared" si="22"/>
        <v>553.14940009220527</v>
      </c>
      <c r="AG193" s="237">
        <f t="shared" si="22"/>
        <v>551.49170487097524</v>
      </c>
      <c r="AH193" s="237">
        <f t="shared" si="22"/>
        <v>549.40440291760183</v>
      </c>
      <c r="AI193" s="237">
        <f t="shared" si="22"/>
        <v>546.88119258948029</v>
      </c>
      <c r="AJ193" s="237">
        <f t="shared" si="22"/>
        <v>544.35562923679356</v>
      </c>
      <c r="AK193" s="237">
        <f t="shared" si="22"/>
        <v>541.40216806611909</v>
      </c>
      <c r="AL193" s="237">
        <f t="shared" si="22"/>
        <v>538.38679923499728</v>
      </c>
      <c r="AM193" s="237">
        <f t="shared" si="22"/>
        <v>535.00170812654653</v>
      </c>
      <c r="AN193" s="237">
        <f t="shared" si="22"/>
        <v>529.75496877999967</v>
      </c>
      <c r="AO193" s="237">
        <f t="shared" si="22"/>
        <v>526.23627933149476</v>
      </c>
      <c r="AP193" s="237">
        <f t="shared" si="22"/>
        <v>522.43638721491664</v>
      </c>
      <c r="AQ193" s="237">
        <f t="shared" si="22"/>
        <v>518.81708117391327</v>
      </c>
      <c r="AR193" s="237">
        <f t="shared" si="22"/>
        <v>515.06823855176981</v>
      </c>
      <c r="AS193" s="237">
        <f t="shared" si="22"/>
        <v>510.70128723736434</v>
      </c>
      <c r="AT193" s="237">
        <f t="shared" si="22"/>
        <v>506.18192645466297</v>
      </c>
      <c r="AU193" s="237">
        <f t="shared" si="22"/>
        <v>501.01857903084806</v>
      </c>
      <c r="AV193" s="237">
        <f t="shared" si="22"/>
        <v>495.59260981120525</v>
      </c>
      <c r="AW193" s="237">
        <f t="shared" si="22"/>
        <v>489.85042339807154</v>
      </c>
      <c r="AX193" s="237">
        <f t="shared" si="22"/>
        <v>483.25640388661515</v>
      </c>
      <c r="AY193" s="237">
        <f t="shared" si="22"/>
        <v>476.53120694896597</v>
      </c>
      <c r="AZ193" s="237">
        <f t="shared" si="22"/>
        <v>469.71422343311576</v>
      </c>
    </row>
    <row r="194" spans="1:52">
      <c r="A194" s="173" t="s">
        <v>17</v>
      </c>
      <c r="B194" s="172">
        <f t="shared" si="21"/>
        <v>380.00976194113861</v>
      </c>
      <c r="C194" s="238">
        <f t="shared" si="22"/>
        <v>390.32530642936678</v>
      </c>
      <c r="D194" s="238">
        <f t="shared" si="22"/>
        <v>395.65492594764112</v>
      </c>
      <c r="E194" s="238">
        <f t="shared" si="22"/>
        <v>402.50674197844643</v>
      </c>
      <c r="F194" s="238">
        <f t="shared" si="22"/>
        <v>393.99183714445138</v>
      </c>
      <c r="G194" s="238">
        <f t="shared" si="22"/>
        <v>392.52239559160307</v>
      </c>
      <c r="H194" s="238">
        <f t="shared" si="22"/>
        <v>394.94604162957717</v>
      </c>
      <c r="I194" s="238">
        <f t="shared" si="22"/>
        <v>402.51764829768842</v>
      </c>
      <c r="J194" s="238">
        <f t="shared" si="22"/>
        <v>396.27234932202293</v>
      </c>
      <c r="K194" s="238">
        <f t="shared" si="22"/>
        <v>391.74693304216925</v>
      </c>
      <c r="L194" s="238">
        <f t="shared" si="22"/>
        <v>385.76021946025116</v>
      </c>
      <c r="M194" s="238">
        <f t="shared" si="22"/>
        <v>395.7968091983243</v>
      </c>
      <c r="N194" s="238">
        <f t="shared" si="22"/>
        <v>397.12382544227938</v>
      </c>
      <c r="O194" s="238">
        <f t="shared" si="22"/>
        <v>396.03904656436947</v>
      </c>
      <c r="P194" s="238">
        <f t="shared" si="22"/>
        <v>392.31789526740954</v>
      </c>
      <c r="Q194" s="238">
        <f t="shared" si="22"/>
        <v>395.5880740986841</v>
      </c>
      <c r="R194" s="238">
        <f t="shared" si="22"/>
        <v>393.27735709398041</v>
      </c>
      <c r="S194" s="238">
        <f t="shared" si="22"/>
        <v>397.04645631768875</v>
      </c>
      <c r="T194" s="238">
        <f t="shared" si="22"/>
        <v>397.29434363384814</v>
      </c>
      <c r="U194" s="238">
        <f t="shared" si="22"/>
        <v>397.3654306387445</v>
      </c>
      <c r="V194" s="238">
        <f t="shared" si="22"/>
        <v>397.01829555657662</v>
      </c>
      <c r="W194" s="238">
        <f t="shared" si="22"/>
        <v>396.42591832541916</v>
      </c>
      <c r="X194" s="238">
        <f t="shared" si="22"/>
        <v>395.2494377454737</v>
      </c>
      <c r="Y194" s="238">
        <f t="shared" si="22"/>
        <v>393.7597168105795</v>
      </c>
      <c r="Z194" s="238">
        <f t="shared" si="22"/>
        <v>391.86372201885069</v>
      </c>
      <c r="AA194" s="238">
        <f t="shared" si="22"/>
        <v>389.95035484640835</v>
      </c>
      <c r="AB194" s="238">
        <f t="shared" si="22"/>
        <v>387.74542833387653</v>
      </c>
      <c r="AC194" s="238">
        <f t="shared" si="22"/>
        <v>385.66257535912411</v>
      </c>
      <c r="AD194" s="238">
        <f t="shared" si="22"/>
        <v>383.22589026704651</v>
      </c>
      <c r="AE194" s="238">
        <f t="shared" si="22"/>
        <v>381.25437305439482</v>
      </c>
      <c r="AF194" s="238">
        <f t="shared" si="22"/>
        <v>378.94492933135746</v>
      </c>
      <c r="AG194" s="238">
        <f t="shared" si="22"/>
        <v>376.64271355478741</v>
      </c>
      <c r="AH194" s="238">
        <f t="shared" si="22"/>
        <v>374.28615395000543</v>
      </c>
      <c r="AI194" s="238">
        <f t="shared" si="22"/>
        <v>371.76649508542658</v>
      </c>
      <c r="AJ194" s="238">
        <f t="shared" si="22"/>
        <v>369.31391550675988</v>
      </c>
      <c r="AK194" s="238">
        <f t="shared" si="22"/>
        <v>366.82752139107407</v>
      </c>
      <c r="AL194" s="238">
        <f t="shared" si="22"/>
        <v>364.57811783974904</v>
      </c>
      <c r="AM194" s="238">
        <f t="shared" si="22"/>
        <v>361.71438103954318</v>
      </c>
      <c r="AN194" s="238">
        <f t="shared" si="22"/>
        <v>358.01367874020718</v>
      </c>
      <c r="AO194" s="238">
        <f t="shared" si="22"/>
        <v>355.26510199781706</v>
      </c>
      <c r="AP194" s="238">
        <f t="shared" si="22"/>
        <v>352.53522208193573</v>
      </c>
      <c r="AQ194" s="238">
        <f t="shared" si="22"/>
        <v>349.52168973066193</v>
      </c>
      <c r="AR194" s="238">
        <f t="shared" si="22"/>
        <v>346.43520365167325</v>
      </c>
      <c r="AS194" s="238">
        <f t="shared" si="22"/>
        <v>343.34946532140742</v>
      </c>
      <c r="AT194" s="238">
        <f t="shared" si="22"/>
        <v>340.29212742821329</v>
      </c>
      <c r="AU194" s="238">
        <f t="shared" si="22"/>
        <v>337.31006683543467</v>
      </c>
      <c r="AV194" s="238">
        <f t="shared" si="22"/>
        <v>334.46781440997</v>
      </c>
      <c r="AW194" s="238">
        <f t="shared" si="22"/>
        <v>331.61747903023411</v>
      </c>
      <c r="AX194" s="238">
        <f t="shared" si="22"/>
        <v>328.80091051721439</v>
      </c>
      <c r="AY194" s="238">
        <f t="shared" si="22"/>
        <v>325.63842355759431</v>
      </c>
      <c r="AZ194" s="238">
        <f t="shared" si="22"/>
        <v>322.68405323891625</v>
      </c>
    </row>
    <row r="195" spans="1:52">
      <c r="A195" s="173" t="s">
        <v>18</v>
      </c>
      <c r="B195" s="172">
        <f t="shared" si="21"/>
        <v>359.18260583511324</v>
      </c>
      <c r="C195" s="238">
        <f t="shared" si="22"/>
        <v>318.11964202248447</v>
      </c>
      <c r="D195" s="238">
        <f t="shared" si="22"/>
        <v>317.84565437602146</v>
      </c>
      <c r="E195" s="238">
        <f t="shared" si="22"/>
        <v>316.11614327392914</v>
      </c>
      <c r="F195" s="238">
        <f t="shared" si="22"/>
        <v>316.86075799910333</v>
      </c>
      <c r="G195" s="238">
        <f t="shared" si="22"/>
        <v>316.69927643228056</v>
      </c>
      <c r="H195" s="238">
        <f t="shared" si="22"/>
        <v>316.52082659386366</v>
      </c>
      <c r="I195" s="238">
        <f t="shared" si="22"/>
        <v>308.51526862213854</v>
      </c>
      <c r="J195" s="238">
        <f t="shared" si="22"/>
        <v>313.20156831657175</v>
      </c>
      <c r="K195" s="238">
        <f t="shared" si="22"/>
        <v>331.89730387145966</v>
      </c>
      <c r="L195" s="238">
        <f t="shared" si="22"/>
        <v>322.96448952239655</v>
      </c>
      <c r="M195" s="238">
        <f t="shared" si="22"/>
        <v>317.99006855984243</v>
      </c>
      <c r="N195" s="238">
        <f t="shared" si="22"/>
        <v>320.61880046709638</v>
      </c>
      <c r="O195" s="238">
        <f t="shared" si="22"/>
        <v>322.19142391821464</v>
      </c>
      <c r="P195" s="238">
        <f t="shared" si="22"/>
        <v>320.09568244860787</v>
      </c>
      <c r="Q195" s="238">
        <f t="shared" si="22"/>
        <v>327.55760025754495</v>
      </c>
      <c r="R195" s="238">
        <f t="shared" si="22"/>
        <v>328.32044370412785</v>
      </c>
      <c r="S195" s="238">
        <f t="shared" si="22"/>
        <v>326.68096851203416</v>
      </c>
      <c r="T195" s="238">
        <f t="shared" si="22"/>
        <v>325.02766491974648</v>
      </c>
      <c r="U195" s="238">
        <f t="shared" si="22"/>
        <v>323.3703601249178</v>
      </c>
      <c r="V195" s="238">
        <f t="shared" si="22"/>
        <v>322.19535826282151</v>
      </c>
      <c r="W195" s="238">
        <f t="shared" si="22"/>
        <v>320.92357171210796</v>
      </c>
      <c r="X195" s="238">
        <f t="shared" si="22"/>
        <v>319.66370048878281</v>
      </c>
      <c r="Y195" s="238">
        <f t="shared" si="22"/>
        <v>318.35682104231915</v>
      </c>
      <c r="Z195" s="238">
        <f t="shared" si="22"/>
        <v>316.68488944918602</v>
      </c>
      <c r="AA195" s="238">
        <f t="shared" si="22"/>
        <v>315.14038154156037</v>
      </c>
      <c r="AB195" s="238">
        <f t="shared" ref="AB195:AZ195" si="23">AB143/AB65*100</f>
        <v>313.59227320946542</v>
      </c>
      <c r="AC195" s="238">
        <f t="shared" si="23"/>
        <v>312.17434737099563</v>
      </c>
      <c r="AD195" s="238">
        <f t="shared" si="23"/>
        <v>310.74753093288888</v>
      </c>
      <c r="AE195" s="238">
        <f t="shared" si="23"/>
        <v>309.28329612695904</v>
      </c>
      <c r="AF195" s="238">
        <f t="shared" si="23"/>
        <v>307.83636334294755</v>
      </c>
      <c r="AG195" s="238">
        <f t="shared" si="23"/>
        <v>306.2995791669947</v>
      </c>
      <c r="AH195" s="238">
        <f t="shared" si="23"/>
        <v>304.88882292398887</v>
      </c>
      <c r="AI195" s="238">
        <f t="shared" si="23"/>
        <v>303.31021442753303</v>
      </c>
      <c r="AJ195" s="238">
        <f t="shared" si="23"/>
        <v>301.71944463305442</v>
      </c>
      <c r="AK195" s="238">
        <f t="shared" si="23"/>
        <v>300.17212274893086</v>
      </c>
      <c r="AL195" s="238">
        <f t="shared" si="23"/>
        <v>298.4678458170124</v>
      </c>
      <c r="AM195" s="238">
        <f t="shared" si="23"/>
        <v>296.82958356411478</v>
      </c>
      <c r="AN195" s="238">
        <f t="shared" si="23"/>
        <v>294.44447692610618</v>
      </c>
      <c r="AO195" s="238">
        <f t="shared" si="23"/>
        <v>292.61633754900316</v>
      </c>
      <c r="AP195" s="238">
        <f t="shared" si="23"/>
        <v>290.94856680377069</v>
      </c>
      <c r="AQ195" s="238">
        <f t="shared" si="23"/>
        <v>289.13822989934846</v>
      </c>
      <c r="AR195" s="238">
        <f t="shared" si="23"/>
        <v>287.06049985300382</v>
      </c>
      <c r="AS195" s="238">
        <f t="shared" si="23"/>
        <v>285.08216887962567</v>
      </c>
      <c r="AT195" s="238">
        <f t="shared" si="23"/>
        <v>283.01351090629038</v>
      </c>
      <c r="AU195" s="238">
        <f t="shared" si="23"/>
        <v>280.85591865235358</v>
      </c>
      <c r="AV195" s="238">
        <f t="shared" si="23"/>
        <v>278.67347421564727</v>
      </c>
      <c r="AW195" s="238">
        <f t="shared" si="23"/>
        <v>276.42065703626241</v>
      </c>
      <c r="AX195" s="238">
        <f t="shared" si="23"/>
        <v>274.08385926576631</v>
      </c>
      <c r="AY195" s="238">
        <f t="shared" si="23"/>
        <v>271.55229852550337</v>
      </c>
      <c r="AZ195" s="238">
        <f t="shared" si="23"/>
        <v>269.06693690350181</v>
      </c>
    </row>
    <row r="196" spans="1:52">
      <c r="A196" s="179" t="s">
        <v>22</v>
      </c>
      <c r="B196" s="189"/>
      <c r="C196" s="255"/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5"/>
      <c r="AJ196" s="255"/>
      <c r="AK196" s="255"/>
      <c r="AL196" s="255"/>
      <c r="AM196" s="255"/>
      <c r="AN196" s="255"/>
      <c r="AO196" s="255"/>
      <c r="AP196" s="255"/>
      <c r="AQ196" s="255"/>
      <c r="AR196" s="255"/>
      <c r="AS196" s="255"/>
      <c r="AT196" s="255"/>
      <c r="AU196" s="255"/>
      <c r="AV196" s="255"/>
      <c r="AW196" s="255"/>
      <c r="AX196" s="255"/>
      <c r="AY196" s="255"/>
      <c r="AZ196" s="255"/>
    </row>
    <row r="197" spans="1:52">
      <c r="A197" s="186" t="s">
        <v>45</v>
      </c>
      <c r="B197" s="238">
        <f t="shared" ref="B197:AZ197" si="24">B145/B67*100</f>
        <v>19.746271640746748</v>
      </c>
      <c r="C197" s="238">
        <f t="shared" si="24"/>
        <v>19.525034524301688</v>
      </c>
      <c r="D197" s="238">
        <f t="shared" si="24"/>
        <v>19.401944934375731</v>
      </c>
      <c r="E197" s="238">
        <f t="shared" si="24"/>
        <v>19.360594036101418</v>
      </c>
      <c r="F197" s="238">
        <f t="shared" si="24"/>
        <v>19.185517993030139</v>
      </c>
      <c r="G197" s="238">
        <f t="shared" si="24"/>
        <v>19.084735945979901</v>
      </c>
      <c r="H197" s="238">
        <f t="shared" si="24"/>
        <v>19.359808938202995</v>
      </c>
      <c r="I197" s="238">
        <f t="shared" si="24"/>
        <v>19.040445723192395</v>
      </c>
      <c r="J197" s="238">
        <f t="shared" si="24"/>
        <v>18.714274494782654</v>
      </c>
      <c r="K197" s="238">
        <f t="shared" si="24"/>
        <v>18.182467168047889</v>
      </c>
      <c r="L197" s="238">
        <f t="shared" si="24"/>
        <v>18.217431810684438</v>
      </c>
      <c r="M197" s="238">
        <f t="shared" si="24"/>
        <v>17.914939241343493</v>
      </c>
      <c r="N197" s="238">
        <f t="shared" si="24"/>
        <v>17.832392463108246</v>
      </c>
      <c r="O197" s="238">
        <f t="shared" si="24"/>
        <v>17.630899289999618</v>
      </c>
      <c r="P197" s="238">
        <f t="shared" si="24"/>
        <v>17.151885826476772</v>
      </c>
      <c r="Q197" s="238">
        <f t="shared" si="24"/>
        <v>17.233534982991156</v>
      </c>
      <c r="R197" s="238">
        <f t="shared" si="24"/>
        <v>17.427654309940692</v>
      </c>
      <c r="S197" s="238">
        <f t="shared" si="24"/>
        <v>17.660584929819695</v>
      </c>
      <c r="T197" s="238">
        <f t="shared" si="24"/>
        <v>17.542889491226834</v>
      </c>
      <c r="U197" s="238">
        <f t="shared" si="24"/>
        <v>17.379021689563753</v>
      </c>
      <c r="V197" s="238">
        <f t="shared" si="24"/>
        <v>17.205166064130122</v>
      </c>
      <c r="W197" s="238">
        <f t="shared" si="24"/>
        <v>17.018528315037258</v>
      </c>
      <c r="X197" s="238">
        <f t="shared" si="24"/>
        <v>16.829852162487089</v>
      </c>
      <c r="Y197" s="238">
        <f t="shared" si="24"/>
        <v>16.654311478257519</v>
      </c>
      <c r="Z197" s="238">
        <f t="shared" si="24"/>
        <v>16.481745177735977</v>
      </c>
      <c r="AA197" s="238">
        <f t="shared" si="24"/>
        <v>16.311867726566753</v>
      </c>
      <c r="AB197" s="238">
        <f t="shared" si="24"/>
        <v>16.149727755973284</v>
      </c>
      <c r="AC197" s="238">
        <f t="shared" si="24"/>
        <v>15.997576286147638</v>
      </c>
      <c r="AD197" s="238">
        <f t="shared" si="24"/>
        <v>15.853923350983976</v>
      </c>
      <c r="AE197" s="238">
        <f t="shared" si="24"/>
        <v>15.715364150513331</v>
      </c>
      <c r="AF197" s="238">
        <f t="shared" si="24"/>
        <v>15.576400552513203</v>
      </c>
      <c r="AG197" s="238">
        <f t="shared" si="24"/>
        <v>15.436061804264931</v>
      </c>
      <c r="AH197" s="238">
        <f t="shared" si="24"/>
        <v>15.295295716942666</v>
      </c>
      <c r="AI197" s="238">
        <f t="shared" si="24"/>
        <v>15.155444001333471</v>
      </c>
      <c r="AJ197" s="238">
        <f t="shared" si="24"/>
        <v>15.010773763977539</v>
      </c>
      <c r="AK197" s="238">
        <f t="shared" si="24"/>
        <v>14.859526346566204</v>
      </c>
      <c r="AL197" s="238">
        <f t="shared" si="24"/>
        <v>14.701649161154299</v>
      </c>
      <c r="AM197" s="238">
        <f t="shared" si="24"/>
        <v>14.537989522501682</v>
      </c>
      <c r="AN197" s="238">
        <f t="shared" si="24"/>
        <v>14.369440711148499</v>
      </c>
      <c r="AO197" s="238">
        <f t="shared" si="24"/>
        <v>14.19573826442476</v>
      </c>
      <c r="AP197" s="238">
        <f t="shared" si="24"/>
        <v>14.017072893189026</v>
      </c>
      <c r="AQ197" s="238">
        <f t="shared" si="24"/>
        <v>13.837725276578208</v>
      </c>
      <c r="AR197" s="238">
        <f t="shared" si="24"/>
        <v>13.658806434257331</v>
      </c>
      <c r="AS197" s="238">
        <f t="shared" si="24"/>
        <v>13.483157248155099</v>
      </c>
      <c r="AT197" s="238">
        <f t="shared" si="24"/>
        <v>13.311678503561067</v>
      </c>
      <c r="AU197" s="238">
        <f t="shared" si="24"/>
        <v>13.146004112621226</v>
      </c>
      <c r="AV197" s="238">
        <f t="shared" si="24"/>
        <v>12.985187427730194</v>
      </c>
      <c r="AW197" s="238">
        <f t="shared" si="24"/>
        <v>12.832010215001366</v>
      </c>
      <c r="AX197" s="238">
        <f t="shared" si="24"/>
        <v>12.685219418253183</v>
      </c>
      <c r="AY197" s="238">
        <f t="shared" si="24"/>
        <v>12.545205423327596</v>
      </c>
      <c r="AZ197" s="238">
        <f t="shared" si="24"/>
        <v>12.418886450696048</v>
      </c>
    </row>
    <row r="198" spans="1:52">
      <c r="A198" s="173" t="s">
        <v>48</v>
      </c>
      <c r="B198" s="238">
        <f t="shared" ref="B198:AZ198" si="25">B146/B68*100</f>
        <v>8.7151467357083465</v>
      </c>
      <c r="C198" s="238">
        <f t="shared" si="25"/>
        <v>8.5406252604141759</v>
      </c>
      <c r="D198" s="238">
        <f t="shared" si="25"/>
        <v>8.4740956625779322</v>
      </c>
      <c r="E198" s="238">
        <f t="shared" si="25"/>
        <v>8.3828767946438649</v>
      </c>
      <c r="F198" s="238">
        <f t="shared" si="25"/>
        <v>8.2792742304536961</v>
      </c>
      <c r="G198" s="238">
        <f t="shared" si="25"/>
        <v>8.211007613630164</v>
      </c>
      <c r="H198" s="238">
        <f t="shared" si="25"/>
        <v>8.1283186247177834</v>
      </c>
      <c r="I198" s="238">
        <f t="shared" si="25"/>
        <v>8.0386533614795947</v>
      </c>
      <c r="J198" s="238">
        <f t="shared" si="25"/>
        <v>7.9786500617532035</v>
      </c>
      <c r="K198" s="238">
        <f t="shared" si="25"/>
        <v>7.9083200985100675</v>
      </c>
      <c r="L198" s="238">
        <f t="shared" si="25"/>
        <v>7.8475193333431923</v>
      </c>
      <c r="M198" s="238">
        <f t="shared" si="25"/>
        <v>7.7820529578590367</v>
      </c>
      <c r="N198" s="238">
        <f t="shared" si="25"/>
        <v>7.7290315603554589</v>
      </c>
      <c r="O198" s="238">
        <f t="shared" si="25"/>
        <v>7.6277422036988698</v>
      </c>
      <c r="P198" s="238">
        <f t="shared" si="25"/>
        <v>7.5423232286517665</v>
      </c>
      <c r="Q198" s="238">
        <f t="shared" si="25"/>
        <v>7.4882746653326171</v>
      </c>
      <c r="R198" s="238">
        <f t="shared" si="25"/>
        <v>7.4209800634127907</v>
      </c>
      <c r="S198" s="238">
        <f t="shared" si="25"/>
        <v>7.3376869722882736</v>
      </c>
      <c r="T198" s="238">
        <f t="shared" si="25"/>
        <v>7.1868693735472338</v>
      </c>
      <c r="U198" s="238">
        <f t="shared" si="25"/>
        <v>7.0314855731232582</v>
      </c>
      <c r="V198" s="238">
        <f t="shared" si="25"/>
        <v>6.8732902965605662</v>
      </c>
      <c r="W198" s="238">
        <f t="shared" si="25"/>
        <v>6.7198171412426593</v>
      </c>
      <c r="X198" s="238">
        <f t="shared" si="25"/>
        <v>6.5726360664731125</v>
      </c>
      <c r="Y198" s="238">
        <f t="shared" si="25"/>
        <v>6.4345358402939565</v>
      </c>
      <c r="Z198" s="238">
        <f t="shared" si="25"/>
        <v>6.3040409130872179</v>
      </c>
      <c r="AA198" s="238">
        <f t="shared" si="25"/>
        <v>6.1812871538101897</v>
      </c>
      <c r="AB198" s="238">
        <f t="shared" si="25"/>
        <v>6.0705064109355504</v>
      </c>
      <c r="AC198" s="238">
        <f t="shared" si="25"/>
        <v>5.9711223902770367</v>
      </c>
      <c r="AD198" s="238">
        <f t="shared" si="25"/>
        <v>5.8815616438201124</v>
      </c>
      <c r="AE198" s="238">
        <f t="shared" si="25"/>
        <v>5.7993601508039303</v>
      </c>
      <c r="AF198" s="238">
        <f t="shared" si="25"/>
        <v>5.7214693609762532</v>
      </c>
      <c r="AG198" s="238">
        <f t="shared" si="25"/>
        <v>5.6461288030194394</v>
      </c>
      <c r="AH198" s="238">
        <f t="shared" si="25"/>
        <v>5.5715184916373017</v>
      </c>
      <c r="AI198" s="238">
        <f t="shared" si="25"/>
        <v>5.4980207660951557</v>
      </c>
      <c r="AJ198" s="238">
        <f t="shared" si="25"/>
        <v>5.4238050409419767</v>
      </c>
      <c r="AK198" s="238">
        <f t="shared" si="25"/>
        <v>5.3489339957323025</v>
      </c>
      <c r="AL198" s="238">
        <f t="shared" si="25"/>
        <v>5.2735550234942856</v>
      </c>
      <c r="AM198" s="238">
        <f t="shared" si="25"/>
        <v>5.1983348955940034</v>
      </c>
      <c r="AN198" s="238">
        <f t="shared" si="25"/>
        <v>5.1238829996095827</v>
      </c>
      <c r="AO198" s="238">
        <f t="shared" si="25"/>
        <v>5.0510216173348841</v>
      </c>
      <c r="AP198" s="238">
        <f t="shared" si="25"/>
        <v>4.9802943243655005</v>
      </c>
      <c r="AQ198" s="238">
        <f t="shared" si="25"/>
        <v>4.9123931199527435</v>
      </c>
      <c r="AR198" s="238">
        <f t="shared" si="25"/>
        <v>4.8476983427473739</v>
      </c>
      <c r="AS198" s="238">
        <f t="shared" si="25"/>
        <v>4.7865467180584362</v>
      </c>
      <c r="AT198" s="238">
        <f t="shared" si="25"/>
        <v>4.7287185147177127</v>
      </c>
      <c r="AU198" s="238">
        <f t="shared" si="25"/>
        <v>4.6743487683117309</v>
      </c>
      <c r="AV198" s="238">
        <f t="shared" si="25"/>
        <v>4.6230360631325267</v>
      </c>
      <c r="AW198" s="238">
        <f t="shared" si="25"/>
        <v>4.5747647303446826</v>
      </c>
      <c r="AX198" s="238">
        <f t="shared" si="25"/>
        <v>4.5290838642059521</v>
      </c>
      <c r="AY198" s="238">
        <f t="shared" si="25"/>
        <v>4.4855890087211874</v>
      </c>
      <c r="AZ198" s="238">
        <f t="shared" si="25"/>
        <v>4.443614140661718</v>
      </c>
    </row>
    <row r="199" spans="1:52">
      <c r="A199" s="194" t="s">
        <v>49</v>
      </c>
      <c r="B199" s="238">
        <f t="shared" ref="B199:AZ199" si="26">B147/B69*100</f>
        <v>47.591205943641533</v>
      </c>
      <c r="C199" s="238">
        <f t="shared" si="26"/>
        <v>47.435113031274625</v>
      </c>
      <c r="D199" s="238">
        <f t="shared" si="26"/>
        <v>46.978708877317288</v>
      </c>
      <c r="E199" s="238">
        <f t="shared" si="26"/>
        <v>47.952175430738414</v>
      </c>
      <c r="F199" s="238">
        <f t="shared" si="26"/>
        <v>45.828627236030698</v>
      </c>
      <c r="G199" s="238">
        <f t="shared" si="26"/>
        <v>45.918216320465028</v>
      </c>
      <c r="H199" s="238">
        <f t="shared" si="26"/>
        <v>46.607642537507928</v>
      </c>
      <c r="I199" s="238">
        <f t="shared" si="26"/>
        <v>46.22674301592992</v>
      </c>
      <c r="J199" s="238">
        <f t="shared" si="26"/>
        <v>45.641050490989365</v>
      </c>
      <c r="K199" s="238">
        <f t="shared" si="26"/>
        <v>46.050258291920557</v>
      </c>
      <c r="L199" s="238">
        <f t="shared" si="26"/>
        <v>46.992279769186425</v>
      </c>
      <c r="M199" s="238">
        <f t="shared" si="26"/>
        <v>46.49584765757497</v>
      </c>
      <c r="N199" s="238">
        <f t="shared" si="26"/>
        <v>46.384473932780104</v>
      </c>
      <c r="O199" s="238">
        <f t="shared" si="26"/>
        <v>45.056019007538666</v>
      </c>
      <c r="P199" s="238">
        <f t="shared" si="26"/>
        <v>43.88182522785101</v>
      </c>
      <c r="Q199" s="238">
        <f t="shared" si="26"/>
        <v>43.857064359667334</v>
      </c>
      <c r="R199" s="238">
        <f t="shared" si="26"/>
        <v>44.073918499764325</v>
      </c>
      <c r="S199" s="238">
        <f t="shared" si="26"/>
        <v>44.714120207749801</v>
      </c>
      <c r="T199" s="238">
        <f t="shared" si="26"/>
        <v>44.428083791617176</v>
      </c>
      <c r="U199" s="238">
        <f t="shared" si="26"/>
        <v>44.131931627826901</v>
      </c>
      <c r="V199" s="238">
        <f t="shared" si="26"/>
        <v>43.834065022217672</v>
      </c>
      <c r="W199" s="238">
        <f t="shared" si="26"/>
        <v>43.529040885499811</v>
      </c>
      <c r="X199" s="238">
        <f t="shared" si="26"/>
        <v>43.221228421445176</v>
      </c>
      <c r="Y199" s="238">
        <f t="shared" si="26"/>
        <v>42.909938664895364</v>
      </c>
      <c r="Z199" s="238">
        <f t="shared" si="26"/>
        <v>42.598891086068761</v>
      </c>
      <c r="AA199" s="238">
        <f t="shared" si="26"/>
        <v>42.287846369020514</v>
      </c>
      <c r="AB199" s="238">
        <f t="shared" si="26"/>
        <v>41.980564934821004</v>
      </c>
      <c r="AC199" s="238">
        <f t="shared" si="26"/>
        <v>41.676710391458023</v>
      </c>
      <c r="AD199" s="238">
        <f t="shared" si="26"/>
        <v>41.375738766482193</v>
      </c>
      <c r="AE199" s="238">
        <f t="shared" si="26"/>
        <v>41.077509069908963</v>
      </c>
      <c r="AF199" s="238">
        <f t="shared" si="26"/>
        <v>40.780432389618127</v>
      </c>
      <c r="AG199" s="238">
        <f t="shared" si="26"/>
        <v>40.475718502237662</v>
      </c>
      <c r="AH199" s="238">
        <f t="shared" si="26"/>
        <v>40.159309314907844</v>
      </c>
      <c r="AI199" s="238">
        <f t="shared" si="26"/>
        <v>39.831285291106269</v>
      </c>
      <c r="AJ199" s="238">
        <f t="shared" si="26"/>
        <v>39.486186825619008</v>
      </c>
      <c r="AK199" s="238">
        <f t="shared" si="26"/>
        <v>39.120908563136901</v>
      </c>
      <c r="AL199" s="238">
        <f t="shared" si="26"/>
        <v>38.734059024246889</v>
      </c>
      <c r="AM199" s="238">
        <f t="shared" si="26"/>
        <v>38.326295071395009</v>
      </c>
      <c r="AN199" s="238">
        <f t="shared" si="26"/>
        <v>37.899524252584001</v>
      </c>
      <c r="AO199" s="238">
        <f t="shared" si="26"/>
        <v>37.455076848057459</v>
      </c>
      <c r="AP199" s="238">
        <f t="shared" si="26"/>
        <v>36.993169376989577</v>
      </c>
      <c r="AQ199" s="238">
        <f t="shared" si="26"/>
        <v>36.52529898949404</v>
      </c>
      <c r="AR199" s="238">
        <f t="shared" si="26"/>
        <v>36.05627935021009</v>
      </c>
      <c r="AS199" s="238">
        <f t="shared" si="26"/>
        <v>35.591634268527898</v>
      </c>
      <c r="AT199" s="238">
        <f t="shared" si="26"/>
        <v>35.137147347295482</v>
      </c>
      <c r="AU199" s="238">
        <f t="shared" si="26"/>
        <v>34.696066857850774</v>
      </c>
      <c r="AV199" s="238">
        <f t="shared" si="26"/>
        <v>34.272750909317629</v>
      </c>
      <c r="AW199" s="238">
        <f t="shared" si="26"/>
        <v>33.867992852575377</v>
      </c>
      <c r="AX199" s="238">
        <f t="shared" si="26"/>
        <v>33.484401127035298</v>
      </c>
      <c r="AY199" s="238">
        <f t="shared" si="26"/>
        <v>33.122268616845531</v>
      </c>
      <c r="AZ199" s="238">
        <f t="shared" si="26"/>
        <v>32.820096744956061</v>
      </c>
    </row>
    <row r="200" spans="1:52">
      <c r="A200" s="186" t="s">
        <v>50</v>
      </c>
      <c r="B200" s="238">
        <f t="shared" ref="B200:AZ200" si="27">B148/B70*100</f>
        <v>315.03662434628279</v>
      </c>
      <c r="C200" s="238">
        <f t="shared" si="27"/>
        <v>311.57946829381683</v>
      </c>
      <c r="D200" s="238">
        <f t="shared" si="27"/>
        <v>307.45150443676692</v>
      </c>
      <c r="E200" s="238">
        <f t="shared" si="27"/>
        <v>299.25000923745364</v>
      </c>
      <c r="F200" s="238">
        <f t="shared" si="27"/>
        <v>291.46529629280906</v>
      </c>
      <c r="G200" s="238">
        <f t="shared" si="27"/>
        <v>288.91019101352174</v>
      </c>
      <c r="H200" s="238">
        <f t="shared" si="27"/>
        <v>270.67221822568411</v>
      </c>
      <c r="I200" s="238">
        <f t="shared" si="27"/>
        <v>267.44353083673371</v>
      </c>
      <c r="J200" s="238">
        <f t="shared" si="27"/>
        <v>265.77137397893591</v>
      </c>
      <c r="K200" s="238">
        <f t="shared" si="27"/>
        <v>258.54129615455224</v>
      </c>
      <c r="L200" s="238">
        <f t="shared" si="27"/>
        <v>250.46091130811098</v>
      </c>
      <c r="M200" s="238">
        <f t="shared" si="27"/>
        <v>247.25726160794559</v>
      </c>
      <c r="N200" s="238">
        <f t="shared" si="27"/>
        <v>241.83372668121842</v>
      </c>
      <c r="O200" s="238">
        <f t="shared" si="27"/>
        <v>222.41492112634958</v>
      </c>
      <c r="P200" s="238">
        <f t="shared" si="27"/>
        <v>214.22745680673776</v>
      </c>
      <c r="Q200" s="238">
        <f t="shared" si="27"/>
        <v>204.80507436470705</v>
      </c>
      <c r="R200" s="238">
        <f t="shared" si="27"/>
        <v>203.38889520783457</v>
      </c>
      <c r="S200" s="238">
        <f t="shared" si="27"/>
        <v>203.24575598774121</v>
      </c>
      <c r="T200" s="238">
        <f t="shared" si="27"/>
        <v>201.68084229385818</v>
      </c>
      <c r="U200" s="238">
        <f t="shared" si="27"/>
        <v>200.44346187565631</v>
      </c>
      <c r="V200" s="238">
        <f t="shared" si="27"/>
        <v>199.28509832525313</v>
      </c>
      <c r="W200" s="238">
        <f t="shared" si="27"/>
        <v>198.35352383910771</v>
      </c>
      <c r="X200" s="238">
        <f t="shared" si="27"/>
        <v>197.50665992185338</v>
      </c>
      <c r="Y200" s="238">
        <f t="shared" si="27"/>
        <v>196.72963094346863</v>
      </c>
      <c r="Z200" s="238">
        <f t="shared" si="27"/>
        <v>195.96550276666699</v>
      </c>
      <c r="AA200" s="238">
        <f t="shared" si="27"/>
        <v>195.17663825225688</v>
      </c>
      <c r="AB200" s="238">
        <f t="shared" si="27"/>
        <v>194.52767073543873</v>
      </c>
      <c r="AC200" s="238">
        <f t="shared" si="27"/>
        <v>193.79210113336734</v>
      </c>
      <c r="AD200" s="238">
        <f t="shared" si="27"/>
        <v>193.17790102286619</v>
      </c>
      <c r="AE200" s="238">
        <f t="shared" si="27"/>
        <v>192.59274528041834</v>
      </c>
      <c r="AF200" s="238">
        <f t="shared" si="27"/>
        <v>192.08097933793184</v>
      </c>
      <c r="AG200" s="238">
        <f t="shared" si="27"/>
        <v>190.26630663508038</v>
      </c>
      <c r="AH200" s="238">
        <f t="shared" si="27"/>
        <v>189.80847330703295</v>
      </c>
      <c r="AI200" s="238">
        <f t="shared" si="27"/>
        <v>189.43549799502799</v>
      </c>
      <c r="AJ200" s="238">
        <f t="shared" si="27"/>
        <v>188.81545278156108</v>
      </c>
      <c r="AK200" s="238">
        <f t="shared" si="27"/>
        <v>188.26453914933862</v>
      </c>
      <c r="AL200" s="238">
        <f t="shared" si="27"/>
        <v>187.54822893735201</v>
      </c>
      <c r="AM200" s="238">
        <f t="shared" si="27"/>
        <v>186.57156515252035</v>
      </c>
      <c r="AN200" s="238">
        <f t="shared" si="27"/>
        <v>185.65485480441595</v>
      </c>
      <c r="AO200" s="238">
        <f t="shared" si="27"/>
        <v>184.54503856999929</v>
      </c>
      <c r="AP200" s="238">
        <f t="shared" si="27"/>
        <v>183.31720085804221</v>
      </c>
      <c r="AQ200" s="238">
        <f t="shared" si="27"/>
        <v>182.23151264823701</v>
      </c>
      <c r="AR200" s="238">
        <f t="shared" si="27"/>
        <v>180.97451432771149</v>
      </c>
      <c r="AS200" s="238">
        <f t="shared" si="27"/>
        <v>179.5623457602988</v>
      </c>
      <c r="AT200" s="238">
        <f t="shared" si="27"/>
        <v>178.3342695605574</v>
      </c>
      <c r="AU200" s="238">
        <f t="shared" si="27"/>
        <v>176.84879537388611</v>
      </c>
      <c r="AV200" s="238">
        <f t="shared" si="27"/>
        <v>175.41146657350825</v>
      </c>
      <c r="AW200" s="238">
        <f t="shared" si="27"/>
        <v>173.25617542384185</v>
      </c>
      <c r="AX200" s="238">
        <f t="shared" si="27"/>
        <v>171.11302834566496</v>
      </c>
      <c r="AY200" s="238">
        <f t="shared" si="27"/>
        <v>169.08673653245467</v>
      </c>
      <c r="AZ200" s="238">
        <f t="shared" si="27"/>
        <v>167.00376605559902</v>
      </c>
    </row>
    <row r="201" spans="1:52">
      <c r="A201" s="186" t="s">
        <v>47</v>
      </c>
      <c r="B201" s="238">
        <f t="shared" ref="B201:AZ201" si="28">B149/B71*100</f>
        <v>519.17869302991596</v>
      </c>
      <c r="C201" s="238">
        <f t="shared" si="28"/>
        <v>541.30476532496766</v>
      </c>
      <c r="D201" s="238">
        <f t="shared" si="28"/>
        <v>553.92590679370574</v>
      </c>
      <c r="E201" s="238">
        <f t="shared" si="28"/>
        <v>557.2651187138988</v>
      </c>
      <c r="F201" s="238">
        <f t="shared" si="28"/>
        <v>545.86599862521609</v>
      </c>
      <c r="G201" s="238">
        <f t="shared" si="28"/>
        <v>531.36717520382217</v>
      </c>
      <c r="H201" s="238">
        <f t="shared" si="28"/>
        <v>511.25727956591913</v>
      </c>
      <c r="I201" s="238">
        <f t="shared" si="28"/>
        <v>511.18299615693718</v>
      </c>
      <c r="J201" s="238">
        <f t="shared" si="28"/>
        <v>510.12603215045721</v>
      </c>
      <c r="K201" s="238">
        <f t="shared" si="28"/>
        <v>517.70676787399702</v>
      </c>
      <c r="L201" s="238">
        <f t="shared" si="28"/>
        <v>491.85363882848458</v>
      </c>
      <c r="M201" s="238">
        <f t="shared" si="28"/>
        <v>485.43980206051998</v>
      </c>
      <c r="N201" s="238">
        <f t="shared" si="28"/>
        <v>482.70185437891968</v>
      </c>
      <c r="O201" s="238">
        <f t="shared" si="28"/>
        <v>474.7467932862387</v>
      </c>
      <c r="P201" s="238">
        <f t="shared" si="28"/>
        <v>462.76811019964333</v>
      </c>
      <c r="Q201" s="238">
        <f t="shared" si="28"/>
        <v>460.61225415142911</v>
      </c>
      <c r="R201" s="238">
        <f t="shared" si="28"/>
        <v>458.2528390423434</v>
      </c>
      <c r="S201" s="238">
        <f t="shared" si="28"/>
        <v>455.81653481798725</v>
      </c>
      <c r="T201" s="238">
        <f t="shared" si="28"/>
        <v>453.06318594184489</v>
      </c>
      <c r="U201" s="238">
        <f t="shared" si="28"/>
        <v>450.32092634716878</v>
      </c>
      <c r="V201" s="238">
        <f t="shared" si="28"/>
        <v>448.45845173283595</v>
      </c>
      <c r="W201" s="238">
        <f t="shared" si="28"/>
        <v>446.03881405021707</v>
      </c>
      <c r="X201" s="238">
        <f t="shared" si="28"/>
        <v>443.6852298725089</v>
      </c>
      <c r="Y201" s="238">
        <f t="shared" si="28"/>
        <v>440.43746175570851</v>
      </c>
      <c r="Z201" s="238">
        <f t="shared" si="28"/>
        <v>438.19585267808338</v>
      </c>
      <c r="AA201" s="238">
        <f t="shared" si="28"/>
        <v>434.71703954708926</v>
      </c>
      <c r="AB201" s="238">
        <f t="shared" si="28"/>
        <v>431.77942155517661</v>
      </c>
      <c r="AC201" s="238">
        <f t="shared" si="28"/>
        <v>429.44068759382696</v>
      </c>
      <c r="AD201" s="238">
        <f t="shared" si="28"/>
        <v>426.29246793240281</v>
      </c>
      <c r="AE201" s="238">
        <f t="shared" si="28"/>
        <v>423.96092042899721</v>
      </c>
      <c r="AF201" s="238">
        <f t="shared" si="28"/>
        <v>420.41551401350858</v>
      </c>
      <c r="AG201" s="238">
        <f t="shared" si="28"/>
        <v>418.16395215327373</v>
      </c>
      <c r="AH201" s="238">
        <f t="shared" si="28"/>
        <v>415.51618357754091</v>
      </c>
      <c r="AI201" s="238">
        <f t="shared" si="28"/>
        <v>412.72781629379216</v>
      </c>
      <c r="AJ201" s="238">
        <f t="shared" si="28"/>
        <v>409.00431395003835</v>
      </c>
      <c r="AK201" s="238">
        <f t="shared" si="28"/>
        <v>406.3049729042018</v>
      </c>
      <c r="AL201" s="238">
        <f t="shared" si="28"/>
        <v>402.88187557403353</v>
      </c>
      <c r="AM201" s="238">
        <f t="shared" si="28"/>
        <v>399.10090794346303</v>
      </c>
      <c r="AN201" s="238">
        <f t="shared" si="28"/>
        <v>392.16957006416339</v>
      </c>
      <c r="AO201" s="238">
        <f t="shared" si="28"/>
        <v>387.89756296830285</v>
      </c>
      <c r="AP201" s="238">
        <f t="shared" si="28"/>
        <v>383.77613279197828</v>
      </c>
      <c r="AQ201" s="238">
        <f t="shared" si="28"/>
        <v>379.89494891409652</v>
      </c>
      <c r="AR201" s="238">
        <f t="shared" si="28"/>
        <v>375.88350440346647</v>
      </c>
      <c r="AS201" s="238">
        <f t="shared" si="28"/>
        <v>372.49398211117176</v>
      </c>
      <c r="AT201" s="238">
        <f t="shared" si="28"/>
        <v>369.13240475007723</v>
      </c>
      <c r="AU201" s="238">
        <f t="shared" si="28"/>
        <v>365.53325103906997</v>
      </c>
      <c r="AV201" s="238">
        <f t="shared" si="28"/>
        <v>362.38329697741028</v>
      </c>
      <c r="AW201" s="238">
        <f t="shared" si="28"/>
        <v>358.97379570204635</v>
      </c>
      <c r="AX201" s="238">
        <f t="shared" si="28"/>
        <v>355.28764925112</v>
      </c>
      <c r="AY201" s="238">
        <f t="shared" si="28"/>
        <v>351.51486565429263</v>
      </c>
      <c r="AZ201" s="238">
        <f t="shared" si="28"/>
        <v>347.92369703181163</v>
      </c>
    </row>
    <row r="202" spans="1:52">
      <c r="A202" s="193" t="s">
        <v>20</v>
      </c>
      <c r="B202" s="238">
        <f t="shared" ref="B202:AZ202" si="29">B150/B72*100</f>
        <v>592.56016320252866</v>
      </c>
      <c r="C202" s="238">
        <f t="shared" si="29"/>
        <v>592.30979575893878</v>
      </c>
      <c r="D202" s="238">
        <f t="shared" si="29"/>
        <v>599.78520437104612</v>
      </c>
      <c r="E202" s="238">
        <f t="shared" si="29"/>
        <v>616.25050926159645</v>
      </c>
      <c r="F202" s="238">
        <f t="shared" si="29"/>
        <v>611.30393533788276</v>
      </c>
      <c r="G202" s="238">
        <f t="shared" si="29"/>
        <v>592.31002828307646</v>
      </c>
      <c r="H202" s="238">
        <f t="shared" si="29"/>
        <v>589.65753210326022</v>
      </c>
      <c r="I202" s="238">
        <f t="shared" si="29"/>
        <v>590.39016561658104</v>
      </c>
      <c r="J202" s="238">
        <f t="shared" si="29"/>
        <v>593.34940028739527</v>
      </c>
      <c r="K202" s="238">
        <f t="shared" si="29"/>
        <v>591.22039076461692</v>
      </c>
      <c r="L202" s="238">
        <f t="shared" si="29"/>
        <v>582.81159287581272</v>
      </c>
      <c r="M202" s="238">
        <f t="shared" si="29"/>
        <v>587.49445040293642</v>
      </c>
      <c r="N202" s="238">
        <f t="shared" si="29"/>
        <v>579.74660154308549</v>
      </c>
      <c r="O202" s="238">
        <f t="shared" si="29"/>
        <v>571.56584081801634</v>
      </c>
      <c r="P202" s="238">
        <f t="shared" si="29"/>
        <v>537.65499869777932</v>
      </c>
      <c r="Q202" s="238">
        <f t="shared" si="29"/>
        <v>538.35650388528177</v>
      </c>
      <c r="R202" s="238">
        <f t="shared" si="29"/>
        <v>536.56777983212123</v>
      </c>
      <c r="S202" s="238">
        <f t="shared" si="29"/>
        <v>533.30151095237773</v>
      </c>
      <c r="T202" s="238">
        <f t="shared" si="29"/>
        <v>529.89141748382451</v>
      </c>
      <c r="U202" s="238">
        <f t="shared" si="29"/>
        <v>526.72745955575056</v>
      </c>
      <c r="V202" s="238">
        <f t="shared" si="29"/>
        <v>525.48911914068447</v>
      </c>
      <c r="W202" s="238">
        <f t="shared" si="29"/>
        <v>522.87622419986303</v>
      </c>
      <c r="X202" s="238">
        <f t="shared" si="29"/>
        <v>521.22717426587224</v>
      </c>
      <c r="Y202" s="238">
        <f t="shared" si="29"/>
        <v>517.62650688457188</v>
      </c>
      <c r="Z202" s="238">
        <f t="shared" si="29"/>
        <v>516.27167598380834</v>
      </c>
      <c r="AA202" s="238">
        <f t="shared" si="29"/>
        <v>513.2942347679932</v>
      </c>
      <c r="AB202" s="238">
        <f t="shared" si="29"/>
        <v>510.64012876403098</v>
      </c>
      <c r="AC202" s="238">
        <f t="shared" si="29"/>
        <v>509.19355703496223</v>
      </c>
      <c r="AD202" s="238">
        <f t="shared" si="29"/>
        <v>507.01933138939307</v>
      </c>
      <c r="AE202" s="238">
        <f t="shared" si="29"/>
        <v>504.49608200855687</v>
      </c>
      <c r="AF202" s="238">
        <f t="shared" si="29"/>
        <v>501.99986430515537</v>
      </c>
      <c r="AG202" s="238">
        <f t="shared" si="29"/>
        <v>500.19617062177082</v>
      </c>
      <c r="AH202" s="238">
        <f t="shared" si="29"/>
        <v>497.0776130885713</v>
      </c>
      <c r="AI202" s="238">
        <f t="shared" si="29"/>
        <v>494.64964253305777</v>
      </c>
      <c r="AJ202" s="238">
        <f t="shared" si="29"/>
        <v>490.80965564569397</v>
      </c>
      <c r="AK202" s="238">
        <f t="shared" si="29"/>
        <v>486.90821401613039</v>
      </c>
      <c r="AL202" s="238">
        <f t="shared" si="29"/>
        <v>483.72137176047028</v>
      </c>
      <c r="AM202" s="238">
        <f t="shared" si="29"/>
        <v>478.87172948270739</v>
      </c>
      <c r="AN202" s="238">
        <f t="shared" si="29"/>
        <v>469.97742959212366</v>
      </c>
      <c r="AO202" s="238">
        <f t="shared" si="29"/>
        <v>465.06622207074787</v>
      </c>
      <c r="AP202" s="238">
        <f t="shared" si="29"/>
        <v>461.54653919264194</v>
      </c>
      <c r="AQ202" s="238">
        <f t="shared" si="29"/>
        <v>457.86836998096049</v>
      </c>
      <c r="AR202" s="238">
        <f t="shared" si="29"/>
        <v>453.68246933424882</v>
      </c>
      <c r="AS202" s="238">
        <f t="shared" si="29"/>
        <v>449.31610007147992</v>
      </c>
      <c r="AT202" s="238">
        <f t="shared" si="29"/>
        <v>445.1471939775322</v>
      </c>
      <c r="AU202" s="238">
        <f t="shared" si="29"/>
        <v>440.4690617842669</v>
      </c>
      <c r="AV202" s="238">
        <f t="shared" si="29"/>
        <v>436.69859612608468</v>
      </c>
      <c r="AW202" s="238">
        <f t="shared" si="29"/>
        <v>432.4382305783314</v>
      </c>
      <c r="AX202" s="238">
        <f t="shared" si="29"/>
        <v>428.38248579403898</v>
      </c>
      <c r="AY202" s="238">
        <f t="shared" si="29"/>
        <v>423.60617886634088</v>
      </c>
      <c r="AZ202" s="238">
        <f t="shared" si="29"/>
        <v>419.46610564664485</v>
      </c>
    </row>
    <row r="203" spans="1:52">
      <c r="A203" s="194" t="s">
        <v>18</v>
      </c>
      <c r="B203" s="238">
        <f t="shared" ref="B203:AZ203" si="30">B151/B73*100</f>
        <v>494.67851924182202</v>
      </c>
      <c r="C203" s="238">
        <f t="shared" si="30"/>
        <v>523.98498574161567</v>
      </c>
      <c r="D203" s="238">
        <f t="shared" si="30"/>
        <v>539.29512620380012</v>
      </c>
      <c r="E203" s="238">
        <f t="shared" si="30"/>
        <v>540.08344697380107</v>
      </c>
      <c r="F203" s="238">
        <f t="shared" si="30"/>
        <v>528.23336735455803</v>
      </c>
      <c r="G203" s="238">
        <f t="shared" si="30"/>
        <v>515.23987704314925</v>
      </c>
      <c r="H203" s="238">
        <f t="shared" si="30"/>
        <v>491.22387329981973</v>
      </c>
      <c r="I203" s="238">
        <f t="shared" si="30"/>
        <v>491.83469009965853</v>
      </c>
      <c r="J203" s="238">
        <f t="shared" si="30"/>
        <v>490.61304668198306</v>
      </c>
      <c r="K203" s="238">
        <f t="shared" si="30"/>
        <v>499.45068784629967</v>
      </c>
      <c r="L203" s="238">
        <f t="shared" si="30"/>
        <v>472.81204870005456</v>
      </c>
      <c r="M203" s="238">
        <f t="shared" si="30"/>
        <v>465.98657766192372</v>
      </c>
      <c r="N203" s="238">
        <f t="shared" si="30"/>
        <v>463.82674894316062</v>
      </c>
      <c r="O203" s="238">
        <f t="shared" si="30"/>
        <v>457.0733231221501</v>
      </c>
      <c r="P203" s="238">
        <f t="shared" si="30"/>
        <v>448.4065246024951</v>
      </c>
      <c r="Q203" s="238">
        <f t="shared" si="30"/>
        <v>446.34849429528253</v>
      </c>
      <c r="R203" s="238">
        <f t="shared" si="30"/>
        <v>443.67974754621446</v>
      </c>
      <c r="S203" s="238">
        <f t="shared" si="30"/>
        <v>441.05479899722752</v>
      </c>
      <c r="T203" s="238">
        <f t="shared" si="30"/>
        <v>438.14828786328428</v>
      </c>
      <c r="U203" s="238">
        <f t="shared" si="30"/>
        <v>435.26166519636604</v>
      </c>
      <c r="V203" s="238">
        <f t="shared" si="30"/>
        <v>433.08937923208919</v>
      </c>
      <c r="W203" s="238">
        <f t="shared" si="30"/>
        <v>430.51439968655939</v>
      </c>
      <c r="X203" s="238">
        <f t="shared" si="30"/>
        <v>427.86492999663858</v>
      </c>
      <c r="Y203" s="238">
        <f t="shared" si="30"/>
        <v>424.54744257497208</v>
      </c>
      <c r="Z203" s="238">
        <f t="shared" si="30"/>
        <v>421.81730190218394</v>
      </c>
      <c r="AA203" s="238">
        <f t="shared" si="30"/>
        <v>417.95440993939678</v>
      </c>
      <c r="AB203" s="238">
        <f t="shared" si="30"/>
        <v>414.66712020417924</v>
      </c>
      <c r="AC203" s="238">
        <f t="shared" si="30"/>
        <v>411.8536886053688</v>
      </c>
      <c r="AD203" s="238">
        <f t="shared" si="30"/>
        <v>408.22256914126359</v>
      </c>
      <c r="AE203" s="238">
        <f t="shared" si="30"/>
        <v>405.63673728999277</v>
      </c>
      <c r="AF203" s="238">
        <f t="shared" si="30"/>
        <v>401.5590605795432</v>
      </c>
      <c r="AG203" s="238">
        <f t="shared" si="30"/>
        <v>398.90276656178258</v>
      </c>
      <c r="AH203" s="238">
        <f t="shared" si="30"/>
        <v>396.09703231046433</v>
      </c>
      <c r="AI203" s="238">
        <f t="shared" si="30"/>
        <v>392.92787271909646</v>
      </c>
      <c r="AJ203" s="238">
        <f t="shared" si="30"/>
        <v>388.92886325595839</v>
      </c>
      <c r="AK203" s="238">
        <f t="shared" si="30"/>
        <v>386.17223422916942</v>
      </c>
      <c r="AL203" s="238">
        <f t="shared" si="30"/>
        <v>382.34991383668057</v>
      </c>
      <c r="AM203" s="238">
        <f t="shared" si="30"/>
        <v>378.5000976916898</v>
      </c>
      <c r="AN203" s="238">
        <f t="shared" si="30"/>
        <v>371.72684234985667</v>
      </c>
      <c r="AO203" s="238">
        <f t="shared" si="30"/>
        <v>367.25990425912636</v>
      </c>
      <c r="AP203" s="238">
        <f t="shared" si="30"/>
        <v>362.70995119955887</v>
      </c>
      <c r="AQ203" s="238">
        <f t="shared" si="30"/>
        <v>358.5474636248008</v>
      </c>
      <c r="AR203" s="238">
        <f t="shared" si="30"/>
        <v>354.39558745659235</v>
      </c>
      <c r="AS203" s="238">
        <f t="shared" si="30"/>
        <v>351.02388832678292</v>
      </c>
      <c r="AT203" s="238">
        <f t="shared" si="30"/>
        <v>347.66970681252593</v>
      </c>
      <c r="AU203" s="238">
        <f t="shared" si="30"/>
        <v>344.13273856877152</v>
      </c>
      <c r="AV203" s="238">
        <f t="shared" si="30"/>
        <v>340.95835514809255</v>
      </c>
      <c r="AW203" s="238">
        <f t="shared" si="30"/>
        <v>337.59221248950007</v>
      </c>
      <c r="AX203" s="238">
        <f t="shared" si="30"/>
        <v>333.84148693870367</v>
      </c>
      <c r="AY203" s="238">
        <f t="shared" si="30"/>
        <v>330.20786367742738</v>
      </c>
      <c r="AZ203" s="238">
        <f t="shared" si="30"/>
        <v>326.64861338577106</v>
      </c>
    </row>
    <row r="204" spans="1:52">
      <c r="A204" s="186" t="s">
        <v>51</v>
      </c>
      <c r="B204" s="238">
        <f t="shared" ref="B204:AZ204" si="31">B152/B74*100</f>
        <v>2192.4672820587998</v>
      </c>
      <c r="C204" s="238">
        <f t="shared" si="31"/>
        <v>2252.3095592355253</v>
      </c>
      <c r="D204" s="238">
        <f t="shared" si="31"/>
        <v>2249.4017765987719</v>
      </c>
      <c r="E204" s="238">
        <f t="shared" si="31"/>
        <v>2196.0700551809982</v>
      </c>
      <c r="F204" s="238">
        <f t="shared" si="31"/>
        <v>2299.3427987505106</v>
      </c>
      <c r="G204" s="238">
        <f t="shared" si="31"/>
        <v>2200.7322553940517</v>
      </c>
      <c r="H204" s="238">
        <f t="shared" si="31"/>
        <v>2253.6593472279515</v>
      </c>
      <c r="I204" s="238">
        <f t="shared" si="31"/>
        <v>2137.7698382918061</v>
      </c>
      <c r="J204" s="238">
        <f t="shared" si="31"/>
        <v>2140.2318170803719</v>
      </c>
      <c r="K204" s="238">
        <f t="shared" si="31"/>
        <v>2134.4616856318507</v>
      </c>
      <c r="L204" s="238">
        <f t="shared" si="31"/>
        <v>2043.3833232687657</v>
      </c>
      <c r="M204" s="238">
        <f t="shared" si="31"/>
        <v>1907.1597420035364</v>
      </c>
      <c r="N204" s="238">
        <f t="shared" si="31"/>
        <v>1831.0125481621558</v>
      </c>
      <c r="O204" s="238">
        <f t="shared" si="31"/>
        <v>1748.5837987971859</v>
      </c>
      <c r="P204" s="238">
        <f t="shared" si="31"/>
        <v>1628.2919061124012</v>
      </c>
      <c r="Q204" s="238">
        <f t="shared" si="31"/>
        <v>1599.8886398204386</v>
      </c>
      <c r="R204" s="238">
        <f t="shared" si="31"/>
        <v>1591.3057486469311</v>
      </c>
      <c r="S204" s="238">
        <f t="shared" si="31"/>
        <v>1581.0650477247264</v>
      </c>
      <c r="T204" s="238">
        <f t="shared" si="31"/>
        <v>1572.0587746820261</v>
      </c>
      <c r="U204" s="238">
        <f t="shared" si="31"/>
        <v>1563.8053346563775</v>
      </c>
      <c r="V204" s="238">
        <f t="shared" si="31"/>
        <v>1555.0906993831904</v>
      </c>
      <c r="W204" s="238">
        <f t="shared" si="31"/>
        <v>1546.3054501809477</v>
      </c>
      <c r="X204" s="238">
        <f t="shared" si="31"/>
        <v>1538.3078546425022</v>
      </c>
      <c r="Y204" s="238">
        <f t="shared" si="31"/>
        <v>1530.1548941064034</v>
      </c>
      <c r="Z204" s="238">
        <f t="shared" si="31"/>
        <v>1522.1432087540786</v>
      </c>
      <c r="AA204" s="238">
        <f t="shared" si="31"/>
        <v>1514.8172023480788</v>
      </c>
      <c r="AB204" s="238">
        <f t="shared" si="31"/>
        <v>1507.0919058785123</v>
      </c>
      <c r="AC204" s="238">
        <f t="shared" si="31"/>
        <v>1499.6003456095127</v>
      </c>
      <c r="AD204" s="238">
        <f t="shared" si="31"/>
        <v>1492.1505377678045</v>
      </c>
      <c r="AE204" s="238">
        <f t="shared" si="31"/>
        <v>1484.6257383452414</v>
      </c>
      <c r="AF204" s="238">
        <f t="shared" si="31"/>
        <v>1476.8337469540234</v>
      </c>
      <c r="AG204" s="238">
        <f t="shared" si="31"/>
        <v>1469.8246154822132</v>
      </c>
      <c r="AH204" s="238">
        <f t="shared" si="31"/>
        <v>1463.2083399318515</v>
      </c>
      <c r="AI204" s="238">
        <f t="shared" si="31"/>
        <v>1457.4859074733895</v>
      </c>
      <c r="AJ204" s="238">
        <f t="shared" si="31"/>
        <v>1451.6131864412378</v>
      </c>
      <c r="AK204" s="238">
        <f t="shared" si="31"/>
        <v>1445.788565706787</v>
      </c>
      <c r="AL204" s="238">
        <f t="shared" si="31"/>
        <v>1439.6918199527618</v>
      </c>
      <c r="AM204" s="238">
        <f t="shared" si="31"/>
        <v>1434.1217020452386</v>
      </c>
      <c r="AN204" s="238">
        <f t="shared" si="31"/>
        <v>1422.1667842591517</v>
      </c>
      <c r="AO204" s="238">
        <f t="shared" si="31"/>
        <v>1417.392517249423</v>
      </c>
      <c r="AP204" s="238">
        <f t="shared" si="31"/>
        <v>1410.6908837116241</v>
      </c>
      <c r="AQ204" s="238">
        <f t="shared" si="31"/>
        <v>1405.3280112294942</v>
      </c>
      <c r="AR204" s="238">
        <f t="shared" si="31"/>
        <v>1399.514362921941</v>
      </c>
      <c r="AS204" s="238">
        <f t="shared" si="31"/>
        <v>1393.4525494109002</v>
      </c>
      <c r="AT204" s="238">
        <f t="shared" si="31"/>
        <v>1387.8214733380735</v>
      </c>
      <c r="AU204" s="238">
        <f t="shared" si="31"/>
        <v>1381.7978677436458</v>
      </c>
      <c r="AV204" s="238">
        <f t="shared" si="31"/>
        <v>1376.4725458920177</v>
      </c>
      <c r="AW204" s="238">
        <f t="shared" si="31"/>
        <v>1371.2382452678437</v>
      </c>
      <c r="AX204" s="238">
        <f t="shared" si="31"/>
        <v>1366.194578455199</v>
      </c>
      <c r="AY204" s="238">
        <f t="shared" si="31"/>
        <v>1361.6695839912775</v>
      </c>
      <c r="AZ204" s="238">
        <f t="shared" si="31"/>
        <v>1356.983151352237</v>
      </c>
    </row>
    <row r="205" spans="1:52">
      <c r="A205" s="173" t="s">
        <v>33</v>
      </c>
      <c r="B205" s="238">
        <f t="shared" ref="B205:AZ205" si="32">B153/B75*100</f>
        <v>4003.5615263447867</v>
      </c>
      <c r="C205" s="238">
        <f t="shared" si="32"/>
        <v>3988.933814102149</v>
      </c>
      <c r="D205" s="238">
        <f t="shared" si="32"/>
        <v>3951.5213918791687</v>
      </c>
      <c r="E205" s="238">
        <f t="shared" si="32"/>
        <v>3891.0351315746188</v>
      </c>
      <c r="F205" s="238">
        <f t="shared" si="32"/>
        <v>3855.0692978894872</v>
      </c>
      <c r="G205" s="238">
        <f t="shared" si="32"/>
        <v>3819.2645482944513</v>
      </c>
      <c r="H205" s="238">
        <f t="shared" si="32"/>
        <v>3724.0394484649514</v>
      </c>
      <c r="I205" s="238">
        <f t="shared" si="32"/>
        <v>3740.2147552332713</v>
      </c>
      <c r="J205" s="238">
        <f t="shared" si="32"/>
        <v>3793.924291639275</v>
      </c>
      <c r="K205" s="238">
        <f t="shared" si="32"/>
        <v>3782.9169648440525</v>
      </c>
      <c r="L205" s="238">
        <f t="shared" si="32"/>
        <v>3732.0499493693787</v>
      </c>
      <c r="M205" s="238">
        <f t="shared" si="32"/>
        <v>3780.069823295019</v>
      </c>
      <c r="N205" s="238">
        <f t="shared" si="32"/>
        <v>3706.0235159334879</v>
      </c>
      <c r="O205" s="238">
        <f t="shared" si="32"/>
        <v>3839.0219299163427</v>
      </c>
      <c r="P205" s="238">
        <f t="shared" si="32"/>
        <v>3869.7823815899619</v>
      </c>
      <c r="Q205" s="238">
        <f t="shared" si="32"/>
        <v>3714.032190117066</v>
      </c>
      <c r="R205" s="238">
        <f t="shared" si="32"/>
        <v>3708.0363218410043</v>
      </c>
      <c r="S205" s="238">
        <f t="shared" si="32"/>
        <v>3700.7582471822247</v>
      </c>
      <c r="T205" s="238">
        <f t="shared" si="32"/>
        <v>3694.0126035312892</v>
      </c>
      <c r="U205" s="238">
        <f t="shared" si="32"/>
        <v>3687.715330505624</v>
      </c>
      <c r="V205" s="238">
        <f t="shared" si="32"/>
        <v>3680.71012117488</v>
      </c>
      <c r="W205" s="238">
        <f t="shared" si="32"/>
        <v>3674.046654652403</v>
      </c>
      <c r="X205" s="238">
        <f t="shared" si="32"/>
        <v>3669.2952929645744</v>
      </c>
      <c r="Y205" s="238">
        <f t="shared" si="32"/>
        <v>3666.1092923466149</v>
      </c>
      <c r="Z205" s="238">
        <f t="shared" si="32"/>
        <v>3662.796998635587</v>
      </c>
      <c r="AA205" s="238">
        <f t="shared" si="32"/>
        <v>3659.4525623357958</v>
      </c>
      <c r="AB205" s="238">
        <f t="shared" si="32"/>
        <v>3654.6780548316497</v>
      </c>
      <c r="AC205" s="238">
        <f t="shared" si="32"/>
        <v>3651.3167894231524</v>
      </c>
      <c r="AD205" s="238">
        <f t="shared" si="32"/>
        <v>3647.9456794843445</v>
      </c>
      <c r="AE205" s="238">
        <f t="shared" si="32"/>
        <v>3644.3108065114379</v>
      </c>
      <c r="AF205" s="238">
        <f t="shared" si="32"/>
        <v>3637.9600784733548</v>
      </c>
      <c r="AG205" s="238">
        <f t="shared" si="32"/>
        <v>3634.3209357589062</v>
      </c>
      <c r="AH205" s="238">
        <f t="shared" si="32"/>
        <v>3630.3124995938092</v>
      </c>
      <c r="AI205" s="238">
        <f t="shared" si="32"/>
        <v>3626.1312718235986</v>
      </c>
      <c r="AJ205" s="238">
        <f t="shared" si="32"/>
        <v>3622.0792100092476</v>
      </c>
      <c r="AK205" s="238">
        <f t="shared" si="32"/>
        <v>3617.3955474333566</v>
      </c>
      <c r="AL205" s="238">
        <f t="shared" si="32"/>
        <v>3611.5877192147041</v>
      </c>
      <c r="AM205" s="238">
        <f t="shared" si="32"/>
        <v>3608.711025649</v>
      </c>
      <c r="AN205" s="238">
        <f t="shared" si="32"/>
        <v>3586.3947494667864</v>
      </c>
      <c r="AO205" s="238">
        <f t="shared" si="32"/>
        <v>3584.9517690253379</v>
      </c>
      <c r="AP205" s="238">
        <f t="shared" si="32"/>
        <v>3576.2656001557843</v>
      </c>
      <c r="AQ205" s="238">
        <f t="shared" si="32"/>
        <v>3571.6587138021987</v>
      </c>
      <c r="AR205" s="238">
        <f t="shared" si="32"/>
        <v>3565.9965279250159</v>
      </c>
      <c r="AS205" s="238">
        <f t="shared" si="32"/>
        <v>3559.7716783796927</v>
      </c>
      <c r="AT205" s="238">
        <f t="shared" si="32"/>
        <v>3553.9475118227288</v>
      </c>
      <c r="AU205" s="238">
        <f t="shared" si="32"/>
        <v>3545.8794889604783</v>
      </c>
      <c r="AV205" s="238">
        <f t="shared" si="32"/>
        <v>3539.9203755886751</v>
      </c>
      <c r="AW205" s="238">
        <f t="shared" si="32"/>
        <v>3533.2601940050658</v>
      </c>
      <c r="AX205" s="238">
        <f t="shared" si="32"/>
        <v>3526.2999181460286</v>
      </c>
      <c r="AY205" s="238">
        <f t="shared" si="32"/>
        <v>3521.3196321638043</v>
      </c>
      <c r="AZ205" s="238">
        <f t="shared" si="32"/>
        <v>3513.3394578880534</v>
      </c>
    </row>
    <row r="206" spans="1:52">
      <c r="A206" s="194" t="s">
        <v>34</v>
      </c>
      <c r="B206" s="238">
        <f t="shared" ref="B206:AZ206" si="33">B154/B76*100</f>
        <v>759.67121985548226</v>
      </c>
      <c r="C206" s="238">
        <f t="shared" si="33"/>
        <v>752.44017797844208</v>
      </c>
      <c r="D206" s="238">
        <f t="shared" si="33"/>
        <v>749.81229343651216</v>
      </c>
      <c r="E206" s="238">
        <f t="shared" si="33"/>
        <v>679.75376163340934</v>
      </c>
      <c r="F206" s="238">
        <f t="shared" si="33"/>
        <v>739.97560117782973</v>
      </c>
      <c r="G206" s="238">
        <f t="shared" si="33"/>
        <v>737.3833394522984</v>
      </c>
      <c r="H206" s="238">
        <f t="shared" si="33"/>
        <v>747.83226401437798</v>
      </c>
      <c r="I206" s="238">
        <f t="shared" si="33"/>
        <v>725.01637263266025</v>
      </c>
      <c r="J206" s="238">
        <f t="shared" si="33"/>
        <v>701.8178167395821</v>
      </c>
      <c r="K206" s="238">
        <f t="shared" si="33"/>
        <v>718.64102581430313</v>
      </c>
      <c r="L206" s="238">
        <f t="shared" si="33"/>
        <v>717.62981275927791</v>
      </c>
      <c r="M206" s="238">
        <f t="shared" si="33"/>
        <v>707.54641957191348</v>
      </c>
      <c r="N206" s="238">
        <f t="shared" si="33"/>
        <v>660.61225811778991</v>
      </c>
      <c r="O206" s="238">
        <f t="shared" si="33"/>
        <v>667.67213212251886</v>
      </c>
      <c r="P206" s="238">
        <f t="shared" si="33"/>
        <v>622.26370901185453</v>
      </c>
      <c r="Q206" s="238">
        <f t="shared" si="33"/>
        <v>626.90850911939901</v>
      </c>
      <c r="R206" s="238">
        <f t="shared" si="33"/>
        <v>626.26833587577221</v>
      </c>
      <c r="S206" s="238">
        <f t="shared" si="33"/>
        <v>625.56210851601634</v>
      </c>
      <c r="T206" s="238">
        <f t="shared" si="33"/>
        <v>624.88595001965086</v>
      </c>
      <c r="U206" s="238">
        <f t="shared" si="33"/>
        <v>624.17968895200875</v>
      </c>
      <c r="V206" s="238">
        <f t="shared" si="33"/>
        <v>623.70773092081959</v>
      </c>
      <c r="W206" s="238">
        <f t="shared" si="33"/>
        <v>623.09136866977349</v>
      </c>
      <c r="X206" s="238">
        <f t="shared" si="33"/>
        <v>622.38894837456348</v>
      </c>
      <c r="Y206" s="238">
        <f t="shared" si="33"/>
        <v>621.33352163431255</v>
      </c>
      <c r="Z206" s="238">
        <f t="shared" si="33"/>
        <v>620.2963109186212</v>
      </c>
      <c r="AA206" s="238">
        <f t="shared" si="33"/>
        <v>619.1960983157021</v>
      </c>
      <c r="AB206" s="238">
        <f t="shared" si="33"/>
        <v>618.05033553066869</v>
      </c>
      <c r="AC206" s="238">
        <f t="shared" si="33"/>
        <v>616.74608100700061</v>
      </c>
      <c r="AD206" s="238">
        <f t="shared" si="33"/>
        <v>615.52556064188104</v>
      </c>
      <c r="AE206" s="238">
        <f t="shared" si="33"/>
        <v>614.47979566171296</v>
      </c>
      <c r="AF206" s="238">
        <f t="shared" si="33"/>
        <v>613.43677847420588</v>
      </c>
      <c r="AG206" s="238">
        <f t="shared" si="33"/>
        <v>612.33456602301931</v>
      </c>
      <c r="AH206" s="238">
        <f t="shared" si="33"/>
        <v>611.19603272352356</v>
      </c>
      <c r="AI206" s="238">
        <f t="shared" si="33"/>
        <v>609.8124575311989</v>
      </c>
      <c r="AJ206" s="238">
        <f t="shared" si="33"/>
        <v>608.30702368431309</v>
      </c>
      <c r="AK206" s="238">
        <f t="shared" si="33"/>
        <v>606.91402889047538</v>
      </c>
      <c r="AL206" s="238">
        <f t="shared" si="33"/>
        <v>605.46976430461643</v>
      </c>
      <c r="AM206" s="238">
        <f t="shared" si="33"/>
        <v>603.69485092878301</v>
      </c>
      <c r="AN206" s="238">
        <f t="shared" si="33"/>
        <v>599.81975281604628</v>
      </c>
      <c r="AO206" s="238">
        <f t="shared" si="33"/>
        <v>598.45757912331953</v>
      </c>
      <c r="AP206" s="238">
        <f t="shared" si="33"/>
        <v>596.73917228766959</v>
      </c>
      <c r="AQ206" s="238">
        <f t="shared" si="33"/>
        <v>595.12573712335893</v>
      </c>
      <c r="AR206" s="238">
        <f t="shared" si="33"/>
        <v>593.46795795236483</v>
      </c>
      <c r="AS206" s="238">
        <f t="shared" si="33"/>
        <v>591.24343505811146</v>
      </c>
      <c r="AT206" s="238">
        <f t="shared" si="33"/>
        <v>589.08497559642728</v>
      </c>
      <c r="AU206" s="238">
        <f t="shared" si="33"/>
        <v>586.82206453622689</v>
      </c>
      <c r="AV206" s="238">
        <f t="shared" si="33"/>
        <v>584.70500027772266</v>
      </c>
      <c r="AW206" s="238">
        <f t="shared" si="33"/>
        <v>582.64361069625693</v>
      </c>
      <c r="AX206" s="238">
        <f t="shared" si="33"/>
        <v>580.68842521026079</v>
      </c>
      <c r="AY206" s="238">
        <f t="shared" si="33"/>
        <v>578.43053252404582</v>
      </c>
      <c r="AZ206" s="238">
        <f t="shared" si="33"/>
        <v>576.54077829917617</v>
      </c>
    </row>
    <row r="207" spans="1:52">
      <c r="A207" s="205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7"/>
      <c r="AK207" s="207"/>
      <c r="AL207" s="207"/>
      <c r="AM207" s="207"/>
      <c r="AN207" s="207"/>
      <c r="AO207" s="207"/>
      <c r="AP207" s="207"/>
      <c r="AQ207" s="207"/>
      <c r="AR207" s="207"/>
      <c r="AS207" s="207"/>
      <c r="AT207" s="207"/>
      <c r="AU207" s="207"/>
      <c r="AV207" s="207"/>
      <c r="AW207" s="207"/>
      <c r="AX207" s="207"/>
      <c r="AY207" s="207"/>
      <c r="AZ207" s="207"/>
    </row>
    <row r="208" spans="1:52">
      <c r="A208" s="170" t="s">
        <v>73</v>
      </c>
      <c r="B208" s="209">
        <f>'EU28 TRA Summary'!B208-'UK TRA Summary'!B208</f>
        <v>858152.76523844979</v>
      </c>
      <c r="C208" s="275">
        <f>'EU28 TRA Summary'!C208-'UK TRA Summary'!C208</f>
        <v>867934.1982608519</v>
      </c>
      <c r="D208" s="275">
        <f>'EU28 TRA Summary'!D208-'UK TRA Summary'!D208</f>
        <v>876179.47418125602</v>
      </c>
      <c r="E208" s="275">
        <f>'EU28 TRA Summary'!E208-'UK TRA Summary'!E208</f>
        <v>888570.77834929805</v>
      </c>
      <c r="F208" s="275">
        <f>'EU28 TRA Summary'!F208-'UK TRA Summary'!F208</f>
        <v>913249.80805476964</v>
      </c>
      <c r="G208" s="275">
        <f>'EU28 TRA Summary'!G208-'UK TRA Summary'!G208</f>
        <v>916376.65194954909</v>
      </c>
      <c r="H208" s="275">
        <f>'EU28 TRA Summary'!H208-'UK TRA Summary'!H208</f>
        <v>933115.22070747241</v>
      </c>
      <c r="I208" s="275">
        <f>'EU28 TRA Summary'!I208-'UK TRA Summary'!I208</f>
        <v>946361.79723658238</v>
      </c>
      <c r="J208" s="275">
        <f>'EU28 TRA Summary'!J208-'UK TRA Summary'!J208</f>
        <v>930531.53334522957</v>
      </c>
      <c r="K208" s="275">
        <f>'EU28 TRA Summary'!K208-'UK TRA Summary'!K208</f>
        <v>896347.74281407555</v>
      </c>
      <c r="L208" s="275">
        <f>'EU28 TRA Summary'!L208-'UK TRA Summary'!L208</f>
        <v>891307.83454952948</v>
      </c>
      <c r="M208" s="275">
        <f>'EU28 TRA Summary'!M208-'UK TRA Summary'!M208</f>
        <v>882904.82062606828</v>
      </c>
      <c r="N208" s="275">
        <f>'EU28 TRA Summary'!N208-'UK TRA Summary'!N208</f>
        <v>850663.07202790212</v>
      </c>
      <c r="O208" s="275">
        <f>'EU28 TRA Summary'!O208-'UK TRA Summary'!O208</f>
        <v>844305.38578178897</v>
      </c>
      <c r="P208" s="275">
        <f>'EU28 TRA Summary'!P208-'UK TRA Summary'!P208</f>
        <v>855167.34414639999</v>
      </c>
      <c r="Q208" s="275">
        <f>'EU28 TRA Summary'!Q208-'UK TRA Summary'!Q208</f>
        <v>870639.63592561171</v>
      </c>
      <c r="R208" s="275">
        <f>'EU28 TRA Summary'!R208-'UK TRA Summary'!R208</f>
        <v>892028.10539552209</v>
      </c>
      <c r="S208" s="275">
        <f>'EU28 TRA Summary'!S208-'UK TRA Summary'!S208</f>
        <v>909737.47084693692</v>
      </c>
      <c r="T208" s="275">
        <f>'EU28 TRA Summary'!T208-'UK TRA Summary'!T208</f>
        <v>916541.14331558323</v>
      </c>
      <c r="U208" s="275">
        <f>'EU28 TRA Summary'!U208-'UK TRA Summary'!U208</f>
        <v>918876.81773911824</v>
      </c>
      <c r="V208" s="275">
        <f>'EU28 TRA Summary'!V208-'UK TRA Summary'!V208</f>
        <v>917219.10995459743</v>
      </c>
      <c r="W208" s="275">
        <f>'EU28 TRA Summary'!W208-'UK TRA Summary'!W208</f>
        <v>911803.46994543518</v>
      </c>
      <c r="X208" s="275">
        <f>'EU28 TRA Summary'!X208-'UK TRA Summary'!X208</f>
        <v>905250.54427338531</v>
      </c>
      <c r="Y208" s="275">
        <f>'EU28 TRA Summary'!Y208-'UK TRA Summary'!Y208</f>
        <v>897367.44456519093</v>
      </c>
      <c r="Z208" s="275">
        <f>'EU28 TRA Summary'!Z208-'UK TRA Summary'!Z208</f>
        <v>889009.09839950188</v>
      </c>
      <c r="AA208" s="275">
        <f>'EU28 TRA Summary'!AA208-'UK TRA Summary'!AA208</f>
        <v>881239.30934756435</v>
      </c>
      <c r="AB208" s="275">
        <f>'EU28 TRA Summary'!AB208-'UK TRA Summary'!AB208</f>
        <v>874714.63679621543</v>
      </c>
      <c r="AC208" s="275">
        <f>'EU28 TRA Summary'!AC208-'UK TRA Summary'!AC208</f>
        <v>869427.81063096435</v>
      </c>
      <c r="AD208" s="275">
        <f>'EU28 TRA Summary'!AD208-'UK TRA Summary'!AD208</f>
        <v>865981.95163037698</v>
      </c>
      <c r="AE208" s="275">
        <f>'EU28 TRA Summary'!AE208-'UK TRA Summary'!AE208</f>
        <v>863257.5516992521</v>
      </c>
      <c r="AF208" s="275">
        <f>'EU28 TRA Summary'!AF208-'UK TRA Summary'!AF208</f>
        <v>860933.17983665597</v>
      </c>
      <c r="AG208" s="275">
        <f>'EU28 TRA Summary'!AG208-'UK TRA Summary'!AG208</f>
        <v>858767.20892000559</v>
      </c>
      <c r="AH208" s="275">
        <f>'EU28 TRA Summary'!AH208-'UK TRA Summary'!AH208</f>
        <v>855991.63868126005</v>
      </c>
      <c r="AI208" s="275">
        <f>'EU28 TRA Summary'!AI208-'UK TRA Summary'!AI208</f>
        <v>852357.78416793048</v>
      </c>
      <c r="AJ208" s="275">
        <f>'EU28 TRA Summary'!AJ208-'UK TRA Summary'!AJ208</f>
        <v>847929.13719483349</v>
      </c>
      <c r="AK208" s="275">
        <f>'EU28 TRA Summary'!AK208-'UK TRA Summary'!AK208</f>
        <v>842828.57355107239</v>
      </c>
      <c r="AL208" s="275">
        <f>'EU28 TRA Summary'!AL208-'UK TRA Summary'!AL208</f>
        <v>837253.77787237871</v>
      </c>
      <c r="AM208" s="275">
        <f>'EU28 TRA Summary'!AM208-'UK TRA Summary'!AM208</f>
        <v>830823.14020502008</v>
      </c>
      <c r="AN208" s="275">
        <f>'EU28 TRA Summary'!AN208-'UK TRA Summary'!AN208</f>
        <v>824074.077107511</v>
      </c>
      <c r="AO208" s="275">
        <f>'EU28 TRA Summary'!AO208-'UK TRA Summary'!AO208</f>
        <v>816616.70692816516</v>
      </c>
      <c r="AP208" s="275">
        <f>'EU28 TRA Summary'!AP208-'UK TRA Summary'!AP208</f>
        <v>808907.81160999835</v>
      </c>
      <c r="AQ208" s="275">
        <f>'EU28 TRA Summary'!AQ208-'UK TRA Summary'!AQ208</f>
        <v>801418.81053915899</v>
      </c>
      <c r="AR208" s="275">
        <f>'EU28 TRA Summary'!AR208-'UK TRA Summary'!AR208</f>
        <v>793702.5733286913</v>
      </c>
      <c r="AS208" s="275">
        <f>'EU28 TRA Summary'!AS208-'UK TRA Summary'!AS208</f>
        <v>785891.47631460358</v>
      </c>
      <c r="AT208" s="275">
        <f>'EU28 TRA Summary'!AT208-'UK TRA Summary'!AT208</f>
        <v>777827.49239984609</v>
      </c>
      <c r="AU208" s="275">
        <f>'EU28 TRA Summary'!AU208-'UK TRA Summary'!AU208</f>
        <v>770262.90669074783</v>
      </c>
      <c r="AV208" s="275">
        <f>'EU28 TRA Summary'!AV208-'UK TRA Summary'!AV208</f>
        <v>762426.63450810232</v>
      </c>
      <c r="AW208" s="275">
        <f>'EU28 TRA Summary'!AW208-'UK TRA Summary'!AW208</f>
        <v>753681.56317007355</v>
      </c>
      <c r="AX208" s="275">
        <f>'EU28 TRA Summary'!AX208-'UK TRA Summary'!AX208</f>
        <v>745580.33622896392</v>
      </c>
      <c r="AY208" s="275">
        <f>'EU28 TRA Summary'!AY208-'UK TRA Summary'!AY208</f>
        <v>736451.12562979653</v>
      </c>
      <c r="AZ208" s="275">
        <f>'EU28 TRA Summary'!AZ208-'UK TRA Summary'!AZ208</f>
        <v>727205.58511630364</v>
      </c>
    </row>
    <row r="209" spans="1:52">
      <c r="A209" s="179" t="s">
        <v>21</v>
      </c>
      <c r="B209" s="181">
        <f>'EU28 TRA Summary'!B209-'UK TRA Summary'!B209</f>
        <v>584282.04020897544</v>
      </c>
      <c r="C209" s="247">
        <f>'EU28 TRA Summary'!C209-'UK TRA Summary'!C209</f>
        <v>587399.52263256314</v>
      </c>
      <c r="D209" s="247">
        <f>'EU28 TRA Summary'!D209-'UK TRA Summary'!D209</f>
        <v>592075.23853659595</v>
      </c>
      <c r="E209" s="247">
        <f>'EU28 TRA Summary'!E209-'UK TRA Summary'!E209</f>
        <v>594459.80862165126</v>
      </c>
      <c r="F209" s="247">
        <f>'EU28 TRA Summary'!F209-'UK TRA Summary'!F209</f>
        <v>606838.06410086318</v>
      </c>
      <c r="G209" s="247">
        <f>'EU28 TRA Summary'!G209-'UK TRA Summary'!G209</f>
        <v>603813.1888993507</v>
      </c>
      <c r="H209" s="247">
        <f>'EU28 TRA Summary'!H209-'UK TRA Summary'!H209</f>
        <v>616109.41442497901</v>
      </c>
      <c r="I209" s="247">
        <f>'EU28 TRA Summary'!I209-'UK TRA Summary'!I209</f>
        <v>622175.69252683292</v>
      </c>
      <c r="J209" s="247">
        <f>'EU28 TRA Summary'!J209-'UK TRA Summary'!J209</f>
        <v>614140.84965453413</v>
      </c>
      <c r="K209" s="247">
        <f>'EU28 TRA Summary'!K209-'UK TRA Summary'!K209</f>
        <v>599221.84564904368</v>
      </c>
      <c r="L209" s="247">
        <f>'EU28 TRA Summary'!L209-'UK TRA Summary'!L209</f>
        <v>588521.06703480775</v>
      </c>
      <c r="M209" s="247">
        <f>'EU28 TRA Summary'!M209-'UK TRA Summary'!M209</f>
        <v>585039.45744812512</v>
      </c>
      <c r="N209" s="247">
        <f>'EU28 TRA Summary'!N209-'UK TRA Summary'!N209</f>
        <v>567080.37269300444</v>
      </c>
      <c r="O209" s="247">
        <f>'EU28 TRA Summary'!O209-'UK TRA Summary'!O209</f>
        <v>564748.50466438371</v>
      </c>
      <c r="P209" s="247">
        <f>'EU28 TRA Summary'!P209-'UK TRA Summary'!P209</f>
        <v>579469.4508935879</v>
      </c>
      <c r="Q209" s="247">
        <f>'EU28 TRA Summary'!Q209-'UK TRA Summary'!Q209</f>
        <v>589702.25432616076</v>
      </c>
      <c r="R209" s="247">
        <f>'EU28 TRA Summary'!R209-'UK TRA Summary'!R209</f>
        <v>601418.40677663358</v>
      </c>
      <c r="S209" s="247">
        <f>'EU28 TRA Summary'!S209-'UK TRA Summary'!S209</f>
        <v>607709.40233361395</v>
      </c>
      <c r="T209" s="247">
        <f>'EU28 TRA Summary'!T209-'UK TRA Summary'!T209</f>
        <v>609113.70360163762</v>
      </c>
      <c r="U209" s="247">
        <f>'EU28 TRA Summary'!U209-'UK TRA Summary'!U209</f>
        <v>608250.58777999505</v>
      </c>
      <c r="V209" s="247">
        <f>'EU28 TRA Summary'!V209-'UK TRA Summary'!V209</f>
        <v>604993.29895519686</v>
      </c>
      <c r="W209" s="247">
        <f>'EU28 TRA Summary'!W209-'UK TRA Summary'!W209</f>
        <v>598470.76621291961</v>
      </c>
      <c r="X209" s="247">
        <f>'EU28 TRA Summary'!X209-'UK TRA Summary'!X209</f>
        <v>591327.85638096882</v>
      </c>
      <c r="Y209" s="247">
        <f>'EU28 TRA Summary'!Y209-'UK TRA Summary'!Y209</f>
        <v>582734.90574683226</v>
      </c>
      <c r="Z209" s="247">
        <f>'EU28 TRA Summary'!Z209-'UK TRA Summary'!Z209</f>
        <v>573873.173232881</v>
      </c>
      <c r="AA209" s="247">
        <f>'EU28 TRA Summary'!AA209-'UK TRA Summary'!AA209</f>
        <v>565676.56416050356</v>
      </c>
      <c r="AB209" s="247">
        <f>'EU28 TRA Summary'!AB209-'UK TRA Summary'!AB209</f>
        <v>558575.80964994454</v>
      </c>
      <c r="AC209" s="247">
        <f>'EU28 TRA Summary'!AC209-'UK TRA Summary'!AC209</f>
        <v>552601.48275969655</v>
      </c>
      <c r="AD209" s="247">
        <f>'EU28 TRA Summary'!AD209-'UK TRA Summary'!AD209</f>
        <v>548391.86117356631</v>
      </c>
      <c r="AE209" s="247">
        <f>'EU28 TRA Summary'!AE209-'UK TRA Summary'!AE209</f>
        <v>544921.56582736445</v>
      </c>
      <c r="AF209" s="247">
        <f>'EU28 TRA Summary'!AF209-'UK TRA Summary'!AF209</f>
        <v>541868.03785738442</v>
      </c>
      <c r="AG209" s="247">
        <f>'EU28 TRA Summary'!AG209-'UK TRA Summary'!AG209</f>
        <v>539065.51390903699</v>
      </c>
      <c r="AH209" s="247">
        <f>'EU28 TRA Summary'!AH209-'UK TRA Summary'!AH209</f>
        <v>535900.93899590801</v>
      </c>
      <c r="AI209" s="247">
        <f>'EU28 TRA Summary'!AI209-'UK TRA Summary'!AI209</f>
        <v>532449.04952066659</v>
      </c>
      <c r="AJ209" s="247">
        <f>'EU28 TRA Summary'!AJ209-'UK TRA Summary'!AJ209</f>
        <v>528505.85772648628</v>
      </c>
      <c r="AK209" s="247">
        <f>'EU28 TRA Summary'!AK209-'UK TRA Summary'!AK209</f>
        <v>524155.87315413298</v>
      </c>
      <c r="AL209" s="247">
        <f>'EU28 TRA Summary'!AL209-'UK TRA Summary'!AL209</f>
        <v>519558.11554963351</v>
      </c>
      <c r="AM209" s="247">
        <f>'EU28 TRA Summary'!AM209-'UK TRA Summary'!AM209</f>
        <v>514343.39756382687</v>
      </c>
      <c r="AN209" s="247">
        <f>'EU28 TRA Summary'!AN209-'UK TRA Summary'!AN209</f>
        <v>509061.13507116504</v>
      </c>
      <c r="AO209" s="247">
        <f>'EU28 TRA Summary'!AO209-'UK TRA Summary'!AO209</f>
        <v>503159.48921788897</v>
      </c>
      <c r="AP209" s="247">
        <f>'EU28 TRA Summary'!AP209-'UK TRA Summary'!AP209</f>
        <v>497181.25166766346</v>
      </c>
      <c r="AQ209" s="247">
        <f>'EU28 TRA Summary'!AQ209-'UK TRA Summary'!AQ209</f>
        <v>491392.65496221278</v>
      </c>
      <c r="AR209" s="247">
        <f>'EU28 TRA Summary'!AR209-'UK TRA Summary'!AR209</f>
        <v>485472.9802533898</v>
      </c>
      <c r="AS209" s="247">
        <f>'EU28 TRA Summary'!AS209-'UK TRA Summary'!AS209</f>
        <v>479534.69379972469</v>
      </c>
      <c r="AT209" s="247">
        <f>'EU28 TRA Summary'!AT209-'UK TRA Summary'!AT209</f>
        <v>473407.01062739035</v>
      </c>
      <c r="AU209" s="247">
        <f>'EU28 TRA Summary'!AU209-'UK TRA Summary'!AU209</f>
        <v>467785.7349401316</v>
      </c>
      <c r="AV209" s="247">
        <f>'EU28 TRA Summary'!AV209-'UK TRA Summary'!AV209</f>
        <v>461995.89012024994</v>
      </c>
      <c r="AW209" s="247">
        <f>'EU28 TRA Summary'!AW209-'UK TRA Summary'!AW209</f>
        <v>455512.97442220332</v>
      </c>
      <c r="AX209" s="247">
        <f>'EU28 TRA Summary'!AX209-'UK TRA Summary'!AX209</f>
        <v>449688.66021247522</v>
      </c>
      <c r="AY209" s="247">
        <f>'EU28 TRA Summary'!AY209-'UK TRA Summary'!AY209</f>
        <v>443033.58643567702</v>
      </c>
      <c r="AZ209" s="247">
        <f>'EU28 TRA Summary'!AZ209-'UK TRA Summary'!AZ209</f>
        <v>436165.00777298305</v>
      </c>
    </row>
    <row r="210" spans="1:52">
      <c r="A210" s="186" t="s">
        <v>45</v>
      </c>
      <c r="B210" s="188">
        <f>'EU28 TRA Summary'!B210-'UK TRA Summary'!B210</f>
        <v>481732.416502534</v>
      </c>
      <c r="C210" s="254">
        <f>'EU28 TRA Summary'!C210-'UK TRA Summary'!C210</f>
        <v>488874.85110738093</v>
      </c>
      <c r="D210" s="254">
        <f>'EU28 TRA Summary'!D210-'UK TRA Summary'!D210</f>
        <v>495216.98809679504</v>
      </c>
      <c r="E210" s="254">
        <f>'EU28 TRA Summary'!E210-'UK TRA Summary'!E210</f>
        <v>495000.6753411215</v>
      </c>
      <c r="F210" s="254">
        <f>'EU28 TRA Summary'!F210-'UK TRA Summary'!F210</f>
        <v>501480.59570381825</v>
      </c>
      <c r="G210" s="254">
        <f>'EU28 TRA Summary'!G210-'UK TRA Summary'!G210</f>
        <v>494648.89625294507</v>
      </c>
      <c r="H210" s="254">
        <f>'EU28 TRA Summary'!H210-'UK TRA Summary'!H210</f>
        <v>503073.05794729991</v>
      </c>
      <c r="I210" s="254">
        <f>'EU28 TRA Summary'!I210-'UK TRA Summary'!I210</f>
        <v>503773.06115326798</v>
      </c>
      <c r="J210" s="254">
        <f>'EU28 TRA Summary'!J210-'UK TRA Summary'!J210</f>
        <v>495180.68011285842</v>
      </c>
      <c r="K210" s="254">
        <f>'EU28 TRA Summary'!K210-'UK TRA Summary'!K210</f>
        <v>490542.77114266146</v>
      </c>
      <c r="L210" s="254">
        <f>'EU28 TRA Summary'!L210-'UK TRA Summary'!L210</f>
        <v>479162.81772908213</v>
      </c>
      <c r="M210" s="254">
        <f>'EU28 TRA Summary'!M210-'UK TRA Summary'!M210</f>
        <v>473593.86014743277</v>
      </c>
      <c r="N210" s="254">
        <f>'EU28 TRA Summary'!N210-'UK TRA Summary'!N210</f>
        <v>458004.48153725633</v>
      </c>
      <c r="O210" s="254">
        <f>'EU28 TRA Summary'!O210-'UK TRA Summary'!O210</f>
        <v>457153.6657190671</v>
      </c>
      <c r="P210" s="254">
        <f>'EU28 TRA Summary'!P210-'UK TRA Summary'!P210</f>
        <v>470862.95586224366</v>
      </c>
      <c r="Q210" s="254">
        <f>'EU28 TRA Summary'!Q210-'UK TRA Summary'!Q210</f>
        <v>476930.43976173003</v>
      </c>
      <c r="R210" s="254">
        <f>'EU28 TRA Summary'!R210-'UK TRA Summary'!R210</f>
        <v>481339.51478714694</v>
      </c>
      <c r="S210" s="254">
        <f>'EU28 TRA Summary'!S210-'UK TRA Summary'!S210</f>
        <v>483060.89973557211</v>
      </c>
      <c r="T210" s="254">
        <f>'EU28 TRA Summary'!T210-'UK TRA Summary'!T210</f>
        <v>480191.0627423203</v>
      </c>
      <c r="U210" s="254">
        <f>'EU28 TRA Summary'!U210-'UK TRA Summary'!U210</f>
        <v>475476.11734899814</v>
      </c>
      <c r="V210" s="254">
        <f>'EU28 TRA Summary'!V210-'UK TRA Summary'!V210</f>
        <v>468879.2886334483</v>
      </c>
      <c r="W210" s="254">
        <f>'EU28 TRA Summary'!W210-'UK TRA Summary'!W210</f>
        <v>459183.34606985701</v>
      </c>
      <c r="X210" s="254">
        <f>'EU28 TRA Summary'!X210-'UK TRA Summary'!X210</f>
        <v>449151.39577460359</v>
      </c>
      <c r="Y210" s="254">
        <f>'EU28 TRA Summary'!Y210-'UK TRA Summary'!Y210</f>
        <v>438082.471018643</v>
      </c>
      <c r="Z210" s="254">
        <f>'EU28 TRA Summary'!Z210-'UK TRA Summary'!Z210</f>
        <v>427363.83085277613</v>
      </c>
      <c r="AA210" s="254">
        <f>'EU28 TRA Summary'!AA210-'UK TRA Summary'!AA210</f>
        <v>417250.85780450405</v>
      </c>
      <c r="AB210" s="254">
        <f>'EU28 TRA Summary'!AB210-'UK TRA Summary'!AB210</f>
        <v>408293.11755807907</v>
      </c>
      <c r="AC210" s="254">
        <f>'EU28 TRA Summary'!AC210-'UK TRA Summary'!AC210</f>
        <v>400337.42111153807</v>
      </c>
      <c r="AD210" s="254">
        <f>'EU28 TRA Summary'!AD210-'UK TRA Summary'!AD210</f>
        <v>393966.09655866207</v>
      </c>
      <c r="AE210" s="254">
        <f>'EU28 TRA Summary'!AE210-'UK TRA Summary'!AE210</f>
        <v>388349.20141317032</v>
      </c>
      <c r="AF210" s="254">
        <f>'EU28 TRA Summary'!AF210-'UK TRA Summary'!AF210</f>
        <v>383173.11882472347</v>
      </c>
      <c r="AG210" s="254">
        <f>'EU28 TRA Summary'!AG210-'UK TRA Summary'!AG210</f>
        <v>378239.47936105006</v>
      </c>
      <c r="AH210" s="254">
        <f>'EU28 TRA Summary'!AH210-'UK TRA Summary'!AH210</f>
        <v>373270.15900684783</v>
      </c>
      <c r="AI210" s="254">
        <f>'EU28 TRA Summary'!AI210-'UK TRA Summary'!AI210</f>
        <v>368161.26536719</v>
      </c>
      <c r="AJ210" s="254">
        <f>'EU28 TRA Summary'!AJ210-'UK TRA Summary'!AJ210</f>
        <v>362820.19313247513</v>
      </c>
      <c r="AK210" s="254">
        <f>'EU28 TRA Summary'!AK210-'UK TRA Summary'!AK210</f>
        <v>357172.17132038838</v>
      </c>
      <c r="AL210" s="254">
        <f>'EU28 TRA Summary'!AL210-'UK TRA Summary'!AL210</f>
        <v>351182.06589495105</v>
      </c>
      <c r="AM210" s="254">
        <f>'EU28 TRA Summary'!AM210-'UK TRA Summary'!AM210</f>
        <v>344892.06098321429</v>
      </c>
      <c r="AN210" s="254">
        <f>'EU28 TRA Summary'!AN210-'UK TRA Summary'!AN210</f>
        <v>338315.10648684669</v>
      </c>
      <c r="AO210" s="254">
        <f>'EU28 TRA Summary'!AO210-'UK TRA Summary'!AO210</f>
        <v>331505.89796417434</v>
      </c>
      <c r="AP210" s="254">
        <f>'EU28 TRA Summary'!AP210-'UK TRA Summary'!AP210</f>
        <v>324616.9451440745</v>
      </c>
      <c r="AQ210" s="254">
        <f>'EU28 TRA Summary'!AQ210-'UK TRA Summary'!AQ210</f>
        <v>317821.74008631136</v>
      </c>
      <c r="AR210" s="254">
        <f>'EU28 TRA Summary'!AR210-'UK TRA Summary'!AR210</f>
        <v>311020.90302361251</v>
      </c>
      <c r="AS210" s="254">
        <f>'EU28 TRA Summary'!AS210-'UK TRA Summary'!AS210</f>
        <v>304328.97938866296</v>
      </c>
      <c r="AT210" s="254">
        <f>'EU28 TRA Summary'!AT210-'UK TRA Summary'!AT210</f>
        <v>297716.98967481835</v>
      </c>
      <c r="AU210" s="254">
        <f>'EU28 TRA Summary'!AU210-'UK TRA Summary'!AU210</f>
        <v>291351.12206816493</v>
      </c>
      <c r="AV210" s="254">
        <f>'EU28 TRA Summary'!AV210-'UK TRA Summary'!AV210</f>
        <v>285162.68361574167</v>
      </c>
      <c r="AW210" s="254">
        <f>'EU28 TRA Summary'!AW210-'UK TRA Summary'!AW210</f>
        <v>279203.79549099383</v>
      </c>
      <c r="AX210" s="254">
        <f>'EU28 TRA Summary'!AX210-'UK TRA Summary'!AX210</f>
        <v>273465.85275926959</v>
      </c>
      <c r="AY210" s="254">
        <f>'EU28 TRA Summary'!AY210-'UK TRA Summary'!AY210</f>
        <v>267990.82375938975</v>
      </c>
      <c r="AZ210" s="254">
        <f>'EU28 TRA Summary'!AZ210-'UK TRA Summary'!AZ210</f>
        <v>262707.22795969964</v>
      </c>
    </row>
    <row r="211" spans="1:52">
      <c r="A211" s="193" t="s">
        <v>29</v>
      </c>
      <c r="B211" s="177">
        <f>'EU28 TRA Summary'!B211-'UK TRA Summary'!B211</f>
        <v>9798.5394261279052</v>
      </c>
      <c r="C211" s="243">
        <f>'EU28 TRA Summary'!C211-'UK TRA Summary'!C211</f>
        <v>10072.7888681564</v>
      </c>
      <c r="D211" s="243">
        <f>'EU28 TRA Summary'!D211-'UK TRA Summary'!D211</f>
        <v>10150.065672021761</v>
      </c>
      <c r="E211" s="243">
        <f>'EU28 TRA Summary'!E211-'UK TRA Summary'!E211</f>
        <v>10337.476305510643</v>
      </c>
      <c r="F211" s="243">
        <f>'EU28 TRA Summary'!F211-'UK TRA Summary'!F211</f>
        <v>10549.052338679543</v>
      </c>
      <c r="G211" s="243">
        <f>'EU28 TRA Summary'!G211-'UK TRA Summary'!G211</f>
        <v>10768.364232460241</v>
      </c>
      <c r="H211" s="243">
        <f>'EU28 TRA Summary'!H211-'UK TRA Summary'!H211</f>
        <v>10537.920801369128</v>
      </c>
      <c r="I211" s="243">
        <f>'EU28 TRA Summary'!I211-'UK TRA Summary'!I211</f>
        <v>10076.653405990863</v>
      </c>
      <c r="J211" s="243">
        <f>'EU28 TRA Summary'!J211-'UK TRA Summary'!J211</f>
        <v>10325.633373173645</v>
      </c>
      <c r="K211" s="243">
        <f>'EU28 TRA Summary'!K211-'UK TRA Summary'!K211</f>
        <v>10178.712914334641</v>
      </c>
      <c r="L211" s="243">
        <f>'EU28 TRA Summary'!L211-'UK TRA Summary'!L211</f>
        <v>10345.768729017311</v>
      </c>
      <c r="M211" s="243">
        <f>'EU28 TRA Summary'!M211-'UK TRA Summary'!M211</f>
        <v>10354.928044406257</v>
      </c>
      <c r="N211" s="243">
        <f>'EU28 TRA Summary'!N211-'UK TRA Summary'!N211</f>
        <v>10123.194225697298</v>
      </c>
      <c r="O211" s="243">
        <f>'EU28 TRA Summary'!O211-'UK TRA Summary'!O211</f>
        <v>9999.3318862408905</v>
      </c>
      <c r="P211" s="243">
        <f>'EU28 TRA Summary'!P211-'UK TRA Summary'!P211</f>
        <v>10276.485093221758</v>
      </c>
      <c r="Q211" s="243">
        <f>'EU28 TRA Summary'!Q211-'UK TRA Summary'!Q211</f>
        <v>10350.594530025004</v>
      </c>
      <c r="R211" s="243">
        <f>'EU28 TRA Summary'!R211-'UK TRA Summary'!R211</f>
        <v>10374.866682246491</v>
      </c>
      <c r="S211" s="243">
        <f>'EU28 TRA Summary'!S211-'UK TRA Summary'!S211</f>
        <v>10350.612494664927</v>
      </c>
      <c r="T211" s="243">
        <f>'EU28 TRA Summary'!T211-'UK TRA Summary'!T211</f>
        <v>10267.897648189431</v>
      </c>
      <c r="U211" s="243">
        <f>'EU28 TRA Summary'!U211-'UK TRA Summary'!U211</f>
        <v>10151.244488838487</v>
      </c>
      <c r="V211" s="243">
        <f>'EU28 TRA Summary'!V211-'UK TRA Summary'!V211</f>
        <v>9980.2198716483872</v>
      </c>
      <c r="W211" s="243">
        <f>'EU28 TRA Summary'!W211-'UK TRA Summary'!W211</f>
        <v>9753.2029489010001</v>
      </c>
      <c r="X211" s="243">
        <f>'EU28 TRA Summary'!X211-'UK TRA Summary'!X211</f>
        <v>9496.065917973192</v>
      </c>
      <c r="Y211" s="243">
        <f>'EU28 TRA Summary'!Y211-'UK TRA Summary'!Y211</f>
        <v>9222.5153554862427</v>
      </c>
      <c r="Z211" s="243">
        <f>'EU28 TRA Summary'!Z211-'UK TRA Summary'!Z211</f>
        <v>8954.1577508562677</v>
      </c>
      <c r="AA211" s="243">
        <f>'EU28 TRA Summary'!AA211-'UK TRA Summary'!AA211</f>
        <v>8724.888694513118</v>
      </c>
      <c r="AB211" s="243">
        <f>'EU28 TRA Summary'!AB211-'UK TRA Summary'!AB211</f>
        <v>8542.1316769990699</v>
      </c>
      <c r="AC211" s="243">
        <f>'EU28 TRA Summary'!AC211-'UK TRA Summary'!AC211</f>
        <v>8407.6812709062669</v>
      </c>
      <c r="AD211" s="243">
        <f>'EU28 TRA Summary'!AD211-'UK TRA Summary'!AD211</f>
        <v>8320.9905127546535</v>
      </c>
      <c r="AE211" s="243">
        <f>'EU28 TRA Summary'!AE211-'UK TRA Summary'!AE211</f>
        <v>8267.3118031277118</v>
      </c>
      <c r="AF211" s="243">
        <f>'EU28 TRA Summary'!AF211-'UK TRA Summary'!AF211</f>
        <v>8237.6232424847349</v>
      </c>
      <c r="AG211" s="243">
        <f>'EU28 TRA Summary'!AG211-'UK TRA Summary'!AG211</f>
        <v>8225.0448968623878</v>
      </c>
      <c r="AH211" s="243">
        <f>'EU28 TRA Summary'!AH211-'UK TRA Summary'!AH211</f>
        <v>8216.6334772396021</v>
      </c>
      <c r="AI211" s="243">
        <f>'EU28 TRA Summary'!AI211-'UK TRA Summary'!AI211</f>
        <v>8209.0336686416795</v>
      </c>
      <c r="AJ211" s="243">
        <f>'EU28 TRA Summary'!AJ211-'UK TRA Summary'!AJ211</f>
        <v>8199.7602202634171</v>
      </c>
      <c r="AK211" s="243">
        <f>'EU28 TRA Summary'!AK211-'UK TRA Summary'!AK211</f>
        <v>8184.2303478316262</v>
      </c>
      <c r="AL211" s="243">
        <f>'EU28 TRA Summary'!AL211-'UK TRA Summary'!AL211</f>
        <v>8164.0618552150208</v>
      </c>
      <c r="AM211" s="243">
        <f>'EU28 TRA Summary'!AM211-'UK TRA Summary'!AM211</f>
        <v>8139.146727154467</v>
      </c>
      <c r="AN211" s="243">
        <f>'EU28 TRA Summary'!AN211-'UK TRA Summary'!AN211</f>
        <v>8109.1696237991318</v>
      </c>
      <c r="AO211" s="243">
        <f>'EU28 TRA Summary'!AO211-'UK TRA Summary'!AO211</f>
        <v>8073.550710900272</v>
      </c>
      <c r="AP211" s="243">
        <f>'EU28 TRA Summary'!AP211-'UK TRA Summary'!AP211</f>
        <v>8032.8185146457254</v>
      </c>
      <c r="AQ211" s="243">
        <f>'EU28 TRA Summary'!AQ211-'UK TRA Summary'!AQ211</f>
        <v>7988.1071883604154</v>
      </c>
      <c r="AR211" s="243">
        <f>'EU28 TRA Summary'!AR211-'UK TRA Summary'!AR211</f>
        <v>7943.9072617253314</v>
      </c>
      <c r="AS211" s="243">
        <f>'EU28 TRA Summary'!AS211-'UK TRA Summary'!AS211</f>
        <v>7904.0685273478884</v>
      </c>
      <c r="AT211" s="243">
        <f>'EU28 TRA Summary'!AT211-'UK TRA Summary'!AT211</f>
        <v>7865.4932966637307</v>
      </c>
      <c r="AU211" s="243">
        <f>'EU28 TRA Summary'!AU211-'UK TRA Summary'!AU211</f>
        <v>7831.2576658016669</v>
      </c>
      <c r="AV211" s="243">
        <f>'EU28 TRA Summary'!AV211-'UK TRA Summary'!AV211</f>
        <v>7797.2251020079784</v>
      </c>
      <c r="AW211" s="243">
        <f>'EU28 TRA Summary'!AW211-'UK TRA Summary'!AW211</f>
        <v>7766.3261544017068</v>
      </c>
      <c r="AX211" s="243">
        <f>'EU28 TRA Summary'!AX211-'UK TRA Summary'!AX211</f>
        <v>7739.4788177273658</v>
      </c>
      <c r="AY211" s="243">
        <f>'EU28 TRA Summary'!AY211-'UK TRA Summary'!AY211</f>
        <v>7713.6323005052345</v>
      </c>
      <c r="AZ211" s="243">
        <f>'EU28 TRA Summary'!AZ211-'UK TRA Summary'!AZ211</f>
        <v>7692.7186208171361</v>
      </c>
    </row>
    <row r="212" spans="1:52">
      <c r="A212" s="173" t="s">
        <v>30</v>
      </c>
      <c r="B212" s="180">
        <f>'EU28 TRA Summary'!B212-'UK TRA Summary'!B212</f>
        <v>430748.21088773024</v>
      </c>
      <c r="C212" s="246">
        <f>'EU28 TRA Summary'!C212-'UK TRA Summary'!C212</f>
        <v>437617.42298644822</v>
      </c>
      <c r="D212" s="246">
        <f>'EU28 TRA Summary'!D212-'UK TRA Summary'!D212</f>
        <v>444151.60801654006</v>
      </c>
      <c r="E212" s="246">
        <f>'EU28 TRA Summary'!E212-'UK TRA Summary'!E212</f>
        <v>443807.25165235595</v>
      </c>
      <c r="F212" s="246">
        <f>'EU28 TRA Summary'!F212-'UK TRA Summary'!F212</f>
        <v>449950.30447301082</v>
      </c>
      <c r="G212" s="246">
        <f>'EU28 TRA Summary'!G212-'UK TRA Summary'!G212</f>
        <v>443739.95794567256</v>
      </c>
      <c r="H212" s="246">
        <f>'EU28 TRA Summary'!H212-'UK TRA Summary'!H212</f>
        <v>452451.97301099612</v>
      </c>
      <c r="I212" s="246">
        <f>'EU28 TRA Summary'!I212-'UK TRA Summary'!I212</f>
        <v>453784.68747933081</v>
      </c>
      <c r="J212" s="246">
        <f>'EU28 TRA Summary'!J212-'UK TRA Summary'!J212</f>
        <v>445147.29197686008</v>
      </c>
      <c r="K212" s="246">
        <f>'EU28 TRA Summary'!K212-'UK TRA Summary'!K212</f>
        <v>441452.3804888014</v>
      </c>
      <c r="L212" s="246">
        <f>'EU28 TRA Summary'!L212-'UK TRA Summary'!L212</f>
        <v>430083.00296907569</v>
      </c>
      <c r="M212" s="246">
        <f>'EU28 TRA Summary'!M212-'UK TRA Summary'!M212</f>
        <v>424939.09777880763</v>
      </c>
      <c r="N212" s="246">
        <f>'EU28 TRA Summary'!N212-'UK TRA Summary'!N212</f>
        <v>410833.93333845009</v>
      </c>
      <c r="O212" s="246">
        <f>'EU28 TRA Summary'!O212-'UK TRA Summary'!O212</f>
        <v>410055.60531986103</v>
      </c>
      <c r="P212" s="246">
        <f>'EU28 TRA Summary'!P212-'UK TRA Summary'!P212</f>
        <v>423094.64881870628</v>
      </c>
      <c r="Q212" s="246">
        <f>'EU28 TRA Summary'!Q212-'UK TRA Summary'!Q212</f>
        <v>427768.66413352941</v>
      </c>
      <c r="R212" s="246">
        <f>'EU28 TRA Summary'!R212-'UK TRA Summary'!R212</f>
        <v>431684.89017408865</v>
      </c>
      <c r="S212" s="246">
        <f>'EU28 TRA Summary'!S212-'UK TRA Summary'!S212</f>
        <v>432766.90764241538</v>
      </c>
      <c r="T212" s="246">
        <f>'EU28 TRA Summary'!T212-'UK TRA Summary'!T212</f>
        <v>429580.65272855927</v>
      </c>
      <c r="U212" s="246">
        <f>'EU28 TRA Summary'!U212-'UK TRA Summary'!U212</f>
        <v>424826.91553329339</v>
      </c>
      <c r="V212" s="246">
        <f>'EU28 TRA Summary'!V212-'UK TRA Summary'!V212</f>
        <v>418419.20742458943</v>
      </c>
      <c r="W212" s="246">
        <f>'EU28 TRA Summary'!W212-'UK TRA Summary'!W212</f>
        <v>409089.76753430039</v>
      </c>
      <c r="X212" s="246">
        <f>'EU28 TRA Summary'!X212-'UK TRA Summary'!X212</f>
        <v>399602.39289809705</v>
      </c>
      <c r="Y212" s="246">
        <f>'EU28 TRA Summary'!Y212-'UK TRA Summary'!Y212</f>
        <v>389095.4156759149</v>
      </c>
      <c r="Z212" s="246">
        <f>'EU28 TRA Summary'!Z212-'UK TRA Summary'!Z212</f>
        <v>378972.73527434061</v>
      </c>
      <c r="AA212" s="246">
        <f>'EU28 TRA Summary'!AA212-'UK TRA Summary'!AA212</f>
        <v>369453.20386943349</v>
      </c>
      <c r="AB212" s="246">
        <f>'EU28 TRA Summary'!AB212-'UK TRA Summary'!AB212</f>
        <v>361057.23455833679</v>
      </c>
      <c r="AC212" s="246">
        <f>'EU28 TRA Summary'!AC212-'UK TRA Summary'!AC212</f>
        <v>353631.92704327946</v>
      </c>
      <c r="AD212" s="246">
        <f>'EU28 TRA Summary'!AD212-'UK TRA Summary'!AD212</f>
        <v>347727.85585464403</v>
      </c>
      <c r="AE212" s="246">
        <f>'EU28 TRA Summary'!AE212-'UK TRA Summary'!AE212</f>
        <v>342560.33390568802</v>
      </c>
      <c r="AF212" s="246">
        <f>'EU28 TRA Summary'!AF212-'UK TRA Summary'!AF212</f>
        <v>337826.25065398886</v>
      </c>
      <c r="AG212" s="246">
        <f>'EU28 TRA Summary'!AG212-'UK TRA Summary'!AG212</f>
        <v>333349.08227264491</v>
      </c>
      <c r="AH212" s="246">
        <f>'EU28 TRA Summary'!AH212-'UK TRA Summary'!AH212</f>
        <v>328865.53741960513</v>
      </c>
      <c r="AI212" s="246">
        <f>'EU28 TRA Summary'!AI212-'UK TRA Summary'!AI212</f>
        <v>324256.11591292376</v>
      </c>
      <c r="AJ212" s="246">
        <f>'EU28 TRA Summary'!AJ212-'UK TRA Summary'!AJ212</f>
        <v>319393.22536352102</v>
      </c>
      <c r="AK212" s="246">
        <f>'EU28 TRA Summary'!AK212-'UK TRA Summary'!AK212</f>
        <v>314260.91665021528</v>
      </c>
      <c r="AL212" s="246">
        <f>'EU28 TRA Summary'!AL212-'UK TRA Summary'!AL212</f>
        <v>308821.05219653912</v>
      </c>
      <c r="AM212" s="246">
        <f>'EU28 TRA Summary'!AM212-'UK TRA Summary'!AM212</f>
        <v>303105.33736459946</v>
      </c>
      <c r="AN212" s="246">
        <f>'EU28 TRA Summary'!AN212-'UK TRA Summary'!AN212</f>
        <v>297137.66137533647</v>
      </c>
      <c r="AO212" s="246">
        <f>'EU28 TRA Summary'!AO212-'UK TRA Summary'!AO212</f>
        <v>290969.57723027142</v>
      </c>
      <c r="AP212" s="246">
        <f>'EU28 TRA Summary'!AP212-'UK TRA Summary'!AP212</f>
        <v>284719.7888468731</v>
      </c>
      <c r="AQ212" s="246">
        <f>'EU28 TRA Summary'!AQ212-'UK TRA Summary'!AQ212</f>
        <v>278588.64006536955</v>
      </c>
      <c r="AR212" s="246">
        <f>'EU28 TRA Summary'!AR212-'UK TRA Summary'!AR212</f>
        <v>272472.95335484971</v>
      </c>
      <c r="AS212" s="246">
        <f>'EU28 TRA Summary'!AS212-'UK TRA Summary'!AS212</f>
        <v>266473.49401977478</v>
      </c>
      <c r="AT212" s="246">
        <f>'EU28 TRA Summary'!AT212-'UK TRA Summary'!AT212</f>
        <v>260553.43205454468</v>
      </c>
      <c r="AU212" s="246">
        <f>'EU28 TRA Summary'!AU212-'UK TRA Summary'!AU212</f>
        <v>254872.61193739413</v>
      </c>
      <c r="AV212" s="246">
        <f>'EU28 TRA Summary'!AV212-'UK TRA Summary'!AV212</f>
        <v>249360.03105799283</v>
      </c>
      <c r="AW212" s="246">
        <f>'EU28 TRA Summary'!AW212-'UK TRA Summary'!AW212</f>
        <v>244056.43856613315</v>
      </c>
      <c r="AX212" s="246">
        <f>'EU28 TRA Summary'!AX212-'UK TRA Summary'!AX212</f>
        <v>238939.38538417435</v>
      </c>
      <c r="AY212" s="246">
        <f>'EU28 TRA Summary'!AY212-'UK TRA Summary'!AY212</f>
        <v>234064.61458219096</v>
      </c>
      <c r="AZ212" s="246">
        <f>'EU28 TRA Summary'!AZ212-'UK TRA Summary'!AZ212</f>
        <v>229346.67555091646</v>
      </c>
    </row>
    <row r="213" spans="1:52">
      <c r="A213" s="173" t="s">
        <v>31</v>
      </c>
      <c r="B213" s="180">
        <f>'EU28 TRA Summary'!B213-'UK TRA Summary'!B213</f>
        <v>41185.666188675881</v>
      </c>
      <c r="C213" s="246">
        <f>'EU28 TRA Summary'!C213-'UK TRA Summary'!C213</f>
        <v>41184.639252776396</v>
      </c>
      <c r="D213" s="246">
        <f>'EU28 TRA Summary'!D213-'UK TRA Summary'!D213</f>
        <v>40915.314408233215</v>
      </c>
      <c r="E213" s="246">
        <f>'EU28 TRA Summary'!E213-'UK TRA Summary'!E213</f>
        <v>40855.947383254839</v>
      </c>
      <c r="F213" s="246">
        <f>'EU28 TRA Summary'!F213-'UK TRA Summary'!F213</f>
        <v>40981.238892127905</v>
      </c>
      <c r="G213" s="246">
        <f>'EU28 TRA Summary'!G213-'UK TRA Summary'!G213</f>
        <v>40140.574074812241</v>
      </c>
      <c r="H213" s="246">
        <f>'EU28 TRA Summary'!H213-'UK TRA Summary'!H213</f>
        <v>40083.164134934559</v>
      </c>
      <c r="I213" s="246">
        <f>'EU28 TRA Summary'!I213-'UK TRA Summary'!I213</f>
        <v>39911.720267946162</v>
      </c>
      <c r="J213" s="246">
        <f>'EU28 TRA Summary'!J213-'UK TRA Summary'!J213</f>
        <v>39707.754762824719</v>
      </c>
      <c r="K213" s="246">
        <f>'EU28 TRA Summary'!K213-'UK TRA Summary'!K213</f>
        <v>38911.677739525359</v>
      </c>
      <c r="L213" s="246">
        <f>'EU28 TRA Summary'!L213-'UK TRA Summary'!L213</f>
        <v>38734.046030989084</v>
      </c>
      <c r="M213" s="246">
        <f>'EU28 TRA Summary'!M213-'UK TRA Summary'!M213</f>
        <v>38299.834324218908</v>
      </c>
      <c r="N213" s="246">
        <f>'EU28 TRA Summary'!N213-'UK TRA Summary'!N213</f>
        <v>37047.353973108984</v>
      </c>
      <c r="O213" s="246">
        <f>'EU28 TRA Summary'!O213-'UK TRA Summary'!O213</f>
        <v>37098.728512965121</v>
      </c>
      <c r="P213" s="246">
        <f>'EU28 TRA Summary'!P213-'UK TRA Summary'!P213</f>
        <v>37491.821950315643</v>
      </c>
      <c r="Q213" s="246">
        <f>'EU28 TRA Summary'!Q213-'UK TRA Summary'!Q213</f>
        <v>38811.181098175541</v>
      </c>
      <c r="R213" s="246">
        <f>'EU28 TRA Summary'!R213-'UK TRA Summary'!R213</f>
        <v>39279.7579308118</v>
      </c>
      <c r="S213" s="246">
        <f>'EU28 TRA Summary'!S213-'UK TRA Summary'!S213</f>
        <v>39943.379598491825</v>
      </c>
      <c r="T213" s="246">
        <f>'EU28 TRA Summary'!T213-'UK TRA Summary'!T213</f>
        <v>40342.51236557158</v>
      </c>
      <c r="U213" s="246">
        <f>'EU28 TRA Summary'!U213-'UK TRA Summary'!U213</f>
        <v>40497.957326866264</v>
      </c>
      <c r="V213" s="246">
        <f>'EU28 TRA Summary'!V213-'UK TRA Summary'!V213</f>
        <v>40479.86133721051</v>
      </c>
      <c r="W213" s="246">
        <f>'EU28 TRA Summary'!W213-'UK TRA Summary'!W213</f>
        <v>40340.375586655602</v>
      </c>
      <c r="X213" s="246">
        <f>'EU28 TRA Summary'!X213-'UK TRA Summary'!X213</f>
        <v>40052.936958533348</v>
      </c>
      <c r="Y213" s="246">
        <f>'EU28 TRA Summary'!Y213-'UK TRA Summary'!Y213</f>
        <v>39764.539987241806</v>
      </c>
      <c r="Z213" s="246">
        <f>'EU28 TRA Summary'!Z213-'UK TRA Summary'!Z213</f>
        <v>39436.937827579204</v>
      </c>
      <c r="AA213" s="246">
        <f>'EU28 TRA Summary'!AA213-'UK TRA Summary'!AA213</f>
        <v>39072.765240557463</v>
      </c>
      <c r="AB213" s="246">
        <f>'EU28 TRA Summary'!AB213-'UK TRA Summary'!AB213</f>
        <v>38693.751322743206</v>
      </c>
      <c r="AC213" s="246">
        <f>'EU28 TRA Summary'!AC213-'UK TRA Summary'!AC213</f>
        <v>38297.812797352351</v>
      </c>
      <c r="AD213" s="246">
        <f>'EU28 TRA Summary'!AD213-'UK TRA Summary'!AD213</f>
        <v>37917.250191263403</v>
      </c>
      <c r="AE213" s="246">
        <f>'EU28 TRA Summary'!AE213-'UK TRA Summary'!AE213</f>
        <v>37521.555704354556</v>
      </c>
      <c r="AF213" s="246">
        <f>'EU28 TRA Summary'!AF213-'UK TRA Summary'!AF213</f>
        <v>37109.244928249849</v>
      </c>
      <c r="AG213" s="246">
        <f>'EU28 TRA Summary'!AG213-'UK TRA Summary'!AG213</f>
        <v>36665.352191542748</v>
      </c>
      <c r="AH213" s="246">
        <f>'EU28 TRA Summary'!AH213-'UK TRA Summary'!AH213</f>
        <v>36187.988110003083</v>
      </c>
      <c r="AI213" s="246">
        <f>'EU28 TRA Summary'!AI213-'UK TRA Summary'!AI213</f>
        <v>35696.115785624563</v>
      </c>
      <c r="AJ213" s="246">
        <f>'EU28 TRA Summary'!AJ213-'UK TRA Summary'!AJ213</f>
        <v>35227.207548690705</v>
      </c>
      <c r="AK213" s="246">
        <f>'EU28 TRA Summary'!AK213-'UK TRA Summary'!AK213</f>
        <v>34727.024322341487</v>
      </c>
      <c r="AL213" s="246">
        <f>'EU28 TRA Summary'!AL213-'UK TRA Summary'!AL213</f>
        <v>34196.951843196948</v>
      </c>
      <c r="AM213" s="246">
        <f>'EU28 TRA Summary'!AM213-'UK TRA Summary'!AM213</f>
        <v>33647.576891460376</v>
      </c>
      <c r="AN213" s="246">
        <f>'EU28 TRA Summary'!AN213-'UK TRA Summary'!AN213</f>
        <v>33068.275487711137</v>
      </c>
      <c r="AO213" s="246">
        <f>'EU28 TRA Summary'!AO213-'UK TRA Summary'!AO213</f>
        <v>32462.770023002686</v>
      </c>
      <c r="AP213" s="246">
        <f>'EU28 TRA Summary'!AP213-'UK TRA Summary'!AP213</f>
        <v>31864.337782555645</v>
      </c>
      <c r="AQ213" s="246">
        <f>'EU28 TRA Summary'!AQ213-'UK TRA Summary'!AQ213</f>
        <v>31244.992832581356</v>
      </c>
      <c r="AR213" s="246">
        <f>'EU28 TRA Summary'!AR213-'UK TRA Summary'!AR213</f>
        <v>30604.042407037487</v>
      </c>
      <c r="AS213" s="246">
        <f>'EU28 TRA Summary'!AS213-'UK TRA Summary'!AS213</f>
        <v>29951.416841540333</v>
      </c>
      <c r="AT213" s="246">
        <f>'EU28 TRA Summary'!AT213-'UK TRA Summary'!AT213</f>
        <v>29298.064323609873</v>
      </c>
      <c r="AU213" s="246">
        <f>'EU28 TRA Summary'!AU213-'UK TRA Summary'!AU213</f>
        <v>28647.252464969108</v>
      </c>
      <c r="AV213" s="246">
        <f>'EU28 TRA Summary'!AV213-'UK TRA Summary'!AV213</f>
        <v>28005.427455740828</v>
      </c>
      <c r="AW213" s="246">
        <f>'EU28 TRA Summary'!AW213-'UK TRA Summary'!AW213</f>
        <v>27381.030770458994</v>
      </c>
      <c r="AX213" s="246">
        <f>'EU28 TRA Summary'!AX213-'UK TRA Summary'!AX213</f>
        <v>26786.988557367888</v>
      </c>
      <c r="AY213" s="246">
        <f>'EU28 TRA Summary'!AY213-'UK TRA Summary'!AY213</f>
        <v>26212.576876693514</v>
      </c>
      <c r="AZ213" s="246">
        <f>'EU28 TRA Summary'!AZ213-'UK TRA Summary'!AZ213</f>
        <v>25667.833787965999</v>
      </c>
    </row>
    <row r="214" spans="1:52">
      <c r="A214" s="186" t="s">
        <v>46</v>
      </c>
      <c r="B214" s="188">
        <f>'EU28 TRA Summary'!B214-'UK TRA Summary'!B214</f>
        <v>6659.5719422843185</v>
      </c>
      <c r="C214" s="254">
        <f>'EU28 TRA Summary'!C214-'UK TRA Summary'!C214</f>
        <v>5954.129783096907</v>
      </c>
      <c r="D214" s="254">
        <f>'EU28 TRA Summary'!D214-'UK TRA Summary'!D214</f>
        <v>5887.8384097912631</v>
      </c>
      <c r="E214" s="254">
        <f>'EU28 TRA Summary'!E214-'UK TRA Summary'!E214</f>
        <v>5669.6300251568555</v>
      </c>
      <c r="F214" s="254">
        <f>'EU28 TRA Summary'!F214-'UK TRA Summary'!F214</f>
        <v>5663.1741807513954</v>
      </c>
      <c r="G214" s="254">
        <f>'EU28 TRA Summary'!G214-'UK TRA Summary'!G214</f>
        <v>5064.7849452073178</v>
      </c>
      <c r="H214" s="254">
        <f>'EU28 TRA Summary'!H214-'UK TRA Summary'!H214</f>
        <v>4976.5112537100922</v>
      </c>
      <c r="I214" s="254">
        <f>'EU28 TRA Summary'!I214-'UK TRA Summary'!I214</f>
        <v>5314.2289398920348</v>
      </c>
      <c r="J214" s="254">
        <f>'EU28 TRA Summary'!J214-'UK TRA Summary'!J214</f>
        <v>5094.4200456429971</v>
      </c>
      <c r="K214" s="254">
        <f>'EU28 TRA Summary'!K214-'UK TRA Summary'!K214</f>
        <v>4480.0536210924702</v>
      </c>
      <c r="L214" s="254">
        <f>'EU28 TRA Summary'!L214-'UK TRA Summary'!L214</f>
        <v>4542.2274385004239</v>
      </c>
      <c r="M214" s="254">
        <f>'EU28 TRA Summary'!M214-'UK TRA Summary'!M214</f>
        <v>4207.1576802581721</v>
      </c>
      <c r="N214" s="254">
        <f>'EU28 TRA Summary'!N214-'UK TRA Summary'!N214</f>
        <v>4421.5435594279434</v>
      </c>
      <c r="O214" s="254">
        <f>'EU28 TRA Summary'!O214-'UK TRA Summary'!O214</f>
        <v>3830.845497637511</v>
      </c>
      <c r="P214" s="254">
        <f>'EU28 TRA Summary'!P214-'UK TRA Summary'!P214</f>
        <v>3484.5655783576867</v>
      </c>
      <c r="Q214" s="254">
        <f>'EU28 TRA Summary'!Q214-'UK TRA Summary'!Q214</f>
        <v>3207.8640031959117</v>
      </c>
      <c r="R214" s="254">
        <f>'EU28 TRA Summary'!R214-'UK TRA Summary'!R214</f>
        <v>3229.2009062807037</v>
      </c>
      <c r="S214" s="254">
        <f>'EU28 TRA Summary'!S214-'UK TRA Summary'!S214</f>
        <v>3304.811717893117</v>
      </c>
      <c r="T214" s="254">
        <f>'EU28 TRA Summary'!T214-'UK TRA Summary'!T214</f>
        <v>3358.2152731731339</v>
      </c>
      <c r="U214" s="254">
        <f>'EU28 TRA Summary'!U214-'UK TRA Summary'!U214</f>
        <v>3398.7388150734387</v>
      </c>
      <c r="V214" s="254">
        <f>'EU28 TRA Summary'!V214-'UK TRA Summary'!V214</f>
        <v>3427.0371266811981</v>
      </c>
      <c r="W214" s="254">
        <f>'EU28 TRA Summary'!W214-'UK TRA Summary'!W214</f>
        <v>3446.2758804330974</v>
      </c>
      <c r="X214" s="254">
        <f>'EU28 TRA Summary'!X214-'UK TRA Summary'!X214</f>
        <v>3457.4387618566761</v>
      </c>
      <c r="Y214" s="254">
        <f>'EU28 TRA Summary'!Y214-'UK TRA Summary'!Y214</f>
        <v>3465.8475737286144</v>
      </c>
      <c r="Z214" s="254">
        <f>'EU28 TRA Summary'!Z214-'UK TRA Summary'!Z214</f>
        <v>3468.8708309756289</v>
      </c>
      <c r="AA214" s="254">
        <f>'EU28 TRA Summary'!AA214-'UK TRA Summary'!AA214</f>
        <v>3473.9203804997596</v>
      </c>
      <c r="AB214" s="254">
        <f>'EU28 TRA Summary'!AB214-'UK TRA Summary'!AB214</f>
        <v>3484.3474664706</v>
      </c>
      <c r="AC214" s="254">
        <f>'EU28 TRA Summary'!AC214-'UK TRA Summary'!AC214</f>
        <v>3491.8233899436414</v>
      </c>
      <c r="AD214" s="254">
        <f>'EU28 TRA Summary'!AD214-'UK TRA Summary'!AD214</f>
        <v>3488.2795601958096</v>
      </c>
      <c r="AE214" s="254">
        <f>'EU28 TRA Summary'!AE214-'UK TRA Summary'!AE214</f>
        <v>3494.5426954299655</v>
      </c>
      <c r="AF214" s="254">
        <f>'EU28 TRA Summary'!AF214-'UK TRA Summary'!AF214</f>
        <v>3497.1780468386623</v>
      </c>
      <c r="AG214" s="254">
        <f>'EU28 TRA Summary'!AG214-'UK TRA Summary'!AG214</f>
        <v>3467.6666828449079</v>
      </c>
      <c r="AH214" s="254">
        <f>'EU28 TRA Summary'!AH214-'UK TRA Summary'!AH214</f>
        <v>3470.9616092042843</v>
      </c>
      <c r="AI214" s="254">
        <f>'EU28 TRA Summary'!AI214-'UK TRA Summary'!AI214</f>
        <v>3464.7617515939769</v>
      </c>
      <c r="AJ214" s="254">
        <f>'EU28 TRA Summary'!AJ214-'UK TRA Summary'!AJ214</f>
        <v>3464.1399513037745</v>
      </c>
      <c r="AK214" s="254">
        <f>'EU28 TRA Summary'!AK214-'UK TRA Summary'!AK214</f>
        <v>3458.3104171200202</v>
      </c>
      <c r="AL214" s="254">
        <f>'EU28 TRA Summary'!AL214-'UK TRA Summary'!AL214</f>
        <v>3447.9265880053117</v>
      </c>
      <c r="AM214" s="254">
        <f>'EU28 TRA Summary'!AM214-'UK TRA Summary'!AM214</f>
        <v>3427.4882798758076</v>
      </c>
      <c r="AN214" s="254">
        <f>'EU28 TRA Summary'!AN214-'UK TRA Summary'!AN214</f>
        <v>3403.5025766830295</v>
      </c>
      <c r="AO214" s="254">
        <f>'EU28 TRA Summary'!AO214-'UK TRA Summary'!AO214</f>
        <v>3370.5757162742943</v>
      </c>
      <c r="AP214" s="254">
        <f>'EU28 TRA Summary'!AP214-'UK TRA Summary'!AP214</f>
        <v>3335.6657080468012</v>
      </c>
      <c r="AQ214" s="254">
        <f>'EU28 TRA Summary'!AQ214-'UK TRA Summary'!AQ214</f>
        <v>3297.9121333013659</v>
      </c>
      <c r="AR214" s="254">
        <f>'EU28 TRA Summary'!AR214-'UK TRA Summary'!AR214</f>
        <v>3268.8594624936932</v>
      </c>
      <c r="AS214" s="254">
        <f>'EU28 TRA Summary'!AS214-'UK TRA Summary'!AS214</f>
        <v>3235.9623407337376</v>
      </c>
      <c r="AT214" s="254">
        <f>'EU28 TRA Summary'!AT214-'UK TRA Summary'!AT214</f>
        <v>3185.7963479836799</v>
      </c>
      <c r="AU214" s="254">
        <f>'EU28 TRA Summary'!AU214-'UK TRA Summary'!AU214</f>
        <v>3153.6762650458322</v>
      </c>
      <c r="AV214" s="254">
        <f>'EU28 TRA Summary'!AV214-'UK TRA Summary'!AV214</f>
        <v>3110.5962098517221</v>
      </c>
      <c r="AW214" s="254">
        <f>'EU28 TRA Summary'!AW214-'UK TRA Summary'!AW214</f>
        <v>3049.6229753270845</v>
      </c>
      <c r="AX214" s="254">
        <f>'EU28 TRA Summary'!AX214-'UK TRA Summary'!AX214</f>
        <v>2986.9763032140527</v>
      </c>
      <c r="AY214" s="254">
        <f>'EU28 TRA Summary'!AY214-'UK TRA Summary'!AY214</f>
        <v>2913.0044892805445</v>
      </c>
      <c r="AZ214" s="254">
        <f>'EU28 TRA Summary'!AZ214-'UK TRA Summary'!AZ214</f>
        <v>2864.3999512344089</v>
      </c>
    </row>
    <row r="215" spans="1:52">
      <c r="A215" s="193" t="s">
        <v>24</v>
      </c>
      <c r="B215" s="177">
        <f>'EU28 TRA Summary'!B215-'UK TRA Summary'!B215</f>
        <v>6659.5719422843185</v>
      </c>
      <c r="C215" s="243">
        <f>'EU28 TRA Summary'!C215-'UK TRA Summary'!C215</f>
        <v>5954.129783096907</v>
      </c>
      <c r="D215" s="243">
        <f>'EU28 TRA Summary'!D215-'UK TRA Summary'!D215</f>
        <v>5887.8384097912631</v>
      </c>
      <c r="E215" s="243">
        <f>'EU28 TRA Summary'!E215-'UK TRA Summary'!E215</f>
        <v>5669.6300251568555</v>
      </c>
      <c r="F215" s="243">
        <f>'EU28 TRA Summary'!F215-'UK TRA Summary'!F215</f>
        <v>5663.1741807513954</v>
      </c>
      <c r="G215" s="243">
        <f>'EU28 TRA Summary'!G215-'UK TRA Summary'!G215</f>
        <v>5064.7849452073178</v>
      </c>
      <c r="H215" s="243">
        <f>'EU28 TRA Summary'!H215-'UK TRA Summary'!H215</f>
        <v>4976.5112537100922</v>
      </c>
      <c r="I215" s="243">
        <f>'EU28 TRA Summary'!I215-'UK TRA Summary'!I215</f>
        <v>5314.2289398920348</v>
      </c>
      <c r="J215" s="243">
        <f>'EU28 TRA Summary'!J215-'UK TRA Summary'!J215</f>
        <v>5094.4200456429971</v>
      </c>
      <c r="K215" s="243">
        <f>'EU28 TRA Summary'!K215-'UK TRA Summary'!K215</f>
        <v>4480.0536210924702</v>
      </c>
      <c r="L215" s="243">
        <f>'EU28 TRA Summary'!L215-'UK TRA Summary'!L215</f>
        <v>4542.2274385004239</v>
      </c>
      <c r="M215" s="243">
        <f>'EU28 TRA Summary'!M215-'UK TRA Summary'!M215</f>
        <v>4207.1576802581721</v>
      </c>
      <c r="N215" s="243">
        <f>'EU28 TRA Summary'!N215-'UK TRA Summary'!N215</f>
        <v>4421.5435594279434</v>
      </c>
      <c r="O215" s="243">
        <f>'EU28 TRA Summary'!O215-'UK TRA Summary'!O215</f>
        <v>3830.845497637511</v>
      </c>
      <c r="P215" s="243">
        <f>'EU28 TRA Summary'!P215-'UK TRA Summary'!P215</f>
        <v>3484.5655783576867</v>
      </c>
      <c r="Q215" s="243">
        <f>'EU28 TRA Summary'!Q215-'UK TRA Summary'!Q215</f>
        <v>3207.8640031959117</v>
      </c>
      <c r="R215" s="243">
        <f>'EU28 TRA Summary'!R215-'UK TRA Summary'!R215</f>
        <v>3229.2009062807037</v>
      </c>
      <c r="S215" s="243">
        <f>'EU28 TRA Summary'!S215-'UK TRA Summary'!S215</f>
        <v>3304.811717893117</v>
      </c>
      <c r="T215" s="243">
        <f>'EU28 TRA Summary'!T215-'UK TRA Summary'!T215</f>
        <v>3358.2152731731339</v>
      </c>
      <c r="U215" s="243">
        <f>'EU28 TRA Summary'!U215-'UK TRA Summary'!U215</f>
        <v>3398.7388150734387</v>
      </c>
      <c r="V215" s="243">
        <f>'EU28 TRA Summary'!V215-'UK TRA Summary'!V215</f>
        <v>3427.0371266811981</v>
      </c>
      <c r="W215" s="243">
        <f>'EU28 TRA Summary'!W215-'UK TRA Summary'!W215</f>
        <v>3446.2758804330974</v>
      </c>
      <c r="X215" s="243">
        <f>'EU28 TRA Summary'!X215-'UK TRA Summary'!X215</f>
        <v>3457.4387618566761</v>
      </c>
      <c r="Y215" s="243">
        <f>'EU28 TRA Summary'!Y215-'UK TRA Summary'!Y215</f>
        <v>3465.8475737286144</v>
      </c>
      <c r="Z215" s="243">
        <f>'EU28 TRA Summary'!Z215-'UK TRA Summary'!Z215</f>
        <v>3468.8708309756289</v>
      </c>
      <c r="AA215" s="243">
        <f>'EU28 TRA Summary'!AA215-'UK TRA Summary'!AA215</f>
        <v>3473.9203804997596</v>
      </c>
      <c r="AB215" s="243">
        <f>'EU28 TRA Summary'!AB215-'UK TRA Summary'!AB215</f>
        <v>3484.3474664706</v>
      </c>
      <c r="AC215" s="243">
        <f>'EU28 TRA Summary'!AC215-'UK TRA Summary'!AC215</f>
        <v>3491.8233899436414</v>
      </c>
      <c r="AD215" s="243">
        <f>'EU28 TRA Summary'!AD215-'UK TRA Summary'!AD215</f>
        <v>3488.2795601958096</v>
      </c>
      <c r="AE215" s="243">
        <f>'EU28 TRA Summary'!AE215-'UK TRA Summary'!AE215</f>
        <v>3494.5426954299655</v>
      </c>
      <c r="AF215" s="243">
        <f>'EU28 TRA Summary'!AF215-'UK TRA Summary'!AF215</f>
        <v>3497.1780468386623</v>
      </c>
      <c r="AG215" s="243">
        <f>'EU28 TRA Summary'!AG215-'UK TRA Summary'!AG215</f>
        <v>3467.6666828449079</v>
      </c>
      <c r="AH215" s="243">
        <f>'EU28 TRA Summary'!AH215-'UK TRA Summary'!AH215</f>
        <v>3470.9616092042843</v>
      </c>
      <c r="AI215" s="243">
        <f>'EU28 TRA Summary'!AI215-'UK TRA Summary'!AI215</f>
        <v>3464.7617515939769</v>
      </c>
      <c r="AJ215" s="243">
        <f>'EU28 TRA Summary'!AJ215-'UK TRA Summary'!AJ215</f>
        <v>3464.1399513037745</v>
      </c>
      <c r="AK215" s="243">
        <f>'EU28 TRA Summary'!AK215-'UK TRA Summary'!AK215</f>
        <v>3458.3104171200202</v>
      </c>
      <c r="AL215" s="243">
        <f>'EU28 TRA Summary'!AL215-'UK TRA Summary'!AL215</f>
        <v>3447.9265880053117</v>
      </c>
      <c r="AM215" s="243">
        <f>'EU28 TRA Summary'!AM215-'UK TRA Summary'!AM215</f>
        <v>3427.4882798758076</v>
      </c>
      <c r="AN215" s="243">
        <f>'EU28 TRA Summary'!AN215-'UK TRA Summary'!AN215</f>
        <v>3403.5025766830295</v>
      </c>
      <c r="AO215" s="243">
        <f>'EU28 TRA Summary'!AO215-'UK TRA Summary'!AO215</f>
        <v>3370.5757162742943</v>
      </c>
      <c r="AP215" s="243">
        <f>'EU28 TRA Summary'!AP215-'UK TRA Summary'!AP215</f>
        <v>3335.6657080468012</v>
      </c>
      <c r="AQ215" s="243">
        <f>'EU28 TRA Summary'!AQ215-'UK TRA Summary'!AQ215</f>
        <v>3297.9121333013659</v>
      </c>
      <c r="AR215" s="243">
        <f>'EU28 TRA Summary'!AR215-'UK TRA Summary'!AR215</f>
        <v>3268.8594624936932</v>
      </c>
      <c r="AS215" s="243">
        <f>'EU28 TRA Summary'!AS215-'UK TRA Summary'!AS215</f>
        <v>3235.9623407337376</v>
      </c>
      <c r="AT215" s="243">
        <f>'EU28 TRA Summary'!AT215-'UK TRA Summary'!AT215</f>
        <v>3185.7963479836799</v>
      </c>
      <c r="AU215" s="243">
        <f>'EU28 TRA Summary'!AU215-'UK TRA Summary'!AU215</f>
        <v>3153.6762650458322</v>
      </c>
      <c r="AV215" s="243">
        <f>'EU28 TRA Summary'!AV215-'UK TRA Summary'!AV215</f>
        <v>3110.5962098517221</v>
      </c>
      <c r="AW215" s="243">
        <f>'EU28 TRA Summary'!AW215-'UK TRA Summary'!AW215</f>
        <v>3049.6229753270845</v>
      </c>
      <c r="AX215" s="243">
        <f>'EU28 TRA Summary'!AX215-'UK TRA Summary'!AX215</f>
        <v>2986.9763032140527</v>
      </c>
      <c r="AY215" s="243">
        <f>'EU28 TRA Summary'!AY215-'UK TRA Summary'!AY215</f>
        <v>2913.0044892805445</v>
      </c>
      <c r="AZ215" s="243">
        <f>'EU28 TRA Summary'!AZ215-'UK TRA Summary'!AZ215</f>
        <v>2864.3999512344089</v>
      </c>
    </row>
    <row r="216" spans="1:52">
      <c r="A216" s="173" t="s">
        <v>25</v>
      </c>
      <c r="B216" s="180">
        <f>'EU28 TRA Summary'!B216-'UK TRA Summary'!B216</f>
        <v>0</v>
      </c>
      <c r="C216" s="246">
        <f>'EU28 TRA Summary'!C216-'UK TRA Summary'!C216</f>
        <v>0</v>
      </c>
      <c r="D216" s="246">
        <f>'EU28 TRA Summary'!D216-'UK TRA Summary'!D216</f>
        <v>0</v>
      </c>
      <c r="E216" s="246">
        <f>'EU28 TRA Summary'!E216-'UK TRA Summary'!E216</f>
        <v>0</v>
      </c>
      <c r="F216" s="246">
        <f>'EU28 TRA Summary'!F216-'UK TRA Summary'!F216</f>
        <v>0</v>
      </c>
      <c r="G216" s="246">
        <f>'EU28 TRA Summary'!G216-'UK TRA Summary'!G216</f>
        <v>0</v>
      </c>
      <c r="H216" s="246">
        <f>'EU28 TRA Summary'!H216-'UK TRA Summary'!H216</f>
        <v>0</v>
      </c>
      <c r="I216" s="246">
        <f>'EU28 TRA Summary'!I216-'UK TRA Summary'!I216</f>
        <v>0</v>
      </c>
      <c r="J216" s="246">
        <f>'EU28 TRA Summary'!J216-'UK TRA Summary'!J216</f>
        <v>0</v>
      </c>
      <c r="K216" s="246">
        <f>'EU28 TRA Summary'!K216-'UK TRA Summary'!K216</f>
        <v>0</v>
      </c>
      <c r="L216" s="246">
        <f>'EU28 TRA Summary'!L216-'UK TRA Summary'!L216</f>
        <v>0</v>
      </c>
      <c r="M216" s="246">
        <f>'EU28 TRA Summary'!M216-'UK TRA Summary'!M216</f>
        <v>0</v>
      </c>
      <c r="N216" s="246">
        <f>'EU28 TRA Summary'!N216-'UK TRA Summary'!N216</f>
        <v>0</v>
      </c>
      <c r="O216" s="246">
        <f>'EU28 TRA Summary'!O216-'UK TRA Summary'!O216</f>
        <v>0</v>
      </c>
      <c r="P216" s="246">
        <f>'EU28 TRA Summary'!P216-'UK TRA Summary'!P216</f>
        <v>0</v>
      </c>
      <c r="Q216" s="246">
        <f>'EU28 TRA Summary'!Q216-'UK TRA Summary'!Q216</f>
        <v>0</v>
      </c>
      <c r="R216" s="246">
        <f>'EU28 TRA Summary'!R216-'UK TRA Summary'!R216</f>
        <v>0</v>
      </c>
      <c r="S216" s="246">
        <f>'EU28 TRA Summary'!S216-'UK TRA Summary'!S216</f>
        <v>0</v>
      </c>
      <c r="T216" s="246">
        <f>'EU28 TRA Summary'!T216-'UK TRA Summary'!T216</f>
        <v>0</v>
      </c>
      <c r="U216" s="246">
        <f>'EU28 TRA Summary'!U216-'UK TRA Summary'!U216</f>
        <v>0</v>
      </c>
      <c r="V216" s="246">
        <f>'EU28 TRA Summary'!V216-'UK TRA Summary'!V216</f>
        <v>0</v>
      </c>
      <c r="W216" s="246">
        <f>'EU28 TRA Summary'!W216-'UK TRA Summary'!W216</f>
        <v>0</v>
      </c>
      <c r="X216" s="246">
        <f>'EU28 TRA Summary'!X216-'UK TRA Summary'!X216</f>
        <v>0</v>
      </c>
      <c r="Y216" s="246">
        <f>'EU28 TRA Summary'!Y216-'UK TRA Summary'!Y216</f>
        <v>0</v>
      </c>
      <c r="Z216" s="246">
        <f>'EU28 TRA Summary'!Z216-'UK TRA Summary'!Z216</f>
        <v>0</v>
      </c>
      <c r="AA216" s="246">
        <f>'EU28 TRA Summary'!AA216-'UK TRA Summary'!AA216</f>
        <v>0</v>
      </c>
      <c r="AB216" s="246">
        <f>'EU28 TRA Summary'!AB216-'UK TRA Summary'!AB216</f>
        <v>0</v>
      </c>
      <c r="AC216" s="246">
        <f>'EU28 TRA Summary'!AC216-'UK TRA Summary'!AC216</f>
        <v>0</v>
      </c>
      <c r="AD216" s="246">
        <f>'EU28 TRA Summary'!AD216-'UK TRA Summary'!AD216</f>
        <v>0</v>
      </c>
      <c r="AE216" s="246">
        <f>'EU28 TRA Summary'!AE216-'UK TRA Summary'!AE216</f>
        <v>0</v>
      </c>
      <c r="AF216" s="246">
        <f>'EU28 TRA Summary'!AF216-'UK TRA Summary'!AF216</f>
        <v>0</v>
      </c>
      <c r="AG216" s="246">
        <f>'EU28 TRA Summary'!AG216-'UK TRA Summary'!AG216</f>
        <v>0</v>
      </c>
      <c r="AH216" s="246">
        <f>'EU28 TRA Summary'!AH216-'UK TRA Summary'!AH216</f>
        <v>0</v>
      </c>
      <c r="AI216" s="246">
        <f>'EU28 TRA Summary'!AI216-'UK TRA Summary'!AI216</f>
        <v>0</v>
      </c>
      <c r="AJ216" s="246">
        <f>'EU28 TRA Summary'!AJ216-'UK TRA Summary'!AJ216</f>
        <v>0</v>
      </c>
      <c r="AK216" s="246">
        <f>'EU28 TRA Summary'!AK216-'UK TRA Summary'!AK216</f>
        <v>0</v>
      </c>
      <c r="AL216" s="246">
        <f>'EU28 TRA Summary'!AL216-'UK TRA Summary'!AL216</f>
        <v>0</v>
      </c>
      <c r="AM216" s="246">
        <f>'EU28 TRA Summary'!AM216-'UK TRA Summary'!AM216</f>
        <v>0</v>
      </c>
      <c r="AN216" s="246">
        <f>'EU28 TRA Summary'!AN216-'UK TRA Summary'!AN216</f>
        <v>0</v>
      </c>
      <c r="AO216" s="246">
        <f>'EU28 TRA Summary'!AO216-'UK TRA Summary'!AO216</f>
        <v>0</v>
      </c>
      <c r="AP216" s="246">
        <f>'EU28 TRA Summary'!AP216-'UK TRA Summary'!AP216</f>
        <v>0</v>
      </c>
      <c r="AQ216" s="246">
        <f>'EU28 TRA Summary'!AQ216-'UK TRA Summary'!AQ216</f>
        <v>0</v>
      </c>
      <c r="AR216" s="246">
        <f>'EU28 TRA Summary'!AR216-'UK TRA Summary'!AR216</f>
        <v>0</v>
      </c>
      <c r="AS216" s="246">
        <f>'EU28 TRA Summary'!AS216-'UK TRA Summary'!AS216</f>
        <v>0</v>
      </c>
      <c r="AT216" s="246">
        <f>'EU28 TRA Summary'!AT216-'UK TRA Summary'!AT216</f>
        <v>0</v>
      </c>
      <c r="AU216" s="246">
        <f>'EU28 TRA Summary'!AU216-'UK TRA Summary'!AU216</f>
        <v>0</v>
      </c>
      <c r="AV216" s="246">
        <f>'EU28 TRA Summary'!AV216-'UK TRA Summary'!AV216</f>
        <v>0</v>
      </c>
      <c r="AW216" s="246">
        <f>'EU28 TRA Summary'!AW216-'UK TRA Summary'!AW216</f>
        <v>0</v>
      </c>
      <c r="AX216" s="246">
        <f>'EU28 TRA Summary'!AX216-'UK TRA Summary'!AX216</f>
        <v>0</v>
      </c>
      <c r="AY216" s="246">
        <f>'EU28 TRA Summary'!AY216-'UK TRA Summary'!AY216</f>
        <v>0</v>
      </c>
      <c r="AZ216" s="246">
        <f>'EU28 TRA Summary'!AZ216-'UK TRA Summary'!AZ216</f>
        <v>0</v>
      </c>
    </row>
    <row r="217" spans="1:52">
      <c r="A217" s="173" t="s">
        <v>23</v>
      </c>
      <c r="B217" s="180">
        <f>'EU28 TRA Summary'!B217-'UK TRA Summary'!B217</f>
        <v>0</v>
      </c>
      <c r="C217" s="246">
        <f>'EU28 TRA Summary'!C217-'UK TRA Summary'!C217</f>
        <v>0</v>
      </c>
      <c r="D217" s="246">
        <f>'EU28 TRA Summary'!D217-'UK TRA Summary'!D217</f>
        <v>0</v>
      </c>
      <c r="E217" s="246">
        <f>'EU28 TRA Summary'!E217-'UK TRA Summary'!E217</f>
        <v>0</v>
      </c>
      <c r="F217" s="246">
        <f>'EU28 TRA Summary'!F217-'UK TRA Summary'!F217</f>
        <v>0</v>
      </c>
      <c r="G217" s="246">
        <f>'EU28 TRA Summary'!G217-'UK TRA Summary'!G217</f>
        <v>0</v>
      </c>
      <c r="H217" s="246">
        <f>'EU28 TRA Summary'!H217-'UK TRA Summary'!H217</f>
        <v>0</v>
      </c>
      <c r="I217" s="246">
        <f>'EU28 TRA Summary'!I217-'UK TRA Summary'!I217</f>
        <v>0</v>
      </c>
      <c r="J217" s="246">
        <f>'EU28 TRA Summary'!J217-'UK TRA Summary'!J217</f>
        <v>0</v>
      </c>
      <c r="K217" s="246">
        <f>'EU28 TRA Summary'!K217-'UK TRA Summary'!K217</f>
        <v>0</v>
      </c>
      <c r="L217" s="246">
        <f>'EU28 TRA Summary'!L217-'UK TRA Summary'!L217</f>
        <v>0</v>
      </c>
      <c r="M217" s="246">
        <f>'EU28 TRA Summary'!M217-'UK TRA Summary'!M217</f>
        <v>0</v>
      </c>
      <c r="N217" s="246">
        <f>'EU28 TRA Summary'!N217-'UK TRA Summary'!N217</f>
        <v>0</v>
      </c>
      <c r="O217" s="246">
        <f>'EU28 TRA Summary'!O217-'UK TRA Summary'!O217</f>
        <v>0</v>
      </c>
      <c r="P217" s="246">
        <f>'EU28 TRA Summary'!P217-'UK TRA Summary'!P217</f>
        <v>0</v>
      </c>
      <c r="Q217" s="246">
        <f>'EU28 TRA Summary'!Q217-'UK TRA Summary'!Q217</f>
        <v>0</v>
      </c>
      <c r="R217" s="246">
        <f>'EU28 TRA Summary'!R217-'UK TRA Summary'!R217</f>
        <v>0</v>
      </c>
      <c r="S217" s="246">
        <f>'EU28 TRA Summary'!S217-'UK TRA Summary'!S217</f>
        <v>0</v>
      </c>
      <c r="T217" s="246">
        <f>'EU28 TRA Summary'!T217-'UK TRA Summary'!T217</f>
        <v>0</v>
      </c>
      <c r="U217" s="246">
        <f>'EU28 TRA Summary'!U217-'UK TRA Summary'!U217</f>
        <v>0</v>
      </c>
      <c r="V217" s="246">
        <f>'EU28 TRA Summary'!V217-'UK TRA Summary'!V217</f>
        <v>0</v>
      </c>
      <c r="W217" s="246">
        <f>'EU28 TRA Summary'!W217-'UK TRA Summary'!W217</f>
        <v>0</v>
      </c>
      <c r="X217" s="246">
        <f>'EU28 TRA Summary'!X217-'UK TRA Summary'!X217</f>
        <v>0</v>
      </c>
      <c r="Y217" s="246">
        <f>'EU28 TRA Summary'!Y217-'UK TRA Summary'!Y217</f>
        <v>0</v>
      </c>
      <c r="Z217" s="246">
        <f>'EU28 TRA Summary'!Z217-'UK TRA Summary'!Z217</f>
        <v>0</v>
      </c>
      <c r="AA217" s="246">
        <f>'EU28 TRA Summary'!AA217-'UK TRA Summary'!AA217</f>
        <v>0</v>
      </c>
      <c r="AB217" s="246">
        <f>'EU28 TRA Summary'!AB217-'UK TRA Summary'!AB217</f>
        <v>0</v>
      </c>
      <c r="AC217" s="246">
        <f>'EU28 TRA Summary'!AC217-'UK TRA Summary'!AC217</f>
        <v>0</v>
      </c>
      <c r="AD217" s="246">
        <f>'EU28 TRA Summary'!AD217-'UK TRA Summary'!AD217</f>
        <v>0</v>
      </c>
      <c r="AE217" s="246">
        <f>'EU28 TRA Summary'!AE217-'UK TRA Summary'!AE217</f>
        <v>0</v>
      </c>
      <c r="AF217" s="246">
        <f>'EU28 TRA Summary'!AF217-'UK TRA Summary'!AF217</f>
        <v>0</v>
      </c>
      <c r="AG217" s="246">
        <f>'EU28 TRA Summary'!AG217-'UK TRA Summary'!AG217</f>
        <v>0</v>
      </c>
      <c r="AH217" s="246">
        <f>'EU28 TRA Summary'!AH217-'UK TRA Summary'!AH217</f>
        <v>0</v>
      </c>
      <c r="AI217" s="246">
        <f>'EU28 TRA Summary'!AI217-'UK TRA Summary'!AI217</f>
        <v>0</v>
      </c>
      <c r="AJ217" s="246">
        <f>'EU28 TRA Summary'!AJ217-'UK TRA Summary'!AJ217</f>
        <v>0</v>
      </c>
      <c r="AK217" s="246">
        <f>'EU28 TRA Summary'!AK217-'UK TRA Summary'!AK217</f>
        <v>0</v>
      </c>
      <c r="AL217" s="246">
        <f>'EU28 TRA Summary'!AL217-'UK TRA Summary'!AL217</f>
        <v>0</v>
      </c>
      <c r="AM217" s="246">
        <f>'EU28 TRA Summary'!AM217-'UK TRA Summary'!AM217</f>
        <v>0</v>
      </c>
      <c r="AN217" s="246">
        <f>'EU28 TRA Summary'!AN217-'UK TRA Summary'!AN217</f>
        <v>0</v>
      </c>
      <c r="AO217" s="246">
        <f>'EU28 TRA Summary'!AO217-'UK TRA Summary'!AO217</f>
        <v>0</v>
      </c>
      <c r="AP217" s="246">
        <f>'EU28 TRA Summary'!AP217-'UK TRA Summary'!AP217</f>
        <v>0</v>
      </c>
      <c r="AQ217" s="246">
        <f>'EU28 TRA Summary'!AQ217-'UK TRA Summary'!AQ217</f>
        <v>0</v>
      </c>
      <c r="AR217" s="246">
        <f>'EU28 TRA Summary'!AR217-'UK TRA Summary'!AR217</f>
        <v>0</v>
      </c>
      <c r="AS217" s="246">
        <f>'EU28 TRA Summary'!AS217-'UK TRA Summary'!AS217</f>
        <v>0</v>
      </c>
      <c r="AT217" s="246">
        <f>'EU28 TRA Summary'!AT217-'UK TRA Summary'!AT217</f>
        <v>0</v>
      </c>
      <c r="AU217" s="246">
        <f>'EU28 TRA Summary'!AU217-'UK TRA Summary'!AU217</f>
        <v>0</v>
      </c>
      <c r="AV217" s="246">
        <f>'EU28 TRA Summary'!AV217-'UK TRA Summary'!AV217</f>
        <v>0</v>
      </c>
      <c r="AW217" s="246">
        <f>'EU28 TRA Summary'!AW217-'UK TRA Summary'!AW217</f>
        <v>0</v>
      </c>
      <c r="AX217" s="246">
        <f>'EU28 TRA Summary'!AX217-'UK TRA Summary'!AX217</f>
        <v>0</v>
      </c>
      <c r="AY217" s="246">
        <f>'EU28 TRA Summary'!AY217-'UK TRA Summary'!AY217</f>
        <v>0</v>
      </c>
      <c r="AZ217" s="246">
        <f>'EU28 TRA Summary'!AZ217-'UK TRA Summary'!AZ217</f>
        <v>0</v>
      </c>
    </row>
    <row r="218" spans="1:52">
      <c r="A218" s="186" t="s">
        <v>47</v>
      </c>
      <c r="B218" s="188">
        <f>'EU28 TRA Summary'!B218-'UK TRA Summary'!B218</f>
        <v>95890.051764157208</v>
      </c>
      <c r="C218" s="254">
        <f>'EU28 TRA Summary'!C218-'UK TRA Summary'!C218</f>
        <v>92570.541742085363</v>
      </c>
      <c r="D218" s="254">
        <f>'EU28 TRA Summary'!D218-'UK TRA Summary'!D218</f>
        <v>90970.412030009524</v>
      </c>
      <c r="E218" s="254">
        <f>'EU28 TRA Summary'!E218-'UK TRA Summary'!E218</f>
        <v>93789.503255372794</v>
      </c>
      <c r="F218" s="254">
        <f>'EU28 TRA Summary'!F218-'UK TRA Summary'!F218</f>
        <v>99694.294216293463</v>
      </c>
      <c r="G218" s="254">
        <f>'EU28 TRA Summary'!G218-'UK TRA Summary'!G218</f>
        <v>104099.50770119826</v>
      </c>
      <c r="H218" s="254">
        <f>'EU28 TRA Summary'!H218-'UK TRA Summary'!H218</f>
        <v>108059.84522396902</v>
      </c>
      <c r="I218" s="254">
        <f>'EU28 TRA Summary'!I218-'UK TRA Summary'!I218</f>
        <v>113088.40243367289</v>
      </c>
      <c r="J218" s="254">
        <f>'EU28 TRA Summary'!J218-'UK TRA Summary'!J218</f>
        <v>113865.74949603273</v>
      </c>
      <c r="K218" s="254">
        <f>'EU28 TRA Summary'!K218-'UK TRA Summary'!K218</f>
        <v>104199.02088528985</v>
      </c>
      <c r="L218" s="254">
        <f>'EU28 TRA Summary'!L218-'UK TRA Summary'!L218</f>
        <v>104816.02186722518</v>
      </c>
      <c r="M218" s="254">
        <f>'EU28 TRA Summary'!M218-'UK TRA Summary'!M218</f>
        <v>107238.43962043426</v>
      </c>
      <c r="N218" s="254">
        <f>'EU28 TRA Summary'!N218-'UK TRA Summary'!N218</f>
        <v>104654.34759632016</v>
      </c>
      <c r="O218" s="254">
        <f>'EU28 TRA Summary'!O218-'UK TRA Summary'!O218</f>
        <v>103763.99344767907</v>
      </c>
      <c r="P218" s="254">
        <f>'EU28 TRA Summary'!P218-'UK TRA Summary'!P218</f>
        <v>105121.92945298666</v>
      </c>
      <c r="Q218" s="254">
        <f>'EU28 TRA Summary'!Q218-'UK TRA Summary'!Q218</f>
        <v>109563.95056123487</v>
      </c>
      <c r="R218" s="254">
        <f>'EU28 TRA Summary'!R218-'UK TRA Summary'!R218</f>
        <v>116849.69108320601</v>
      </c>
      <c r="S218" s="254">
        <f>'EU28 TRA Summary'!S218-'UK TRA Summary'!S218</f>
        <v>121343.69088014877</v>
      </c>
      <c r="T218" s="254">
        <f>'EU28 TRA Summary'!T218-'UK TRA Summary'!T218</f>
        <v>125564.42558614416</v>
      </c>
      <c r="U218" s="254">
        <f>'EU28 TRA Summary'!U218-'UK TRA Summary'!U218</f>
        <v>129375.73161592353</v>
      </c>
      <c r="V218" s="254">
        <f>'EU28 TRA Summary'!V218-'UK TRA Summary'!V218</f>
        <v>132686.97319506743</v>
      </c>
      <c r="W218" s="254">
        <f>'EU28 TRA Summary'!W218-'UK TRA Summary'!W218</f>
        <v>135841.14426262942</v>
      </c>
      <c r="X218" s="254">
        <f>'EU28 TRA Summary'!X218-'UK TRA Summary'!X218</f>
        <v>138719.02184450848</v>
      </c>
      <c r="Y218" s="254">
        <f>'EU28 TRA Summary'!Y218-'UK TRA Summary'!Y218</f>
        <v>141186.58715446063</v>
      </c>
      <c r="Z218" s="254">
        <f>'EU28 TRA Summary'!Z218-'UK TRA Summary'!Z218</f>
        <v>143040.47154912926</v>
      </c>
      <c r="AA218" s="254">
        <f>'EU28 TRA Summary'!AA218-'UK TRA Summary'!AA218</f>
        <v>144951.78597549978</v>
      </c>
      <c r="AB218" s="254">
        <f>'EU28 TRA Summary'!AB218-'UK TRA Summary'!AB218</f>
        <v>146798.34462539479</v>
      </c>
      <c r="AC218" s="254">
        <f>'EU28 TRA Summary'!AC218-'UK TRA Summary'!AC218</f>
        <v>148772.23825821484</v>
      </c>
      <c r="AD218" s="254">
        <f>'EU28 TRA Summary'!AD218-'UK TRA Summary'!AD218</f>
        <v>150937.48505470838</v>
      </c>
      <c r="AE218" s="254">
        <f>'EU28 TRA Summary'!AE218-'UK TRA Summary'!AE218</f>
        <v>153077.82171876414</v>
      </c>
      <c r="AF218" s="254">
        <f>'EU28 TRA Summary'!AF218-'UK TRA Summary'!AF218</f>
        <v>155197.74098582228</v>
      </c>
      <c r="AG218" s="254">
        <f>'EU28 TRA Summary'!AG218-'UK TRA Summary'!AG218</f>
        <v>157358.36786514195</v>
      </c>
      <c r="AH218" s="254">
        <f>'EU28 TRA Summary'!AH218-'UK TRA Summary'!AH218</f>
        <v>159159.81837985598</v>
      </c>
      <c r="AI218" s="254">
        <f>'EU28 TRA Summary'!AI218-'UK TRA Summary'!AI218</f>
        <v>160823.02240188257</v>
      </c>
      <c r="AJ218" s="254">
        <f>'EU28 TRA Summary'!AJ218-'UK TRA Summary'!AJ218</f>
        <v>162221.52464270729</v>
      </c>
      <c r="AK218" s="254">
        <f>'EU28 TRA Summary'!AK218-'UK TRA Summary'!AK218</f>
        <v>163525.39141662448</v>
      </c>
      <c r="AL218" s="254">
        <f>'EU28 TRA Summary'!AL218-'UK TRA Summary'!AL218</f>
        <v>164928.12306667725</v>
      </c>
      <c r="AM218" s="254">
        <f>'EU28 TRA Summary'!AM218-'UK TRA Summary'!AM218</f>
        <v>166023.84830073678</v>
      </c>
      <c r="AN218" s="254">
        <f>'EU28 TRA Summary'!AN218-'UK TRA Summary'!AN218</f>
        <v>167342.52600763532</v>
      </c>
      <c r="AO218" s="254">
        <f>'EU28 TRA Summary'!AO218-'UK TRA Summary'!AO218</f>
        <v>168283.01553744028</v>
      </c>
      <c r="AP218" s="254">
        <f>'EU28 TRA Summary'!AP218-'UK TRA Summary'!AP218</f>
        <v>169228.64081554223</v>
      </c>
      <c r="AQ218" s="254">
        <f>'EU28 TRA Summary'!AQ218-'UK TRA Summary'!AQ218</f>
        <v>170273.00274260005</v>
      </c>
      <c r="AR218" s="254">
        <f>'EU28 TRA Summary'!AR218-'UK TRA Summary'!AR218</f>
        <v>171183.21776728361</v>
      </c>
      <c r="AS218" s="254">
        <f>'EU28 TRA Summary'!AS218-'UK TRA Summary'!AS218</f>
        <v>171969.75207032802</v>
      </c>
      <c r="AT218" s="254">
        <f>'EU28 TRA Summary'!AT218-'UK TRA Summary'!AT218</f>
        <v>172504.22460458835</v>
      </c>
      <c r="AU218" s="254">
        <f>'EU28 TRA Summary'!AU218-'UK TRA Summary'!AU218</f>
        <v>173280.93660692085</v>
      </c>
      <c r="AV218" s="254">
        <f>'EU28 TRA Summary'!AV218-'UK TRA Summary'!AV218</f>
        <v>173722.61029465648</v>
      </c>
      <c r="AW218" s="254">
        <f>'EU28 TRA Summary'!AW218-'UK TRA Summary'!AW218</f>
        <v>173259.55595588236</v>
      </c>
      <c r="AX218" s="254">
        <f>'EU28 TRA Summary'!AX218-'UK TRA Summary'!AX218</f>
        <v>173235.83114999166</v>
      </c>
      <c r="AY218" s="254">
        <f>'EU28 TRA Summary'!AY218-'UK TRA Summary'!AY218</f>
        <v>172129.75818700669</v>
      </c>
      <c r="AZ218" s="254">
        <f>'EU28 TRA Summary'!AZ218-'UK TRA Summary'!AZ218</f>
        <v>170593.37986204901</v>
      </c>
    </row>
    <row r="219" spans="1:52">
      <c r="A219" s="193" t="s">
        <v>16</v>
      </c>
      <c r="B219" s="177">
        <f>'EU28 TRA Summary'!B219-'UK TRA Summary'!B219</f>
        <v>20312.693703646739</v>
      </c>
      <c r="C219" s="243">
        <f>'EU28 TRA Summary'!C219-'UK TRA Summary'!C219</f>
        <v>19530.613665248267</v>
      </c>
      <c r="D219" s="243">
        <f>'EU28 TRA Summary'!D219-'UK TRA Summary'!D219</f>
        <v>19196.38663205933</v>
      </c>
      <c r="E219" s="243">
        <f>'EU28 TRA Summary'!E219-'UK TRA Summary'!E219</f>
        <v>19980.719685627715</v>
      </c>
      <c r="F219" s="243">
        <f>'EU28 TRA Summary'!F219-'UK TRA Summary'!F219</f>
        <v>20058.829587107779</v>
      </c>
      <c r="G219" s="243">
        <f>'EU28 TRA Summary'!G219-'UK TRA Summary'!G219</f>
        <v>20680.991677463469</v>
      </c>
      <c r="H219" s="243">
        <f>'EU28 TRA Summary'!H219-'UK TRA Summary'!H219</f>
        <v>21101.683433582275</v>
      </c>
      <c r="I219" s="243">
        <f>'EU28 TRA Summary'!I219-'UK TRA Summary'!I219</f>
        <v>21646.43520010978</v>
      </c>
      <c r="J219" s="243">
        <f>'EU28 TRA Summary'!J219-'UK TRA Summary'!J219</f>
        <v>21283.261246971229</v>
      </c>
      <c r="K219" s="243">
        <f>'EU28 TRA Summary'!K219-'UK TRA Summary'!K219</f>
        <v>19367.312153589635</v>
      </c>
      <c r="L219" s="243">
        <f>'EU28 TRA Summary'!L219-'UK TRA Summary'!L219</f>
        <v>20638.055833228118</v>
      </c>
      <c r="M219" s="243">
        <f>'EU28 TRA Summary'!M219-'UK TRA Summary'!M219</f>
        <v>19806.358989212262</v>
      </c>
      <c r="N219" s="243">
        <f>'EU28 TRA Summary'!N219-'UK TRA Summary'!N219</f>
        <v>18539.537738590116</v>
      </c>
      <c r="O219" s="243">
        <f>'EU28 TRA Summary'!O219-'UK TRA Summary'!O219</f>
        <v>17096.306163272995</v>
      </c>
      <c r="P219" s="243">
        <f>'EU28 TRA Summary'!P219-'UK TRA Summary'!P219</f>
        <v>17206.336289168234</v>
      </c>
      <c r="Q219" s="243">
        <f>'EU28 TRA Summary'!Q219-'UK TRA Summary'!Q219</f>
        <v>17910.486368967046</v>
      </c>
      <c r="R219" s="243">
        <f>'EU28 TRA Summary'!R219-'UK TRA Summary'!R219</f>
        <v>18941.552438856364</v>
      </c>
      <c r="S219" s="243">
        <f>'EU28 TRA Summary'!S219-'UK TRA Summary'!S219</f>
        <v>19506.221401578801</v>
      </c>
      <c r="T219" s="243">
        <f>'EU28 TRA Summary'!T219-'UK TRA Summary'!T219</f>
        <v>19825.55112544011</v>
      </c>
      <c r="U219" s="243">
        <f>'EU28 TRA Summary'!U219-'UK TRA Summary'!U219</f>
        <v>20075.847264113891</v>
      </c>
      <c r="V219" s="243">
        <f>'EU28 TRA Summary'!V219-'UK TRA Summary'!V219</f>
        <v>20257.465360390433</v>
      </c>
      <c r="W219" s="243">
        <f>'EU28 TRA Summary'!W219-'UK TRA Summary'!W219</f>
        <v>20431.235918518443</v>
      </c>
      <c r="X219" s="243">
        <f>'EU28 TRA Summary'!X219-'UK TRA Summary'!X219</f>
        <v>20574.65640091485</v>
      </c>
      <c r="Y219" s="243">
        <f>'EU28 TRA Summary'!Y219-'UK TRA Summary'!Y219</f>
        <v>20649.964000749344</v>
      </c>
      <c r="Z219" s="243">
        <f>'EU28 TRA Summary'!Z219-'UK TRA Summary'!Z219</f>
        <v>20774.879863594746</v>
      </c>
      <c r="AA219" s="243">
        <f>'EU28 TRA Summary'!AA219-'UK TRA Summary'!AA219</f>
        <v>20931.580017157117</v>
      </c>
      <c r="AB219" s="243">
        <f>'EU28 TRA Summary'!AB219-'UK TRA Summary'!AB219</f>
        <v>21031.538889112209</v>
      </c>
      <c r="AC219" s="243">
        <f>'EU28 TRA Summary'!AC219-'UK TRA Summary'!AC219</f>
        <v>21103.990099875286</v>
      </c>
      <c r="AD219" s="243">
        <f>'EU28 TRA Summary'!AD219-'UK TRA Summary'!AD219</f>
        <v>21233.635600940259</v>
      </c>
      <c r="AE219" s="243">
        <f>'EU28 TRA Summary'!AE219-'UK TRA Summary'!AE219</f>
        <v>21379.997281906912</v>
      </c>
      <c r="AF219" s="243">
        <f>'EU28 TRA Summary'!AF219-'UK TRA Summary'!AF219</f>
        <v>21551.069130457789</v>
      </c>
      <c r="AG219" s="243">
        <f>'EU28 TRA Summary'!AG219-'UK TRA Summary'!AG219</f>
        <v>21727.045111487212</v>
      </c>
      <c r="AH219" s="243">
        <f>'EU28 TRA Summary'!AH219-'UK TRA Summary'!AH219</f>
        <v>21875.501340248084</v>
      </c>
      <c r="AI219" s="243">
        <f>'EU28 TRA Summary'!AI219-'UK TRA Summary'!AI219</f>
        <v>22043.01214096502</v>
      </c>
      <c r="AJ219" s="243">
        <f>'EU28 TRA Summary'!AJ219-'UK TRA Summary'!AJ219</f>
        <v>22198.311570808517</v>
      </c>
      <c r="AK219" s="243">
        <f>'EU28 TRA Summary'!AK219-'UK TRA Summary'!AK219</f>
        <v>22343.776740046491</v>
      </c>
      <c r="AL219" s="243">
        <f>'EU28 TRA Summary'!AL219-'UK TRA Summary'!AL219</f>
        <v>22508.176217358086</v>
      </c>
      <c r="AM219" s="243">
        <f>'EU28 TRA Summary'!AM219-'UK TRA Summary'!AM219</f>
        <v>22636.52830403511</v>
      </c>
      <c r="AN219" s="243">
        <f>'EU28 TRA Summary'!AN219-'UK TRA Summary'!AN219</f>
        <v>22830.567181606504</v>
      </c>
      <c r="AO219" s="243">
        <f>'EU28 TRA Summary'!AO219-'UK TRA Summary'!AO219</f>
        <v>22934.901130564158</v>
      </c>
      <c r="AP219" s="243">
        <f>'EU28 TRA Summary'!AP219-'UK TRA Summary'!AP219</f>
        <v>23041.407261530356</v>
      </c>
      <c r="AQ219" s="243">
        <f>'EU28 TRA Summary'!AQ219-'UK TRA Summary'!AQ219</f>
        <v>23161.223014318064</v>
      </c>
      <c r="AR219" s="243">
        <f>'EU28 TRA Summary'!AR219-'UK TRA Summary'!AR219</f>
        <v>23245.466432632762</v>
      </c>
      <c r="AS219" s="243">
        <f>'EU28 TRA Summary'!AS219-'UK TRA Summary'!AS219</f>
        <v>23309.581820774089</v>
      </c>
      <c r="AT219" s="243">
        <f>'EU28 TRA Summary'!AT219-'UK TRA Summary'!AT219</f>
        <v>23335.939777890071</v>
      </c>
      <c r="AU219" s="243">
        <f>'EU28 TRA Summary'!AU219-'UK TRA Summary'!AU219</f>
        <v>23372.475525779337</v>
      </c>
      <c r="AV219" s="243">
        <f>'EU28 TRA Summary'!AV219-'UK TRA Summary'!AV219</f>
        <v>23355.132956480484</v>
      </c>
      <c r="AW219" s="243">
        <f>'EU28 TRA Summary'!AW219-'UK TRA Summary'!AW219</f>
        <v>23219.657724566016</v>
      </c>
      <c r="AX219" s="243">
        <f>'EU28 TRA Summary'!AX219-'UK TRA Summary'!AX219</f>
        <v>23118.792611353965</v>
      </c>
      <c r="AY219" s="243">
        <f>'EU28 TRA Summary'!AY219-'UK TRA Summary'!AY219</f>
        <v>22875.648858405057</v>
      </c>
      <c r="AZ219" s="243">
        <f>'EU28 TRA Summary'!AZ219-'UK TRA Summary'!AZ219</f>
        <v>22569.25735639202</v>
      </c>
    </row>
    <row r="220" spans="1:52">
      <c r="A220" s="173" t="s">
        <v>17</v>
      </c>
      <c r="B220" s="180">
        <f>'EU28 TRA Summary'!B220-'UK TRA Summary'!B220</f>
        <v>37981.447122514772</v>
      </c>
      <c r="C220" s="246">
        <f>'EU28 TRA Summary'!C220-'UK TRA Summary'!C220</f>
        <v>38184.975464156887</v>
      </c>
      <c r="D220" s="246">
        <f>'EU28 TRA Summary'!D220-'UK TRA Summary'!D220</f>
        <v>36999.065763363382</v>
      </c>
      <c r="E220" s="246">
        <f>'EU28 TRA Summary'!E220-'UK TRA Summary'!E220</f>
        <v>38484.914603517449</v>
      </c>
      <c r="F220" s="246">
        <f>'EU28 TRA Summary'!F220-'UK TRA Summary'!F220</f>
        <v>39974.643882094744</v>
      </c>
      <c r="G220" s="246">
        <f>'EU28 TRA Summary'!G220-'UK TRA Summary'!G220</f>
        <v>41357.815010284125</v>
      </c>
      <c r="H220" s="246">
        <f>'EU28 TRA Summary'!H220-'UK TRA Summary'!H220</f>
        <v>43183.790432587099</v>
      </c>
      <c r="I220" s="246">
        <f>'EU28 TRA Summary'!I220-'UK TRA Summary'!I220</f>
        <v>44604.362228726364</v>
      </c>
      <c r="J220" s="246">
        <f>'EU28 TRA Summary'!J220-'UK TRA Summary'!J220</f>
        <v>43726.981733989152</v>
      </c>
      <c r="K220" s="246">
        <f>'EU28 TRA Summary'!K220-'UK TRA Summary'!K220</f>
        <v>39321.806358944334</v>
      </c>
      <c r="L220" s="246">
        <f>'EU28 TRA Summary'!L220-'UK TRA Summary'!L220</f>
        <v>39482.143112736492</v>
      </c>
      <c r="M220" s="246">
        <f>'EU28 TRA Summary'!M220-'UK TRA Summary'!M220</f>
        <v>42811.741039839078</v>
      </c>
      <c r="N220" s="246">
        <f>'EU28 TRA Summary'!N220-'UK TRA Summary'!N220</f>
        <v>41622.126747668372</v>
      </c>
      <c r="O220" s="246">
        <f>'EU28 TRA Summary'!O220-'UK TRA Summary'!O220</f>
        <v>41359.877083511812</v>
      </c>
      <c r="P220" s="246">
        <f>'EU28 TRA Summary'!P220-'UK TRA Summary'!P220</f>
        <v>42086.452618498632</v>
      </c>
      <c r="Q220" s="246">
        <f>'EU28 TRA Summary'!Q220-'UK TRA Summary'!Q220</f>
        <v>44179.66628788758</v>
      </c>
      <c r="R220" s="246">
        <f>'EU28 TRA Summary'!R220-'UK TRA Summary'!R220</f>
        <v>48636.37629079714</v>
      </c>
      <c r="S220" s="246">
        <f>'EU28 TRA Summary'!S220-'UK TRA Summary'!S220</f>
        <v>50510.142621211548</v>
      </c>
      <c r="T220" s="246">
        <f>'EU28 TRA Summary'!T220-'UK TRA Summary'!T220</f>
        <v>52208.881531559229</v>
      </c>
      <c r="U220" s="246">
        <f>'EU28 TRA Summary'!U220-'UK TRA Summary'!U220</f>
        <v>53754.870991257601</v>
      </c>
      <c r="V220" s="246">
        <f>'EU28 TRA Summary'!V220-'UK TRA Summary'!V220</f>
        <v>55081.94191891735</v>
      </c>
      <c r="W220" s="246">
        <f>'EU28 TRA Summary'!W220-'UK TRA Summary'!W220</f>
        <v>56374.397264000218</v>
      </c>
      <c r="X220" s="246">
        <f>'EU28 TRA Summary'!X220-'UK TRA Summary'!X220</f>
        <v>57518.172065961713</v>
      </c>
      <c r="Y220" s="246">
        <f>'EU28 TRA Summary'!Y220-'UK TRA Summary'!Y220</f>
        <v>58468.059955566481</v>
      </c>
      <c r="Z220" s="246">
        <f>'EU28 TRA Summary'!Z220-'UK TRA Summary'!Z220</f>
        <v>59347.348796452308</v>
      </c>
      <c r="AA220" s="246">
        <f>'EU28 TRA Summary'!AA220-'UK TRA Summary'!AA220</f>
        <v>60303.392191819352</v>
      </c>
      <c r="AB220" s="246">
        <f>'EU28 TRA Summary'!AB220-'UK TRA Summary'!AB220</f>
        <v>61173.993534038877</v>
      </c>
      <c r="AC220" s="246">
        <f>'EU28 TRA Summary'!AC220-'UK TRA Summary'!AC220</f>
        <v>62102.042425426123</v>
      </c>
      <c r="AD220" s="246">
        <f>'EU28 TRA Summary'!AD220-'UK TRA Summary'!AD220</f>
        <v>63078.278004590844</v>
      </c>
      <c r="AE220" s="246">
        <f>'EU28 TRA Summary'!AE220-'UK TRA Summary'!AE220</f>
        <v>64064.229307673049</v>
      </c>
      <c r="AF220" s="246">
        <f>'EU28 TRA Summary'!AF220-'UK TRA Summary'!AF220</f>
        <v>64987.223907427178</v>
      </c>
      <c r="AG220" s="246">
        <f>'EU28 TRA Summary'!AG220-'UK TRA Summary'!AG220</f>
        <v>65924.746444887947</v>
      </c>
      <c r="AH220" s="246">
        <f>'EU28 TRA Summary'!AH220-'UK TRA Summary'!AH220</f>
        <v>66681.973177662032</v>
      </c>
      <c r="AI220" s="246">
        <f>'EU28 TRA Summary'!AI220-'UK TRA Summary'!AI220</f>
        <v>67355.287154587408</v>
      </c>
      <c r="AJ220" s="246">
        <f>'EU28 TRA Summary'!AJ220-'UK TRA Summary'!AJ220</f>
        <v>67891.45111319123</v>
      </c>
      <c r="AK220" s="246">
        <f>'EU28 TRA Summary'!AK220-'UK TRA Summary'!AK220</f>
        <v>68369.737019907145</v>
      </c>
      <c r="AL220" s="246">
        <f>'EU28 TRA Summary'!AL220-'UK TRA Summary'!AL220</f>
        <v>68930.432451701956</v>
      </c>
      <c r="AM220" s="246">
        <f>'EU28 TRA Summary'!AM220-'UK TRA Summary'!AM220</f>
        <v>69305.136194012623</v>
      </c>
      <c r="AN220" s="246">
        <f>'EU28 TRA Summary'!AN220-'UK TRA Summary'!AN220</f>
        <v>69785.55110845025</v>
      </c>
      <c r="AO220" s="246">
        <f>'EU28 TRA Summary'!AO220-'UK TRA Summary'!AO220</f>
        <v>70134.854749783277</v>
      </c>
      <c r="AP220" s="246">
        <f>'EU28 TRA Summary'!AP220-'UK TRA Summary'!AP220</f>
        <v>70463.012777803087</v>
      </c>
      <c r="AQ220" s="246">
        <f>'EU28 TRA Summary'!AQ220-'UK TRA Summary'!AQ220</f>
        <v>70837.778026521817</v>
      </c>
      <c r="AR220" s="246">
        <f>'EU28 TRA Summary'!AR220-'UK TRA Summary'!AR220</f>
        <v>71185.115699232992</v>
      </c>
      <c r="AS220" s="246">
        <f>'EU28 TRA Summary'!AS220-'UK TRA Summary'!AS220</f>
        <v>71489.795229133932</v>
      </c>
      <c r="AT220" s="246">
        <f>'EU28 TRA Summary'!AT220-'UK TRA Summary'!AT220</f>
        <v>71739.198104432595</v>
      </c>
      <c r="AU220" s="246">
        <f>'EU28 TRA Summary'!AU220-'UK TRA Summary'!AU220</f>
        <v>72072.925737431302</v>
      </c>
      <c r="AV220" s="246">
        <f>'EU28 TRA Summary'!AV220-'UK TRA Summary'!AV220</f>
        <v>72279.367897882228</v>
      </c>
      <c r="AW220" s="246">
        <f>'EU28 TRA Summary'!AW220-'UK TRA Summary'!AW220</f>
        <v>72183.767170637671</v>
      </c>
      <c r="AX220" s="246">
        <f>'EU28 TRA Summary'!AX220-'UK TRA Summary'!AX220</f>
        <v>72236.755878659344</v>
      </c>
      <c r="AY220" s="246">
        <f>'EU28 TRA Summary'!AY220-'UK TRA Summary'!AY220</f>
        <v>71866.77569846726</v>
      </c>
      <c r="AZ220" s="246">
        <f>'EU28 TRA Summary'!AZ220-'UK TRA Summary'!AZ220</f>
        <v>71321.051410857675</v>
      </c>
    </row>
    <row r="221" spans="1:52">
      <c r="A221" s="173" t="s">
        <v>18</v>
      </c>
      <c r="B221" s="180">
        <f>'EU28 TRA Summary'!B221-'UK TRA Summary'!B221</f>
        <v>37595.910937995694</v>
      </c>
      <c r="C221" s="246">
        <f>'EU28 TRA Summary'!C221-'UK TRA Summary'!C221</f>
        <v>34854.952612680208</v>
      </c>
      <c r="D221" s="246">
        <f>'EU28 TRA Summary'!D221-'UK TRA Summary'!D221</f>
        <v>34774.959634586805</v>
      </c>
      <c r="E221" s="246">
        <f>'EU28 TRA Summary'!E221-'UK TRA Summary'!E221</f>
        <v>35323.86896622763</v>
      </c>
      <c r="F221" s="246">
        <f>'EU28 TRA Summary'!F221-'UK TRA Summary'!F221</f>
        <v>39660.820747090955</v>
      </c>
      <c r="G221" s="246">
        <f>'EU28 TRA Summary'!G221-'UK TRA Summary'!G221</f>
        <v>42060.701013450678</v>
      </c>
      <c r="H221" s="246">
        <f>'EU28 TRA Summary'!H221-'UK TRA Summary'!H221</f>
        <v>43774.37135779966</v>
      </c>
      <c r="I221" s="246">
        <f>'EU28 TRA Summary'!I221-'UK TRA Summary'!I221</f>
        <v>46837.605004836747</v>
      </c>
      <c r="J221" s="246">
        <f>'EU28 TRA Summary'!J221-'UK TRA Summary'!J221</f>
        <v>48855.506515072339</v>
      </c>
      <c r="K221" s="246">
        <f>'EU28 TRA Summary'!K221-'UK TRA Summary'!K221</f>
        <v>45509.902372755889</v>
      </c>
      <c r="L221" s="246">
        <f>'EU28 TRA Summary'!L221-'UK TRA Summary'!L221</f>
        <v>44695.82292126058</v>
      </c>
      <c r="M221" s="246">
        <f>'EU28 TRA Summary'!M221-'UK TRA Summary'!M221</f>
        <v>44620.339591382937</v>
      </c>
      <c r="N221" s="246">
        <f>'EU28 TRA Summary'!N221-'UK TRA Summary'!N221</f>
        <v>44492.683110061691</v>
      </c>
      <c r="O221" s="246">
        <f>'EU28 TRA Summary'!O221-'UK TRA Summary'!O221</f>
        <v>45307.810200894266</v>
      </c>
      <c r="P221" s="246">
        <f>'EU28 TRA Summary'!P221-'UK TRA Summary'!P221</f>
        <v>45829.140545319773</v>
      </c>
      <c r="Q221" s="246">
        <f>'EU28 TRA Summary'!Q221-'UK TRA Summary'!Q221</f>
        <v>47473.797904380233</v>
      </c>
      <c r="R221" s="246">
        <f>'EU28 TRA Summary'!R221-'UK TRA Summary'!R221</f>
        <v>49271.762353552491</v>
      </c>
      <c r="S221" s="246">
        <f>'EU28 TRA Summary'!S221-'UK TRA Summary'!S221</f>
        <v>51327.326857358436</v>
      </c>
      <c r="T221" s="246">
        <f>'EU28 TRA Summary'!T221-'UK TRA Summary'!T221</f>
        <v>53529.992929144821</v>
      </c>
      <c r="U221" s="246">
        <f>'EU28 TRA Summary'!U221-'UK TRA Summary'!U221</f>
        <v>55545.013360552053</v>
      </c>
      <c r="V221" s="246">
        <f>'EU28 TRA Summary'!V221-'UK TRA Summary'!V221</f>
        <v>57347.565915759638</v>
      </c>
      <c r="W221" s="246">
        <f>'EU28 TRA Summary'!W221-'UK TRA Summary'!W221</f>
        <v>59035.511080110773</v>
      </c>
      <c r="X221" s="246">
        <f>'EU28 TRA Summary'!X221-'UK TRA Summary'!X221</f>
        <v>60626.19337763192</v>
      </c>
      <c r="Y221" s="246">
        <f>'EU28 TRA Summary'!Y221-'UK TRA Summary'!Y221</f>
        <v>62068.56319814481</v>
      </c>
      <c r="Z221" s="246">
        <f>'EU28 TRA Summary'!Z221-'UK TRA Summary'!Z221</f>
        <v>62918.242889082198</v>
      </c>
      <c r="AA221" s="246">
        <f>'EU28 TRA Summary'!AA221-'UK TRA Summary'!AA221</f>
        <v>63716.813766523279</v>
      </c>
      <c r="AB221" s="246">
        <f>'EU28 TRA Summary'!AB221-'UK TRA Summary'!AB221</f>
        <v>64592.812202243709</v>
      </c>
      <c r="AC221" s="246">
        <f>'EU28 TRA Summary'!AC221-'UK TRA Summary'!AC221</f>
        <v>65566.205732913397</v>
      </c>
      <c r="AD221" s="246">
        <f>'EU28 TRA Summary'!AD221-'UK TRA Summary'!AD221</f>
        <v>66625.571449177296</v>
      </c>
      <c r="AE221" s="246">
        <f>'EU28 TRA Summary'!AE221-'UK TRA Summary'!AE221</f>
        <v>67633.595129184163</v>
      </c>
      <c r="AF221" s="246">
        <f>'EU28 TRA Summary'!AF221-'UK TRA Summary'!AF221</f>
        <v>68659.447947937355</v>
      </c>
      <c r="AG221" s="246">
        <f>'EU28 TRA Summary'!AG221-'UK TRA Summary'!AG221</f>
        <v>69706.576308766817</v>
      </c>
      <c r="AH221" s="246">
        <f>'EU28 TRA Summary'!AH221-'UK TRA Summary'!AH221</f>
        <v>70602.343861945876</v>
      </c>
      <c r="AI221" s="246">
        <f>'EU28 TRA Summary'!AI221-'UK TRA Summary'!AI221</f>
        <v>71424.723106330144</v>
      </c>
      <c r="AJ221" s="246">
        <f>'EU28 TRA Summary'!AJ221-'UK TRA Summary'!AJ221</f>
        <v>72131.761958707546</v>
      </c>
      <c r="AK221" s="246">
        <f>'EU28 TRA Summary'!AK221-'UK TRA Summary'!AK221</f>
        <v>72811.87765667084</v>
      </c>
      <c r="AL221" s="246">
        <f>'EU28 TRA Summary'!AL221-'UK TRA Summary'!AL221</f>
        <v>73489.514397617226</v>
      </c>
      <c r="AM221" s="246">
        <f>'EU28 TRA Summary'!AM221-'UK TRA Summary'!AM221</f>
        <v>74082.183802689062</v>
      </c>
      <c r="AN221" s="246">
        <f>'EU28 TRA Summary'!AN221-'UK TRA Summary'!AN221</f>
        <v>74726.40771757855</v>
      </c>
      <c r="AO221" s="246">
        <f>'EU28 TRA Summary'!AO221-'UK TRA Summary'!AO221</f>
        <v>75213.259657092858</v>
      </c>
      <c r="AP221" s="246">
        <f>'EU28 TRA Summary'!AP221-'UK TRA Summary'!AP221</f>
        <v>75724.220776208793</v>
      </c>
      <c r="AQ221" s="246">
        <f>'EU28 TRA Summary'!AQ221-'UK TRA Summary'!AQ221</f>
        <v>76274.001701760149</v>
      </c>
      <c r="AR221" s="246">
        <f>'EU28 TRA Summary'!AR221-'UK TRA Summary'!AR221</f>
        <v>76752.635635417857</v>
      </c>
      <c r="AS221" s="246">
        <f>'EU28 TRA Summary'!AS221-'UK TRA Summary'!AS221</f>
        <v>77170.375020419975</v>
      </c>
      <c r="AT221" s="246">
        <f>'EU28 TRA Summary'!AT221-'UK TRA Summary'!AT221</f>
        <v>77429.086722265682</v>
      </c>
      <c r="AU221" s="246">
        <f>'EU28 TRA Summary'!AU221-'UK TRA Summary'!AU221</f>
        <v>77835.535343710202</v>
      </c>
      <c r="AV221" s="246">
        <f>'EU28 TRA Summary'!AV221-'UK TRA Summary'!AV221</f>
        <v>78088.109440293774</v>
      </c>
      <c r="AW221" s="246">
        <f>'EU28 TRA Summary'!AW221-'UK TRA Summary'!AW221</f>
        <v>77856.131060678672</v>
      </c>
      <c r="AX221" s="246">
        <f>'EU28 TRA Summary'!AX221-'UK TRA Summary'!AX221</f>
        <v>77880.282659978344</v>
      </c>
      <c r="AY221" s="246">
        <f>'EU28 TRA Summary'!AY221-'UK TRA Summary'!AY221</f>
        <v>77387.333630134381</v>
      </c>
      <c r="AZ221" s="246">
        <f>'EU28 TRA Summary'!AZ221-'UK TRA Summary'!AZ221</f>
        <v>76703.071094799292</v>
      </c>
    </row>
    <row r="222" spans="1:52">
      <c r="A222" s="179" t="s">
        <v>22</v>
      </c>
      <c r="B222" s="181">
        <f>'EU28 TRA Summary'!B222-'UK TRA Summary'!B222</f>
        <v>273870.72502947436</v>
      </c>
      <c r="C222" s="247">
        <f>'EU28 TRA Summary'!C222-'UK TRA Summary'!C222</f>
        <v>280534.67562828871</v>
      </c>
      <c r="D222" s="247">
        <f>'EU28 TRA Summary'!D222-'UK TRA Summary'!D222</f>
        <v>284104.23564466013</v>
      </c>
      <c r="E222" s="247">
        <f>'EU28 TRA Summary'!E222-'UK TRA Summary'!E222</f>
        <v>294110.96972764673</v>
      </c>
      <c r="F222" s="247">
        <f>'EU28 TRA Summary'!F222-'UK TRA Summary'!F222</f>
        <v>306411.74395390641</v>
      </c>
      <c r="G222" s="247">
        <f>'EU28 TRA Summary'!G222-'UK TRA Summary'!G222</f>
        <v>312563.46305019839</v>
      </c>
      <c r="H222" s="247">
        <f>'EU28 TRA Summary'!H222-'UK TRA Summary'!H222</f>
        <v>317005.8062824934</v>
      </c>
      <c r="I222" s="247">
        <f>'EU28 TRA Summary'!I222-'UK TRA Summary'!I222</f>
        <v>324186.10470974952</v>
      </c>
      <c r="J222" s="247">
        <f>'EU28 TRA Summary'!J222-'UK TRA Summary'!J222</f>
        <v>316390.68369069544</v>
      </c>
      <c r="K222" s="247">
        <f>'EU28 TRA Summary'!K222-'UK TRA Summary'!K222</f>
        <v>297125.89716503193</v>
      </c>
      <c r="L222" s="247">
        <f>'EU28 TRA Summary'!L222-'UK TRA Summary'!L222</f>
        <v>302786.76751472167</v>
      </c>
      <c r="M222" s="247">
        <f>'EU28 TRA Summary'!M222-'UK TRA Summary'!M222</f>
        <v>297865.36317794322</v>
      </c>
      <c r="N222" s="247">
        <f>'EU28 TRA Summary'!N222-'UK TRA Summary'!N222</f>
        <v>283582.6993348978</v>
      </c>
      <c r="O222" s="247">
        <f>'EU28 TRA Summary'!O222-'UK TRA Summary'!O222</f>
        <v>279556.88111740525</v>
      </c>
      <c r="P222" s="247">
        <f>'EU28 TRA Summary'!P222-'UK TRA Summary'!P222</f>
        <v>275697.89325281203</v>
      </c>
      <c r="Q222" s="247">
        <f>'EU28 TRA Summary'!Q222-'UK TRA Summary'!Q222</f>
        <v>280937.38159945101</v>
      </c>
      <c r="R222" s="247">
        <f>'EU28 TRA Summary'!R222-'UK TRA Summary'!R222</f>
        <v>290609.69861888839</v>
      </c>
      <c r="S222" s="247">
        <f>'EU28 TRA Summary'!S222-'UK TRA Summary'!S222</f>
        <v>302028.06851332285</v>
      </c>
      <c r="T222" s="247">
        <f>'EU28 TRA Summary'!T222-'UK TRA Summary'!T222</f>
        <v>307427.43971394573</v>
      </c>
      <c r="U222" s="247">
        <f>'EU28 TRA Summary'!U222-'UK TRA Summary'!U222</f>
        <v>310626.22995912319</v>
      </c>
      <c r="V222" s="247">
        <f>'EU28 TRA Summary'!V222-'UK TRA Summary'!V222</f>
        <v>312225.81099940056</v>
      </c>
      <c r="W222" s="247">
        <f>'EU28 TRA Summary'!W222-'UK TRA Summary'!W222</f>
        <v>313332.70373251563</v>
      </c>
      <c r="X222" s="247">
        <f>'EU28 TRA Summary'!X222-'UK TRA Summary'!X222</f>
        <v>313922.68789241655</v>
      </c>
      <c r="Y222" s="247">
        <f>'EU28 TRA Summary'!Y222-'UK TRA Summary'!Y222</f>
        <v>314632.53881835868</v>
      </c>
      <c r="Z222" s="247">
        <f>'EU28 TRA Summary'!Z222-'UK TRA Summary'!Z222</f>
        <v>315135.92516662087</v>
      </c>
      <c r="AA222" s="247">
        <f>'EU28 TRA Summary'!AA222-'UK TRA Summary'!AA222</f>
        <v>315562.74518706091</v>
      </c>
      <c r="AB222" s="247">
        <f>'EU28 TRA Summary'!AB222-'UK TRA Summary'!AB222</f>
        <v>316138.82714627095</v>
      </c>
      <c r="AC222" s="247">
        <f>'EU28 TRA Summary'!AC222-'UK TRA Summary'!AC222</f>
        <v>316826.32787126797</v>
      </c>
      <c r="AD222" s="247">
        <f>'EU28 TRA Summary'!AD222-'UK TRA Summary'!AD222</f>
        <v>317590.09045681066</v>
      </c>
      <c r="AE222" s="247">
        <f>'EU28 TRA Summary'!AE222-'UK TRA Summary'!AE222</f>
        <v>318335.98587188777</v>
      </c>
      <c r="AF222" s="247">
        <f>'EU28 TRA Summary'!AF222-'UK TRA Summary'!AF222</f>
        <v>319065.14197927149</v>
      </c>
      <c r="AG222" s="247">
        <f>'EU28 TRA Summary'!AG222-'UK TRA Summary'!AG222</f>
        <v>319701.69501096866</v>
      </c>
      <c r="AH222" s="247">
        <f>'EU28 TRA Summary'!AH222-'UK TRA Summary'!AH222</f>
        <v>320090.69968535204</v>
      </c>
      <c r="AI222" s="247">
        <f>'EU28 TRA Summary'!AI222-'UK TRA Summary'!AI222</f>
        <v>319908.73464726395</v>
      </c>
      <c r="AJ222" s="247">
        <f>'EU28 TRA Summary'!AJ222-'UK TRA Summary'!AJ222</f>
        <v>319423.27946834726</v>
      </c>
      <c r="AK222" s="247">
        <f>'EU28 TRA Summary'!AK222-'UK TRA Summary'!AK222</f>
        <v>318672.70039693953</v>
      </c>
      <c r="AL222" s="247">
        <f>'EU28 TRA Summary'!AL222-'UK TRA Summary'!AL222</f>
        <v>317695.66232274519</v>
      </c>
      <c r="AM222" s="247">
        <f>'EU28 TRA Summary'!AM222-'UK TRA Summary'!AM222</f>
        <v>316479.74264119321</v>
      </c>
      <c r="AN222" s="247">
        <f>'EU28 TRA Summary'!AN222-'UK TRA Summary'!AN222</f>
        <v>315012.94203634595</v>
      </c>
      <c r="AO222" s="247">
        <f>'EU28 TRA Summary'!AO222-'UK TRA Summary'!AO222</f>
        <v>313457.21771027619</v>
      </c>
      <c r="AP222" s="247">
        <f>'EU28 TRA Summary'!AP222-'UK TRA Summary'!AP222</f>
        <v>311726.55994233489</v>
      </c>
      <c r="AQ222" s="247">
        <f>'EU28 TRA Summary'!AQ222-'UK TRA Summary'!AQ222</f>
        <v>310026.15557694621</v>
      </c>
      <c r="AR222" s="247">
        <f>'EU28 TRA Summary'!AR222-'UK TRA Summary'!AR222</f>
        <v>308229.5930753015</v>
      </c>
      <c r="AS222" s="247">
        <f>'EU28 TRA Summary'!AS222-'UK TRA Summary'!AS222</f>
        <v>306356.78251487884</v>
      </c>
      <c r="AT222" s="247">
        <f>'EU28 TRA Summary'!AT222-'UK TRA Summary'!AT222</f>
        <v>304420.48177245579</v>
      </c>
      <c r="AU222" s="247">
        <f>'EU28 TRA Summary'!AU222-'UK TRA Summary'!AU222</f>
        <v>302477.17175061622</v>
      </c>
      <c r="AV222" s="247">
        <f>'EU28 TRA Summary'!AV222-'UK TRA Summary'!AV222</f>
        <v>300430.74438785244</v>
      </c>
      <c r="AW222" s="247">
        <f>'EU28 TRA Summary'!AW222-'UK TRA Summary'!AW222</f>
        <v>298168.58874787029</v>
      </c>
      <c r="AX222" s="247">
        <f>'EU28 TRA Summary'!AX222-'UK TRA Summary'!AX222</f>
        <v>295891.67601648869</v>
      </c>
      <c r="AY222" s="247">
        <f>'EU28 TRA Summary'!AY222-'UK TRA Summary'!AY222</f>
        <v>293417.53919411957</v>
      </c>
      <c r="AZ222" s="247">
        <f>'EU28 TRA Summary'!AZ222-'UK TRA Summary'!AZ222</f>
        <v>291040.57734332053</v>
      </c>
    </row>
    <row r="223" spans="1:52">
      <c r="A223" s="186" t="s">
        <v>45</v>
      </c>
      <c r="B223" s="188">
        <f>'EU28 TRA Summary'!B223-'UK TRA Summary'!B223</f>
        <v>249541.79176077584</v>
      </c>
      <c r="C223" s="254">
        <f>'EU28 TRA Summary'!C223-'UK TRA Summary'!C223</f>
        <v>255798.85804557125</v>
      </c>
      <c r="D223" s="254">
        <f>'EU28 TRA Summary'!D223-'UK TRA Summary'!D223</f>
        <v>259228.56204767336</v>
      </c>
      <c r="E223" s="254">
        <f>'EU28 TRA Summary'!E223-'UK TRA Summary'!E223</f>
        <v>267826.71407359524</v>
      </c>
      <c r="F223" s="254">
        <f>'EU28 TRA Summary'!F223-'UK TRA Summary'!F223</f>
        <v>279260.70167982194</v>
      </c>
      <c r="G223" s="254">
        <f>'EU28 TRA Summary'!G223-'UK TRA Summary'!G223</f>
        <v>285413.13299828226</v>
      </c>
      <c r="H223" s="254">
        <f>'EU28 TRA Summary'!H223-'UK TRA Summary'!H223</f>
        <v>289195.15470356739</v>
      </c>
      <c r="I223" s="254">
        <f>'EU28 TRA Summary'!I223-'UK TRA Summary'!I223</f>
        <v>296055.58781318029</v>
      </c>
      <c r="J223" s="254">
        <f>'EU28 TRA Summary'!J223-'UK TRA Summary'!J223</f>
        <v>288616.48973112524</v>
      </c>
      <c r="K223" s="254">
        <f>'EU28 TRA Summary'!K223-'UK TRA Summary'!K223</f>
        <v>270713.0666493561</v>
      </c>
      <c r="L223" s="254">
        <f>'EU28 TRA Summary'!L223-'UK TRA Summary'!L223</f>
        <v>276491.73092130304</v>
      </c>
      <c r="M223" s="254">
        <f>'EU28 TRA Summary'!M223-'UK TRA Summary'!M223</f>
        <v>272964.43541729287</v>
      </c>
      <c r="N223" s="254">
        <f>'EU28 TRA Summary'!N223-'UK TRA Summary'!N223</f>
        <v>259616.45112068829</v>
      </c>
      <c r="O223" s="254">
        <f>'EU28 TRA Summary'!O223-'UK TRA Summary'!O223</f>
        <v>257223.13342889567</v>
      </c>
      <c r="P223" s="254">
        <f>'EU28 TRA Summary'!P223-'UK TRA Summary'!P223</f>
        <v>254518.35048713384</v>
      </c>
      <c r="Q223" s="254">
        <f>'EU28 TRA Summary'!Q223-'UK TRA Summary'!Q223</f>
        <v>258318.70234422092</v>
      </c>
      <c r="R223" s="254">
        <f>'EU28 TRA Summary'!R223-'UK TRA Summary'!R223</f>
        <v>267542.51035616489</v>
      </c>
      <c r="S223" s="254">
        <f>'EU28 TRA Summary'!S223-'UK TRA Summary'!S223</f>
        <v>278287.28190230852</v>
      </c>
      <c r="T223" s="254">
        <f>'EU28 TRA Summary'!T223-'UK TRA Summary'!T223</f>
        <v>283024.89812987833</v>
      </c>
      <c r="U223" s="254">
        <f>'EU28 TRA Summary'!U223-'UK TRA Summary'!U223</f>
        <v>285600.07393024978</v>
      </c>
      <c r="V223" s="254">
        <f>'EU28 TRA Summary'!V223-'UK TRA Summary'!V223</f>
        <v>286614.65536606096</v>
      </c>
      <c r="W223" s="254">
        <f>'EU28 TRA Summary'!W223-'UK TRA Summary'!W223</f>
        <v>287170.43743830884</v>
      </c>
      <c r="X223" s="254">
        <f>'EU28 TRA Summary'!X223-'UK TRA Summary'!X223</f>
        <v>287245.24723661516</v>
      </c>
      <c r="Y223" s="254">
        <f>'EU28 TRA Summary'!Y223-'UK TRA Summary'!Y223</f>
        <v>287470.66849022568</v>
      </c>
      <c r="Z223" s="254">
        <f>'EU28 TRA Summary'!Z223-'UK TRA Summary'!Z223</f>
        <v>287604.51953856461</v>
      </c>
      <c r="AA223" s="254">
        <f>'EU28 TRA Summary'!AA223-'UK TRA Summary'!AA223</f>
        <v>287675.43078773812</v>
      </c>
      <c r="AB223" s="254">
        <f>'EU28 TRA Summary'!AB223-'UK TRA Summary'!AB223</f>
        <v>287866.97733336344</v>
      </c>
      <c r="AC223" s="254">
        <f>'EU28 TRA Summary'!AC223-'UK TRA Summary'!AC223</f>
        <v>288142.41358849185</v>
      </c>
      <c r="AD223" s="254">
        <f>'EU28 TRA Summary'!AD223-'UK TRA Summary'!AD223</f>
        <v>288491.47715951456</v>
      </c>
      <c r="AE223" s="254">
        <f>'EU28 TRA Summary'!AE223-'UK TRA Summary'!AE223</f>
        <v>288827.2849193883</v>
      </c>
      <c r="AF223" s="254">
        <f>'EU28 TRA Summary'!AF223-'UK TRA Summary'!AF223</f>
        <v>289177.32105415018</v>
      </c>
      <c r="AG223" s="254">
        <f>'EU28 TRA Summary'!AG223-'UK TRA Summary'!AG223</f>
        <v>289415.66901917401</v>
      </c>
      <c r="AH223" s="254">
        <f>'EU28 TRA Summary'!AH223-'UK TRA Summary'!AH223</f>
        <v>289441.97124769277</v>
      </c>
      <c r="AI223" s="254">
        <f>'EU28 TRA Summary'!AI223-'UK TRA Summary'!AI223</f>
        <v>288945.16895319044</v>
      </c>
      <c r="AJ223" s="254">
        <f>'EU28 TRA Summary'!AJ223-'UK TRA Summary'!AJ223</f>
        <v>288194.2346412178</v>
      </c>
      <c r="AK223" s="254">
        <f>'EU28 TRA Summary'!AK223-'UK TRA Summary'!AK223</f>
        <v>287196.40008347272</v>
      </c>
      <c r="AL223" s="254">
        <f>'EU28 TRA Summary'!AL223-'UK TRA Summary'!AL223</f>
        <v>285967.66990265966</v>
      </c>
      <c r="AM223" s="254">
        <f>'EU28 TRA Summary'!AM223-'UK TRA Summary'!AM223</f>
        <v>284507.81951980048</v>
      </c>
      <c r="AN223" s="254">
        <f>'EU28 TRA Summary'!AN223-'UK TRA Summary'!AN223</f>
        <v>282851.04535015963</v>
      </c>
      <c r="AO223" s="254">
        <f>'EU28 TRA Summary'!AO223-'UK TRA Summary'!AO223</f>
        <v>281011.94906044414</v>
      </c>
      <c r="AP223" s="254">
        <f>'EU28 TRA Summary'!AP223-'UK TRA Summary'!AP223</f>
        <v>278991.01356797846</v>
      </c>
      <c r="AQ223" s="254">
        <f>'EU28 TRA Summary'!AQ223-'UK TRA Summary'!AQ223</f>
        <v>276940.61267194181</v>
      </c>
      <c r="AR223" s="254">
        <f>'EU28 TRA Summary'!AR223-'UK TRA Summary'!AR223</f>
        <v>274810.8059711479</v>
      </c>
      <c r="AS223" s="254">
        <f>'EU28 TRA Summary'!AS223-'UK TRA Summary'!AS223</f>
        <v>272629.94914947089</v>
      </c>
      <c r="AT223" s="254">
        <f>'EU28 TRA Summary'!AT223-'UK TRA Summary'!AT223</f>
        <v>270398.78909312258</v>
      </c>
      <c r="AU223" s="254">
        <f>'EU28 TRA Summary'!AU223-'UK TRA Summary'!AU223</f>
        <v>268138.32688014267</v>
      </c>
      <c r="AV223" s="254">
        <f>'EU28 TRA Summary'!AV223-'UK TRA Summary'!AV223</f>
        <v>265773.6681492051</v>
      </c>
      <c r="AW223" s="254">
        <f>'EU28 TRA Summary'!AW223-'UK TRA Summary'!AW223</f>
        <v>263330.7159254112</v>
      </c>
      <c r="AX223" s="254">
        <f>'EU28 TRA Summary'!AX223-'UK TRA Summary'!AX223</f>
        <v>260813.95810653607</v>
      </c>
      <c r="AY223" s="254">
        <f>'EU28 TRA Summary'!AY223-'UK TRA Summary'!AY223</f>
        <v>258222.76730874219</v>
      </c>
      <c r="AZ223" s="254">
        <f>'EU28 TRA Summary'!AZ223-'UK TRA Summary'!AZ223</f>
        <v>255792.12475315516</v>
      </c>
    </row>
    <row r="224" spans="1:52">
      <c r="A224" s="173" t="s">
        <v>48</v>
      </c>
      <c r="B224" s="180">
        <f>'EU28 TRA Summary'!B224-'UK TRA Summary'!B224</f>
        <v>78354.514244394231</v>
      </c>
      <c r="C224" s="246">
        <f>'EU28 TRA Summary'!C224-'UK TRA Summary'!C224</f>
        <v>79800.69214667358</v>
      </c>
      <c r="D224" s="246">
        <f>'EU28 TRA Summary'!D224-'UK TRA Summary'!D224</f>
        <v>80687.584737643163</v>
      </c>
      <c r="E224" s="246">
        <f>'EU28 TRA Summary'!E224-'UK TRA Summary'!E224</f>
        <v>83470.411228488767</v>
      </c>
      <c r="F224" s="246">
        <f>'EU28 TRA Summary'!F224-'UK TRA Summary'!F224</f>
        <v>85167.066156716901</v>
      </c>
      <c r="G224" s="246">
        <f>'EU28 TRA Summary'!G224-'UK TRA Summary'!G224</f>
        <v>87239.416764457885</v>
      </c>
      <c r="H224" s="246">
        <f>'EU28 TRA Summary'!H224-'UK TRA Summary'!H224</f>
        <v>86181.516209433335</v>
      </c>
      <c r="I224" s="246">
        <f>'EU28 TRA Summary'!I224-'UK TRA Summary'!I224</f>
        <v>89274.646347299044</v>
      </c>
      <c r="J224" s="246">
        <f>'EU28 TRA Summary'!J224-'UK TRA Summary'!J224</f>
        <v>87909.779060299159</v>
      </c>
      <c r="K224" s="246">
        <f>'EU28 TRA Summary'!K224-'UK TRA Summary'!K224</f>
        <v>85797.345529112776</v>
      </c>
      <c r="L224" s="246">
        <f>'EU28 TRA Summary'!L224-'UK TRA Summary'!L224</f>
        <v>87363.785867113344</v>
      </c>
      <c r="M224" s="246">
        <f>'EU28 TRA Summary'!M224-'UK TRA Summary'!M224</f>
        <v>87370.352197116008</v>
      </c>
      <c r="N224" s="246">
        <f>'EU28 TRA Summary'!N224-'UK TRA Summary'!N224</f>
        <v>83024.001476258738</v>
      </c>
      <c r="O224" s="246">
        <f>'EU28 TRA Summary'!O224-'UK TRA Summary'!O224</f>
        <v>81191.115782932116</v>
      </c>
      <c r="P224" s="246">
        <f>'EU28 TRA Summary'!P224-'UK TRA Summary'!P224</f>
        <v>82043.200409146986</v>
      </c>
      <c r="Q224" s="246">
        <f>'EU28 TRA Summary'!Q224-'UK TRA Summary'!Q224</f>
        <v>81807.628901317978</v>
      </c>
      <c r="R224" s="246">
        <f>'EU28 TRA Summary'!R224-'UK TRA Summary'!R224</f>
        <v>82449.645140492008</v>
      </c>
      <c r="S224" s="246">
        <f>'EU28 TRA Summary'!S224-'UK TRA Summary'!S224</f>
        <v>83281.536225495336</v>
      </c>
      <c r="T224" s="246">
        <f>'EU28 TRA Summary'!T224-'UK TRA Summary'!T224</f>
        <v>83271.672181739414</v>
      </c>
      <c r="U224" s="246">
        <f>'EU28 TRA Summary'!U224-'UK TRA Summary'!U224</f>
        <v>82849.144689479479</v>
      </c>
      <c r="V224" s="246">
        <f>'EU28 TRA Summary'!V224-'UK TRA Summary'!V224</f>
        <v>81862.178911744646</v>
      </c>
      <c r="W224" s="246">
        <f>'EU28 TRA Summary'!W224-'UK TRA Summary'!W224</f>
        <v>80891.708039820252</v>
      </c>
      <c r="X224" s="246">
        <f>'EU28 TRA Summary'!X224-'UK TRA Summary'!X224</f>
        <v>79881.688036084437</v>
      </c>
      <c r="Y224" s="246">
        <f>'EU28 TRA Summary'!Y224-'UK TRA Summary'!Y224</f>
        <v>78950.89978701355</v>
      </c>
      <c r="Z224" s="246">
        <f>'EU28 TRA Summary'!Z224-'UK TRA Summary'!Z224</f>
        <v>78057.728185657208</v>
      </c>
      <c r="AA224" s="246">
        <f>'EU28 TRA Summary'!AA224-'UK TRA Summary'!AA224</f>
        <v>77200.31360040966</v>
      </c>
      <c r="AB224" s="246">
        <f>'EU28 TRA Summary'!AB224-'UK TRA Summary'!AB224</f>
        <v>76460.890574080564</v>
      </c>
      <c r="AC224" s="246">
        <f>'EU28 TRA Summary'!AC224-'UK TRA Summary'!AC224</f>
        <v>75807.725839587511</v>
      </c>
      <c r="AD224" s="246">
        <f>'EU28 TRA Summary'!AD224-'UK TRA Summary'!AD224</f>
        <v>75228.174205378629</v>
      </c>
      <c r="AE224" s="246">
        <f>'EU28 TRA Summary'!AE224-'UK TRA Summary'!AE224</f>
        <v>74690.093986812746</v>
      </c>
      <c r="AF224" s="246">
        <f>'EU28 TRA Summary'!AF224-'UK TRA Summary'!AF224</f>
        <v>74196.109107213895</v>
      </c>
      <c r="AG224" s="246">
        <f>'EU28 TRA Summary'!AG224-'UK TRA Summary'!AG224</f>
        <v>73689.704945839345</v>
      </c>
      <c r="AH224" s="246">
        <f>'EU28 TRA Summary'!AH224-'UK TRA Summary'!AH224</f>
        <v>73101.426705767837</v>
      </c>
      <c r="AI224" s="246">
        <f>'EU28 TRA Summary'!AI224-'UK TRA Summary'!AI224</f>
        <v>72355.576064886423</v>
      </c>
      <c r="AJ224" s="246">
        <f>'EU28 TRA Summary'!AJ224-'UK TRA Summary'!AJ224</f>
        <v>71532.795839590268</v>
      </c>
      <c r="AK224" s="246">
        <f>'EU28 TRA Summary'!AK224-'UK TRA Summary'!AK224</f>
        <v>70650.123064839077</v>
      </c>
      <c r="AL224" s="246">
        <f>'EU28 TRA Summary'!AL224-'UK TRA Summary'!AL224</f>
        <v>69717.438324881237</v>
      </c>
      <c r="AM224" s="246">
        <f>'EU28 TRA Summary'!AM224-'UK TRA Summary'!AM224</f>
        <v>68748.811132464616</v>
      </c>
      <c r="AN224" s="246">
        <f>'EU28 TRA Summary'!AN224-'UK TRA Summary'!AN224</f>
        <v>67764.037612860469</v>
      </c>
      <c r="AO224" s="246">
        <f>'EU28 TRA Summary'!AO224-'UK TRA Summary'!AO224</f>
        <v>66794.877278767482</v>
      </c>
      <c r="AP224" s="246">
        <f>'EU28 TRA Summary'!AP224-'UK TRA Summary'!AP224</f>
        <v>65859.261162504001</v>
      </c>
      <c r="AQ224" s="246">
        <f>'EU28 TRA Summary'!AQ224-'UK TRA Summary'!AQ224</f>
        <v>64992.147676794804</v>
      </c>
      <c r="AR224" s="246">
        <f>'EU28 TRA Summary'!AR224-'UK TRA Summary'!AR224</f>
        <v>64189.560926338032</v>
      </c>
      <c r="AS224" s="246">
        <f>'EU28 TRA Summary'!AS224-'UK TRA Summary'!AS224</f>
        <v>63457.016283037425</v>
      </c>
      <c r="AT224" s="246">
        <f>'EU28 TRA Summary'!AT224-'UK TRA Summary'!AT224</f>
        <v>62792.459223692385</v>
      </c>
      <c r="AU224" s="246">
        <f>'EU28 TRA Summary'!AU224-'UK TRA Summary'!AU224</f>
        <v>62201.228861608528</v>
      </c>
      <c r="AV224" s="246">
        <f>'EU28 TRA Summary'!AV224-'UK TRA Summary'!AV224</f>
        <v>61670.084037245462</v>
      </c>
      <c r="AW224" s="246">
        <f>'EU28 TRA Summary'!AW224-'UK TRA Summary'!AW224</f>
        <v>61192.750131694913</v>
      </c>
      <c r="AX224" s="246">
        <f>'EU28 TRA Summary'!AX224-'UK TRA Summary'!AX224</f>
        <v>60774.889215194577</v>
      </c>
      <c r="AY224" s="246">
        <f>'EU28 TRA Summary'!AY224-'UK TRA Summary'!AY224</f>
        <v>60404.903098047755</v>
      </c>
      <c r="AZ224" s="246">
        <f>'EU28 TRA Summary'!AZ224-'UK TRA Summary'!AZ224</f>
        <v>60108.25997495003</v>
      </c>
    </row>
    <row r="225" spans="1:52">
      <c r="A225" s="194" t="s">
        <v>49</v>
      </c>
      <c r="B225" s="178">
        <f>'EU28 TRA Summary'!B225-'UK TRA Summary'!B225</f>
        <v>171187.27751638161</v>
      </c>
      <c r="C225" s="244">
        <f>'EU28 TRA Summary'!C225-'UK TRA Summary'!C225</f>
        <v>175998.16589889769</v>
      </c>
      <c r="D225" s="244">
        <f>'EU28 TRA Summary'!D225-'UK TRA Summary'!D225</f>
        <v>178540.9773100302</v>
      </c>
      <c r="E225" s="244">
        <f>'EU28 TRA Summary'!E225-'UK TRA Summary'!E225</f>
        <v>184356.30284510646</v>
      </c>
      <c r="F225" s="244">
        <f>'EU28 TRA Summary'!F225-'UK TRA Summary'!F225</f>
        <v>194093.6355231051</v>
      </c>
      <c r="G225" s="244">
        <f>'EU28 TRA Summary'!G225-'UK TRA Summary'!G225</f>
        <v>198173.71623382438</v>
      </c>
      <c r="H225" s="244">
        <f>'EU28 TRA Summary'!H225-'UK TRA Summary'!H225</f>
        <v>203013.63849413404</v>
      </c>
      <c r="I225" s="244">
        <f>'EU28 TRA Summary'!I225-'UK TRA Summary'!I225</f>
        <v>206780.94146588122</v>
      </c>
      <c r="J225" s="244">
        <f>'EU28 TRA Summary'!J225-'UK TRA Summary'!J225</f>
        <v>200706.71067082603</v>
      </c>
      <c r="K225" s="244">
        <f>'EU28 TRA Summary'!K225-'UK TRA Summary'!K225</f>
        <v>184915.72112024331</v>
      </c>
      <c r="L225" s="244">
        <f>'EU28 TRA Summary'!L225-'UK TRA Summary'!L225</f>
        <v>189127.94505418971</v>
      </c>
      <c r="M225" s="244">
        <f>'EU28 TRA Summary'!M225-'UK TRA Summary'!M225</f>
        <v>185594.08322017686</v>
      </c>
      <c r="N225" s="244">
        <f>'EU28 TRA Summary'!N225-'UK TRA Summary'!N225</f>
        <v>176592.44964442952</v>
      </c>
      <c r="O225" s="244">
        <f>'EU28 TRA Summary'!O225-'UK TRA Summary'!O225</f>
        <v>176032.01764596353</v>
      </c>
      <c r="P225" s="244">
        <f>'EU28 TRA Summary'!P225-'UK TRA Summary'!P225</f>
        <v>172475.15007798685</v>
      </c>
      <c r="Q225" s="244">
        <f>'EU28 TRA Summary'!Q225-'UK TRA Summary'!Q225</f>
        <v>176511.07344290291</v>
      </c>
      <c r="R225" s="244">
        <f>'EU28 TRA Summary'!R225-'UK TRA Summary'!R225</f>
        <v>185092.86521567294</v>
      </c>
      <c r="S225" s="244">
        <f>'EU28 TRA Summary'!S225-'UK TRA Summary'!S225</f>
        <v>195005.74567681321</v>
      </c>
      <c r="T225" s="244">
        <f>'EU28 TRA Summary'!T225-'UK TRA Summary'!T225</f>
        <v>199753.22594813886</v>
      </c>
      <c r="U225" s="244">
        <f>'EU28 TRA Summary'!U225-'UK TRA Summary'!U225</f>
        <v>202750.92924077032</v>
      </c>
      <c r="V225" s="244">
        <f>'EU28 TRA Summary'!V225-'UK TRA Summary'!V225</f>
        <v>204752.47645431629</v>
      </c>
      <c r="W225" s="244">
        <f>'EU28 TRA Summary'!W225-'UK TRA Summary'!W225</f>
        <v>206278.72939848865</v>
      </c>
      <c r="X225" s="244">
        <f>'EU28 TRA Summary'!X225-'UK TRA Summary'!X225</f>
        <v>207363.55920053073</v>
      </c>
      <c r="Y225" s="244">
        <f>'EU28 TRA Summary'!Y225-'UK TRA Summary'!Y225</f>
        <v>208519.76870321215</v>
      </c>
      <c r="Z225" s="244">
        <f>'EU28 TRA Summary'!Z225-'UK TRA Summary'!Z225</f>
        <v>209546.7913529074</v>
      </c>
      <c r="AA225" s="244">
        <f>'EU28 TRA Summary'!AA225-'UK TRA Summary'!AA225</f>
        <v>210475.11718732843</v>
      </c>
      <c r="AB225" s="244">
        <f>'EU28 TRA Summary'!AB225-'UK TRA Summary'!AB225</f>
        <v>211406.08675928283</v>
      </c>
      <c r="AC225" s="244">
        <f>'EU28 TRA Summary'!AC225-'UK TRA Summary'!AC225</f>
        <v>212334.68774890434</v>
      </c>
      <c r="AD225" s="244">
        <f>'EU28 TRA Summary'!AD225-'UK TRA Summary'!AD225</f>
        <v>213263.3029541359</v>
      </c>
      <c r="AE225" s="244">
        <f>'EU28 TRA Summary'!AE225-'UK TRA Summary'!AE225</f>
        <v>214137.19093257556</v>
      </c>
      <c r="AF225" s="244">
        <f>'EU28 TRA Summary'!AF225-'UK TRA Summary'!AF225</f>
        <v>214981.21194693632</v>
      </c>
      <c r="AG225" s="244">
        <f>'EU28 TRA Summary'!AG225-'UK TRA Summary'!AG225</f>
        <v>215725.96407333468</v>
      </c>
      <c r="AH225" s="244">
        <f>'EU28 TRA Summary'!AH225-'UK TRA Summary'!AH225</f>
        <v>216340.54454192493</v>
      </c>
      <c r="AI225" s="244">
        <f>'EU28 TRA Summary'!AI225-'UK TRA Summary'!AI225</f>
        <v>216589.59288830397</v>
      </c>
      <c r="AJ225" s="244">
        <f>'EU28 TRA Summary'!AJ225-'UK TRA Summary'!AJ225</f>
        <v>216661.43880162755</v>
      </c>
      <c r="AK225" s="244">
        <f>'EU28 TRA Summary'!AK225-'UK TRA Summary'!AK225</f>
        <v>216546.27701863361</v>
      </c>
      <c r="AL225" s="244">
        <f>'EU28 TRA Summary'!AL225-'UK TRA Summary'!AL225</f>
        <v>216250.23157777841</v>
      </c>
      <c r="AM225" s="244">
        <f>'EU28 TRA Summary'!AM225-'UK TRA Summary'!AM225</f>
        <v>215759.00838733584</v>
      </c>
      <c r="AN225" s="244">
        <f>'EU28 TRA Summary'!AN225-'UK TRA Summary'!AN225</f>
        <v>215087.00773729917</v>
      </c>
      <c r="AO225" s="244">
        <f>'EU28 TRA Summary'!AO225-'UK TRA Summary'!AO225</f>
        <v>214217.0717816767</v>
      </c>
      <c r="AP225" s="244">
        <f>'EU28 TRA Summary'!AP225-'UK TRA Summary'!AP225</f>
        <v>213131.75240547449</v>
      </c>
      <c r="AQ225" s="244">
        <f>'EU28 TRA Summary'!AQ225-'UK TRA Summary'!AQ225</f>
        <v>211948.46499514696</v>
      </c>
      <c r="AR225" s="244">
        <f>'EU28 TRA Summary'!AR225-'UK TRA Summary'!AR225</f>
        <v>210621.24504480985</v>
      </c>
      <c r="AS225" s="244">
        <f>'EU28 TRA Summary'!AS225-'UK TRA Summary'!AS225</f>
        <v>209172.93286643352</v>
      </c>
      <c r="AT225" s="244">
        <f>'EU28 TRA Summary'!AT225-'UK TRA Summary'!AT225</f>
        <v>207606.32986943019</v>
      </c>
      <c r="AU225" s="244">
        <f>'EU28 TRA Summary'!AU225-'UK TRA Summary'!AU225</f>
        <v>205937.09801853419</v>
      </c>
      <c r="AV225" s="244">
        <f>'EU28 TRA Summary'!AV225-'UK TRA Summary'!AV225</f>
        <v>204103.58411195967</v>
      </c>
      <c r="AW225" s="244">
        <f>'EU28 TRA Summary'!AW225-'UK TRA Summary'!AW225</f>
        <v>202137.96579371631</v>
      </c>
      <c r="AX225" s="244">
        <f>'EU28 TRA Summary'!AX225-'UK TRA Summary'!AX225</f>
        <v>200039.06889134151</v>
      </c>
      <c r="AY225" s="244">
        <f>'EU28 TRA Summary'!AY225-'UK TRA Summary'!AY225</f>
        <v>197817.86421069445</v>
      </c>
      <c r="AZ225" s="244">
        <f>'EU28 TRA Summary'!AZ225-'UK TRA Summary'!AZ225</f>
        <v>195683.86477820511</v>
      </c>
    </row>
    <row r="226" spans="1:52">
      <c r="A226" s="186" t="s">
        <v>50</v>
      </c>
      <c r="B226" s="178">
        <f>'EU28 TRA Summary'!B226-'UK TRA Summary'!B226</f>
        <v>2487.9779044711545</v>
      </c>
      <c r="C226" s="244">
        <f>'EU28 TRA Summary'!C226-'UK TRA Summary'!C226</f>
        <v>2211.6262114545816</v>
      </c>
      <c r="D226" s="244">
        <f>'EU28 TRA Summary'!D226-'UK TRA Summary'!D226</f>
        <v>2232.9039032115415</v>
      </c>
      <c r="E226" s="244">
        <f>'EU28 TRA Summary'!E226-'UK TRA Summary'!E226</f>
        <v>2488.8037598666715</v>
      </c>
      <c r="F226" s="244">
        <f>'EU28 TRA Summary'!F226-'UK TRA Summary'!F226</f>
        <v>2619.4491914027053</v>
      </c>
      <c r="G226" s="244">
        <f>'EU28 TRA Summary'!G226-'UK TRA Summary'!G226</f>
        <v>2694.9893234286255</v>
      </c>
      <c r="H226" s="244">
        <f>'EU28 TRA Summary'!H226-'UK TRA Summary'!H226</f>
        <v>2413.825495231129</v>
      </c>
      <c r="I226" s="244">
        <f>'EU28 TRA Summary'!I226-'UK TRA Summary'!I226</f>
        <v>2607.3942358279846</v>
      </c>
      <c r="J226" s="244">
        <f>'EU28 TRA Summary'!J226-'UK TRA Summary'!J226</f>
        <v>2549.1751948784258</v>
      </c>
      <c r="K226" s="244">
        <f>'EU28 TRA Summary'!K226-'UK TRA Summary'!K226</f>
        <v>2226.5142025876794</v>
      </c>
      <c r="L226" s="244">
        <f>'EU28 TRA Summary'!L226-'UK TRA Summary'!L226</f>
        <v>2221.632756402531</v>
      </c>
      <c r="M226" s="244">
        <f>'EU28 TRA Summary'!M226-'UK TRA Summary'!M226</f>
        <v>2283.5501975319717</v>
      </c>
      <c r="N226" s="244">
        <f>'EU28 TRA Summary'!N226-'UK TRA Summary'!N226</f>
        <v>2126.2110287160103</v>
      </c>
      <c r="O226" s="244">
        <f>'EU28 TRA Summary'!O226-'UK TRA Summary'!O226</f>
        <v>1644.9042526923981</v>
      </c>
      <c r="P226" s="244">
        <f>'EU28 TRA Summary'!P226-'UK TRA Summary'!P226</f>
        <v>1507.2480588664648</v>
      </c>
      <c r="Q226" s="244">
        <f>'EU28 TRA Summary'!Q226-'UK TRA Summary'!Q226</f>
        <v>1401.7282978395604</v>
      </c>
      <c r="R226" s="244">
        <f>'EU28 TRA Summary'!R226-'UK TRA Summary'!R226</f>
        <v>1365.9393212320824</v>
      </c>
      <c r="S226" s="244">
        <f>'EU28 TRA Summary'!S226-'UK TRA Summary'!S226</f>
        <v>1411.9084612648746</v>
      </c>
      <c r="T226" s="244">
        <f>'EU28 TRA Summary'!T226-'UK TRA Summary'!T226</f>
        <v>1412.0324117471414</v>
      </c>
      <c r="U226" s="244">
        <f>'EU28 TRA Summary'!U226-'UK TRA Summary'!U226</f>
        <v>1418.791673450716</v>
      </c>
      <c r="V226" s="244">
        <f>'EU28 TRA Summary'!V226-'UK TRA Summary'!V226</f>
        <v>1425.8145638878348</v>
      </c>
      <c r="W226" s="244">
        <f>'EU28 TRA Summary'!W226-'UK TRA Summary'!W226</f>
        <v>1439.3091650941658</v>
      </c>
      <c r="X226" s="244">
        <f>'EU28 TRA Summary'!X226-'UK TRA Summary'!X226</f>
        <v>1453.5335603307994</v>
      </c>
      <c r="Y226" s="244">
        <f>'EU28 TRA Summary'!Y226-'UK TRA Summary'!Y226</f>
        <v>1468.6327363782157</v>
      </c>
      <c r="Z226" s="244">
        <f>'EU28 TRA Summary'!Z226-'UK TRA Summary'!Z226</f>
        <v>1482.6786757951677</v>
      </c>
      <c r="AA226" s="244">
        <f>'EU28 TRA Summary'!AA226-'UK TRA Summary'!AA226</f>
        <v>1494.7214236247055</v>
      </c>
      <c r="AB226" s="244">
        <f>'EU28 TRA Summary'!AB226-'UK TRA Summary'!AB226</f>
        <v>1510.647089630645</v>
      </c>
      <c r="AC226" s="244">
        <f>'EU28 TRA Summary'!AC226-'UK TRA Summary'!AC226</f>
        <v>1522.58322248268</v>
      </c>
      <c r="AD226" s="244">
        <f>'EU28 TRA Summary'!AD226-'UK TRA Summary'!AD226</f>
        <v>1539.2801965203118</v>
      </c>
      <c r="AE226" s="244">
        <f>'EU28 TRA Summary'!AE226-'UK TRA Summary'!AE226</f>
        <v>1556.1117584880876</v>
      </c>
      <c r="AF226" s="244">
        <f>'EU28 TRA Summary'!AF226-'UK TRA Summary'!AF226</f>
        <v>1575.8472848710387</v>
      </c>
      <c r="AG226" s="244">
        <f>'EU28 TRA Summary'!AG226-'UK TRA Summary'!AG226</f>
        <v>1573.7323567425492</v>
      </c>
      <c r="AH226" s="244">
        <f>'EU28 TRA Summary'!AH226-'UK TRA Summary'!AH226</f>
        <v>1583.8729533105397</v>
      </c>
      <c r="AI226" s="244">
        <f>'EU28 TRA Summary'!AI226-'UK TRA Summary'!AI226</f>
        <v>1598.1210949902872</v>
      </c>
      <c r="AJ226" s="244">
        <f>'EU28 TRA Summary'!AJ226-'UK TRA Summary'!AJ226</f>
        <v>1605.6675347621963</v>
      </c>
      <c r="AK226" s="244">
        <f>'EU28 TRA Summary'!AK226-'UK TRA Summary'!AK226</f>
        <v>1618.5639308759296</v>
      </c>
      <c r="AL226" s="244">
        <f>'EU28 TRA Summary'!AL226-'UK TRA Summary'!AL226</f>
        <v>1627.8711530080091</v>
      </c>
      <c r="AM226" s="244">
        <f>'EU28 TRA Summary'!AM226-'UK TRA Summary'!AM226</f>
        <v>1630.8822833705785</v>
      </c>
      <c r="AN226" s="244">
        <f>'EU28 TRA Summary'!AN226-'UK TRA Summary'!AN226</f>
        <v>1636.2373384355146</v>
      </c>
      <c r="AO226" s="244">
        <f>'EU28 TRA Summary'!AO226-'UK TRA Summary'!AO226</f>
        <v>1639.0813375386156</v>
      </c>
      <c r="AP226" s="244">
        <f>'EU28 TRA Summary'!AP226-'UK TRA Summary'!AP226</f>
        <v>1640.189444359662</v>
      </c>
      <c r="AQ226" s="244">
        <f>'EU28 TRA Summary'!AQ226-'UK TRA Summary'!AQ226</f>
        <v>1645.2616435620848</v>
      </c>
      <c r="AR226" s="244">
        <f>'EU28 TRA Summary'!AR226-'UK TRA Summary'!AR226</f>
        <v>1646.3243117883849</v>
      </c>
      <c r="AS226" s="244">
        <f>'EU28 TRA Summary'!AS226-'UK TRA Summary'!AS226</f>
        <v>1643.1816767450566</v>
      </c>
      <c r="AT226" s="244">
        <f>'EU28 TRA Summary'!AT226-'UK TRA Summary'!AT226</f>
        <v>1648.130249754608</v>
      </c>
      <c r="AU226" s="244">
        <f>'EU28 TRA Summary'!AU226-'UK TRA Summary'!AU226</f>
        <v>1644.7484554071007</v>
      </c>
      <c r="AV226" s="244">
        <f>'EU28 TRA Summary'!AV226-'UK TRA Summary'!AV226</f>
        <v>1642.7356581652421</v>
      </c>
      <c r="AW226" s="244">
        <f>'EU28 TRA Summary'!AW226-'UK TRA Summary'!AW226</f>
        <v>1616.2779095182848</v>
      </c>
      <c r="AX226" s="244">
        <f>'EU28 TRA Summary'!AX226-'UK TRA Summary'!AX226</f>
        <v>1587.6378244480229</v>
      </c>
      <c r="AY226" s="244">
        <f>'EU28 TRA Summary'!AY226-'UK TRA Summary'!AY226</f>
        <v>1563.5470372326415</v>
      </c>
      <c r="AZ226" s="244">
        <f>'EU28 TRA Summary'!AZ226-'UK TRA Summary'!AZ226</f>
        <v>1533.8879270394718</v>
      </c>
    </row>
    <row r="227" spans="1:52">
      <c r="A227" s="186" t="s">
        <v>47</v>
      </c>
      <c r="B227" s="188">
        <f>'EU28 TRA Summary'!B227-'UK TRA Summary'!B227</f>
        <v>5809.2021163597774</v>
      </c>
      <c r="C227" s="254">
        <f>'EU28 TRA Summary'!C227-'UK TRA Summary'!C227</f>
        <v>5991.8682858537304</v>
      </c>
      <c r="D227" s="254">
        <f>'EU28 TRA Summary'!D227-'UK TRA Summary'!D227</f>
        <v>6167.457163926254</v>
      </c>
      <c r="E227" s="254">
        <f>'EU28 TRA Summary'!E227-'UK TRA Summary'!E227</f>
        <v>6522.94205113711</v>
      </c>
      <c r="F227" s="254">
        <f>'EU28 TRA Summary'!F227-'UK TRA Summary'!F227</f>
        <v>6935.4365788309433</v>
      </c>
      <c r="G227" s="254">
        <f>'EU28 TRA Summary'!G227-'UK TRA Summary'!G227</f>
        <v>7093.4019110769805</v>
      </c>
      <c r="H227" s="254">
        <f>'EU28 TRA Summary'!H227-'UK TRA Summary'!H227</f>
        <v>7597.2446084040967</v>
      </c>
      <c r="I227" s="254">
        <f>'EU28 TRA Summary'!I227-'UK TRA Summary'!I227</f>
        <v>8187.5937894726239</v>
      </c>
      <c r="J227" s="254">
        <f>'EU28 TRA Summary'!J227-'UK TRA Summary'!J227</f>
        <v>8521.7506034136131</v>
      </c>
      <c r="K227" s="254">
        <f>'EU28 TRA Summary'!K227-'UK TRA Summary'!K227</f>
        <v>7622.924565186664</v>
      </c>
      <c r="L227" s="254">
        <f>'EU28 TRA Summary'!L227-'UK TRA Summary'!L227</f>
        <v>8368.8869218766522</v>
      </c>
      <c r="M227" s="254">
        <f>'EU28 TRA Summary'!M227-'UK TRA Summary'!M227</f>
        <v>8555.9510178726796</v>
      </c>
      <c r="N227" s="254">
        <f>'EU28 TRA Summary'!N227-'UK TRA Summary'!N227</f>
        <v>8400.4220810366896</v>
      </c>
      <c r="O227" s="254">
        <f>'EU28 TRA Summary'!O227-'UK TRA Summary'!O227</f>
        <v>8547.3645765955334</v>
      </c>
      <c r="P227" s="254">
        <f>'EU28 TRA Summary'!P227-'UK TRA Summary'!P227</f>
        <v>8471.8565214544378</v>
      </c>
      <c r="Q227" s="254">
        <f>'EU28 TRA Summary'!Q227-'UK TRA Summary'!Q227</f>
        <v>8942.5892989186978</v>
      </c>
      <c r="R227" s="254">
        <f>'EU28 TRA Summary'!R227-'UK TRA Summary'!R227</f>
        <v>9306.6156303451316</v>
      </c>
      <c r="S227" s="254">
        <f>'EU28 TRA Summary'!S227-'UK TRA Summary'!S227</f>
        <v>9789.8184879148284</v>
      </c>
      <c r="T227" s="254">
        <f>'EU28 TRA Summary'!T227-'UK TRA Summary'!T227</f>
        <v>10297.803755776973</v>
      </c>
      <c r="U227" s="254">
        <f>'EU28 TRA Summary'!U227-'UK TRA Summary'!U227</f>
        <v>10775.522379984683</v>
      </c>
      <c r="V227" s="254">
        <f>'EU28 TRA Summary'!V227-'UK TRA Summary'!V227</f>
        <v>11234.525214048937</v>
      </c>
      <c r="W227" s="254">
        <f>'EU28 TRA Summary'!W227-'UK TRA Summary'!W227</f>
        <v>11667.799547899867</v>
      </c>
      <c r="X227" s="254">
        <f>'EU28 TRA Summary'!X227-'UK TRA Summary'!X227</f>
        <v>12069.343083752117</v>
      </c>
      <c r="Y227" s="254">
        <f>'EU28 TRA Summary'!Y227-'UK TRA Summary'!Y227</f>
        <v>12424.794633903481</v>
      </c>
      <c r="Z227" s="254">
        <f>'EU28 TRA Summary'!Z227-'UK TRA Summary'!Z227</f>
        <v>12677.397789638877</v>
      </c>
      <c r="AA227" s="254">
        <f>'EU28 TRA Summary'!AA227-'UK TRA Summary'!AA227</f>
        <v>12917.724219768184</v>
      </c>
      <c r="AB227" s="254">
        <f>'EU28 TRA Summary'!AB227-'UK TRA Summary'!AB227</f>
        <v>13189.439561047757</v>
      </c>
      <c r="AC227" s="254">
        <f>'EU28 TRA Summary'!AC227-'UK TRA Summary'!AC227</f>
        <v>13494.074591242348</v>
      </c>
      <c r="AD227" s="254">
        <f>'EU28 TRA Summary'!AD227-'UK TRA Summary'!AD227</f>
        <v>13796.251203303018</v>
      </c>
      <c r="AE227" s="254">
        <f>'EU28 TRA Summary'!AE227-'UK TRA Summary'!AE227</f>
        <v>14098.21384960151</v>
      </c>
      <c r="AF227" s="254">
        <f>'EU28 TRA Summary'!AF227-'UK TRA Summary'!AF227</f>
        <v>14366.857929054462</v>
      </c>
      <c r="AG227" s="254">
        <f>'EU28 TRA Summary'!AG227-'UK TRA Summary'!AG227</f>
        <v>14669.393333652321</v>
      </c>
      <c r="AH227" s="254">
        <f>'EU28 TRA Summary'!AH227-'UK TRA Summary'!AH227</f>
        <v>14922.90375770719</v>
      </c>
      <c r="AI227" s="254">
        <f>'EU28 TRA Summary'!AI227-'UK TRA Summary'!AI227</f>
        <v>15144.901338059281</v>
      </c>
      <c r="AJ227" s="254">
        <f>'EU28 TRA Summary'!AJ227-'UK TRA Summary'!AJ227</f>
        <v>15324.815942040634</v>
      </c>
      <c r="AK227" s="254">
        <f>'EU28 TRA Summary'!AK227-'UK TRA Summary'!AK227</f>
        <v>15481.053504281976</v>
      </c>
      <c r="AL227" s="254">
        <f>'EU28 TRA Summary'!AL227-'UK TRA Summary'!AL227</f>
        <v>15647.145698979039</v>
      </c>
      <c r="AM227" s="254">
        <f>'EU28 TRA Summary'!AM227-'UK TRA Summary'!AM227</f>
        <v>15805.73684314713</v>
      </c>
      <c r="AN227" s="254">
        <f>'EU28 TRA Summary'!AN227-'UK TRA Summary'!AN227</f>
        <v>15961.782017404017</v>
      </c>
      <c r="AO227" s="254">
        <f>'EU28 TRA Summary'!AO227-'UK TRA Summary'!AO227</f>
        <v>16150.174105865297</v>
      </c>
      <c r="AP227" s="254">
        <f>'EU28 TRA Summary'!AP227-'UK TRA Summary'!AP227</f>
        <v>16360.185480609631</v>
      </c>
      <c r="AQ227" s="254">
        <f>'EU28 TRA Summary'!AQ227-'UK TRA Summary'!AQ227</f>
        <v>16605.423081305336</v>
      </c>
      <c r="AR227" s="254">
        <f>'EU28 TRA Summary'!AR227-'UK TRA Summary'!AR227</f>
        <v>16844.021673536285</v>
      </c>
      <c r="AS227" s="254">
        <f>'EU28 TRA Summary'!AS227-'UK TRA Summary'!AS227</f>
        <v>17059.720141388694</v>
      </c>
      <c r="AT227" s="254">
        <f>'EU28 TRA Summary'!AT227-'UK TRA Summary'!AT227</f>
        <v>17249.958187938082</v>
      </c>
      <c r="AU227" s="254">
        <f>'EU28 TRA Summary'!AU227-'UK TRA Summary'!AU227</f>
        <v>17467.985615914975</v>
      </c>
      <c r="AV227" s="254">
        <f>'EU28 TRA Summary'!AV227-'UK TRA Summary'!AV227</f>
        <v>17677.336198760575</v>
      </c>
      <c r="AW227" s="254">
        <f>'EU28 TRA Summary'!AW227-'UK TRA Summary'!AW227</f>
        <v>17771.779813894318</v>
      </c>
      <c r="AX227" s="254">
        <f>'EU28 TRA Summary'!AX227-'UK TRA Summary'!AX227</f>
        <v>17927.335420273412</v>
      </c>
      <c r="AY227" s="254">
        <f>'EU28 TRA Summary'!AY227-'UK TRA Summary'!AY227</f>
        <v>17948.25521618015</v>
      </c>
      <c r="AZ227" s="254">
        <f>'EU28 TRA Summary'!AZ227-'UK TRA Summary'!AZ227</f>
        <v>17914.89944022994</v>
      </c>
    </row>
    <row r="228" spans="1:52">
      <c r="A228" s="193" t="s">
        <v>20</v>
      </c>
      <c r="B228" s="177">
        <f>'EU28 TRA Summary'!B228-'UK TRA Summary'!B228</f>
        <v>1659.5505705689311</v>
      </c>
      <c r="C228" s="243">
        <f>'EU28 TRA Summary'!C228-'UK TRA Summary'!C228</f>
        <v>1661.9743071583982</v>
      </c>
      <c r="D228" s="243">
        <f>'EU28 TRA Summary'!D228-'UK TRA Summary'!D228</f>
        <v>1615.1924962866763</v>
      </c>
      <c r="E228" s="243">
        <f>'EU28 TRA Summary'!E228-'UK TRA Summary'!E228</f>
        <v>1627.1526189030351</v>
      </c>
      <c r="F228" s="243">
        <f>'EU28 TRA Summary'!F228-'UK TRA Summary'!F228</f>
        <v>1648.5720269350718</v>
      </c>
      <c r="G228" s="243">
        <f>'EU28 TRA Summary'!G228-'UK TRA Summary'!G228</f>
        <v>1654.514973921011</v>
      </c>
      <c r="H228" s="243">
        <f>'EU28 TRA Summary'!H228-'UK TRA Summary'!H228</f>
        <v>1783.2741756175337</v>
      </c>
      <c r="I228" s="243">
        <f>'EU28 TRA Summary'!I228-'UK TRA Summary'!I228</f>
        <v>1856.3841908177283</v>
      </c>
      <c r="J228" s="243">
        <f>'EU28 TRA Summary'!J228-'UK TRA Summary'!J228</f>
        <v>1882.5453426867889</v>
      </c>
      <c r="K228" s="243">
        <f>'EU28 TRA Summary'!K228-'UK TRA Summary'!K228</f>
        <v>1731.7524576910682</v>
      </c>
      <c r="L228" s="243">
        <f>'EU28 TRA Summary'!L228-'UK TRA Summary'!L228</f>
        <v>1716.5841739685125</v>
      </c>
      <c r="M228" s="243">
        <f>'EU28 TRA Summary'!M228-'UK TRA Summary'!M228</f>
        <v>1657.7406881049192</v>
      </c>
      <c r="N228" s="243">
        <f>'EU28 TRA Summary'!N228-'UK TRA Summary'!N228</f>
        <v>1642.8054106529835</v>
      </c>
      <c r="O228" s="243">
        <f>'EU28 TRA Summary'!O228-'UK TRA Summary'!O228</f>
        <v>1588.4542382394643</v>
      </c>
      <c r="P228" s="243">
        <f>'EU28 TRA Summary'!P228-'UK TRA Summary'!P228</f>
        <v>1583.8529269637268</v>
      </c>
      <c r="Q228" s="243">
        <f>'EU28 TRA Summary'!Q228-'UK TRA Summary'!Q228</f>
        <v>1620.3185261017534</v>
      </c>
      <c r="R228" s="243">
        <f>'EU28 TRA Summary'!R228-'UK TRA Summary'!R228</f>
        <v>1709.6114590837826</v>
      </c>
      <c r="S228" s="243">
        <f>'EU28 TRA Summary'!S228-'UK TRA Summary'!S228</f>
        <v>1832.8975706730628</v>
      </c>
      <c r="T228" s="243">
        <f>'EU28 TRA Summary'!T228-'UK TRA Summary'!T228</f>
        <v>1958.0045306637342</v>
      </c>
      <c r="U228" s="243">
        <f>'EU28 TRA Summary'!U228-'UK TRA Summary'!U228</f>
        <v>2075.1111022373793</v>
      </c>
      <c r="V228" s="243">
        <f>'EU28 TRA Summary'!V228-'UK TRA Summary'!V228</f>
        <v>2189.6134221083857</v>
      </c>
      <c r="W228" s="243">
        <f>'EU28 TRA Summary'!W228-'UK TRA Summary'!W228</f>
        <v>2298.9646973606477</v>
      </c>
      <c r="X228" s="243">
        <f>'EU28 TRA Summary'!X228-'UK TRA Summary'!X228</f>
        <v>2402.5562919766348</v>
      </c>
      <c r="Y228" s="243">
        <f>'EU28 TRA Summary'!Y228-'UK TRA Summary'!Y228</f>
        <v>2492.8054757845648</v>
      </c>
      <c r="Z228" s="243">
        <f>'EU28 TRA Summary'!Z228-'UK TRA Summary'!Z228</f>
        <v>2589.9351197249898</v>
      </c>
      <c r="AA228" s="243">
        <f>'EU28 TRA Summary'!AA228-'UK TRA Summary'!AA228</f>
        <v>2681.6940498796453</v>
      </c>
      <c r="AB228" s="243">
        <f>'EU28 TRA Summary'!AB228-'UK TRA Summary'!AB228</f>
        <v>2781.2167527828337</v>
      </c>
      <c r="AC228" s="243">
        <f>'EU28 TRA Summary'!AC228-'UK TRA Summary'!AC228</f>
        <v>2890.81724007305</v>
      </c>
      <c r="AD228" s="243">
        <f>'EU28 TRA Summary'!AD228-'UK TRA Summary'!AD228</f>
        <v>3001.1569455736612</v>
      </c>
      <c r="AE228" s="243">
        <f>'EU28 TRA Summary'!AE228-'UK TRA Summary'!AE228</f>
        <v>3109.5833586924073</v>
      </c>
      <c r="AF228" s="243">
        <f>'EU28 TRA Summary'!AF228-'UK TRA Summary'!AF228</f>
        <v>3220.6087343743729</v>
      </c>
      <c r="AG228" s="243">
        <f>'EU28 TRA Summary'!AG228-'UK TRA Summary'!AG228</f>
        <v>3336.6622116919275</v>
      </c>
      <c r="AH228" s="243">
        <f>'EU28 TRA Summary'!AH228-'UK TRA Summary'!AH228</f>
        <v>3433.146104028835</v>
      </c>
      <c r="AI228" s="243">
        <f>'EU28 TRA Summary'!AI228-'UK TRA Summary'!AI228</f>
        <v>3533.2089982263838</v>
      </c>
      <c r="AJ228" s="243">
        <f>'EU28 TRA Summary'!AJ228-'UK TRA Summary'!AJ228</f>
        <v>3623.9892115292705</v>
      </c>
      <c r="AK228" s="243">
        <f>'EU28 TRA Summary'!AK228-'UK TRA Summary'!AK228</f>
        <v>3708.2443243966927</v>
      </c>
      <c r="AL228" s="243">
        <f>'EU28 TRA Summary'!AL228-'UK TRA Summary'!AL228</f>
        <v>3805.7065611071557</v>
      </c>
      <c r="AM228" s="243">
        <f>'EU28 TRA Summary'!AM228-'UK TRA Summary'!AM228</f>
        <v>3893.2717793041029</v>
      </c>
      <c r="AN228" s="243">
        <f>'EU28 TRA Summary'!AN228-'UK TRA Summary'!AN228</f>
        <v>3981.1251713724473</v>
      </c>
      <c r="AO228" s="243">
        <f>'EU28 TRA Summary'!AO228-'UK TRA Summary'!AO228</f>
        <v>4087.1250430984519</v>
      </c>
      <c r="AP228" s="243">
        <f>'EU28 TRA Summary'!AP228-'UK TRA Summary'!AP228</f>
        <v>4195.505753891006</v>
      </c>
      <c r="AQ228" s="243">
        <f>'EU28 TRA Summary'!AQ228-'UK TRA Summary'!AQ228</f>
        <v>4303.9485998809851</v>
      </c>
      <c r="AR228" s="243">
        <f>'EU28 TRA Summary'!AR228-'UK TRA Summary'!AR228</f>
        <v>4402.9337576584758</v>
      </c>
      <c r="AS228" s="243">
        <f>'EU28 TRA Summary'!AS228-'UK TRA Summary'!AS228</f>
        <v>4498.7469215220754</v>
      </c>
      <c r="AT228" s="243">
        <f>'EU28 TRA Summary'!AT228-'UK TRA Summary'!AT228</f>
        <v>4585.3363577749615</v>
      </c>
      <c r="AU228" s="243">
        <f>'EU28 TRA Summary'!AU228-'UK TRA Summary'!AU228</f>
        <v>4682.2291072448706</v>
      </c>
      <c r="AV228" s="243">
        <f>'EU28 TRA Summary'!AV228-'UK TRA Summary'!AV228</f>
        <v>4775.2579628672183</v>
      </c>
      <c r="AW228" s="243">
        <f>'EU28 TRA Summary'!AW228-'UK TRA Summary'!AW228</f>
        <v>4837.4671240565085</v>
      </c>
      <c r="AX228" s="243">
        <f>'EU28 TRA Summary'!AX228-'UK TRA Summary'!AX228</f>
        <v>4917.208990081007</v>
      </c>
      <c r="AY228" s="243">
        <f>'EU28 TRA Summary'!AY228-'UK TRA Summary'!AY228</f>
        <v>4952.8889673330668</v>
      </c>
      <c r="AZ228" s="243">
        <f>'EU28 TRA Summary'!AZ228-'UK TRA Summary'!AZ228</f>
        <v>4975.1135203162876</v>
      </c>
    </row>
    <row r="229" spans="1:52">
      <c r="A229" s="194" t="s">
        <v>18</v>
      </c>
      <c r="B229" s="178">
        <f>'EU28 TRA Summary'!B229-'UK TRA Summary'!B229</f>
        <v>4149.6515457908463</v>
      </c>
      <c r="C229" s="244">
        <f>'EU28 TRA Summary'!C229-'UK TRA Summary'!C229</f>
        <v>4329.8939786953324</v>
      </c>
      <c r="D229" s="244">
        <f>'EU28 TRA Summary'!D229-'UK TRA Summary'!D229</f>
        <v>4552.2646676395771</v>
      </c>
      <c r="E229" s="244">
        <f>'EU28 TRA Summary'!E229-'UK TRA Summary'!E229</f>
        <v>4895.7894322340753</v>
      </c>
      <c r="F229" s="244">
        <f>'EU28 TRA Summary'!F229-'UK TRA Summary'!F229</f>
        <v>5286.864551895871</v>
      </c>
      <c r="G229" s="244">
        <f>'EU28 TRA Summary'!G229-'UK TRA Summary'!G229</f>
        <v>5438.8869371559686</v>
      </c>
      <c r="H229" s="244">
        <f>'EU28 TRA Summary'!H229-'UK TRA Summary'!H229</f>
        <v>5813.9704327865629</v>
      </c>
      <c r="I229" s="244">
        <f>'EU28 TRA Summary'!I229-'UK TRA Summary'!I229</f>
        <v>6331.2095986548948</v>
      </c>
      <c r="J229" s="244">
        <f>'EU28 TRA Summary'!J229-'UK TRA Summary'!J229</f>
        <v>6639.2052607268242</v>
      </c>
      <c r="K229" s="244">
        <f>'EU28 TRA Summary'!K229-'UK TRA Summary'!K229</f>
        <v>5891.1721074955958</v>
      </c>
      <c r="L229" s="244">
        <f>'EU28 TRA Summary'!L229-'UK TRA Summary'!L229</f>
        <v>6652.3027479081384</v>
      </c>
      <c r="M229" s="244">
        <f>'EU28 TRA Summary'!M229-'UK TRA Summary'!M229</f>
        <v>6898.2103297677613</v>
      </c>
      <c r="N229" s="244">
        <f>'EU28 TRA Summary'!N229-'UK TRA Summary'!N229</f>
        <v>6757.6166703837062</v>
      </c>
      <c r="O229" s="244">
        <f>'EU28 TRA Summary'!O229-'UK TRA Summary'!O229</f>
        <v>6958.9103383560705</v>
      </c>
      <c r="P229" s="244">
        <f>'EU28 TRA Summary'!P229-'UK TRA Summary'!P229</f>
        <v>6888.0035944907113</v>
      </c>
      <c r="Q229" s="244">
        <f>'EU28 TRA Summary'!Q229-'UK TRA Summary'!Q229</f>
        <v>7322.2707728169453</v>
      </c>
      <c r="R229" s="244">
        <f>'EU28 TRA Summary'!R229-'UK TRA Summary'!R229</f>
        <v>7597.0041712613493</v>
      </c>
      <c r="S229" s="244">
        <f>'EU28 TRA Summary'!S229-'UK TRA Summary'!S229</f>
        <v>7956.920917241765</v>
      </c>
      <c r="T229" s="244">
        <f>'EU28 TRA Summary'!T229-'UK TRA Summary'!T229</f>
        <v>8339.7992251132382</v>
      </c>
      <c r="U229" s="244">
        <f>'EU28 TRA Summary'!U229-'UK TRA Summary'!U229</f>
        <v>8700.4112777473038</v>
      </c>
      <c r="V229" s="244">
        <f>'EU28 TRA Summary'!V229-'UK TRA Summary'!V229</f>
        <v>9044.9117919405526</v>
      </c>
      <c r="W229" s="244">
        <f>'EU28 TRA Summary'!W229-'UK TRA Summary'!W229</f>
        <v>9368.8348505392187</v>
      </c>
      <c r="X229" s="244">
        <f>'EU28 TRA Summary'!X229-'UK TRA Summary'!X229</f>
        <v>9666.7867917754811</v>
      </c>
      <c r="Y229" s="244">
        <f>'EU28 TRA Summary'!Y229-'UK TRA Summary'!Y229</f>
        <v>9931.9891581189149</v>
      </c>
      <c r="Z229" s="244">
        <f>'EU28 TRA Summary'!Z229-'UK TRA Summary'!Z229</f>
        <v>10087.462669913888</v>
      </c>
      <c r="AA229" s="244">
        <f>'EU28 TRA Summary'!AA229-'UK TRA Summary'!AA229</f>
        <v>10236.03016988854</v>
      </c>
      <c r="AB229" s="244">
        <f>'EU28 TRA Summary'!AB229-'UK TRA Summary'!AB229</f>
        <v>10408.222808264924</v>
      </c>
      <c r="AC229" s="244">
        <f>'EU28 TRA Summary'!AC229-'UK TRA Summary'!AC229</f>
        <v>10603.257351169297</v>
      </c>
      <c r="AD229" s="244">
        <f>'EU28 TRA Summary'!AD229-'UK TRA Summary'!AD229</f>
        <v>10795.094257729357</v>
      </c>
      <c r="AE229" s="244">
        <f>'EU28 TRA Summary'!AE229-'UK TRA Summary'!AE229</f>
        <v>10988.630490909101</v>
      </c>
      <c r="AF229" s="244">
        <f>'EU28 TRA Summary'!AF229-'UK TRA Summary'!AF229</f>
        <v>11146.249194680091</v>
      </c>
      <c r="AG229" s="244">
        <f>'EU28 TRA Summary'!AG229-'UK TRA Summary'!AG229</f>
        <v>11332.731121960394</v>
      </c>
      <c r="AH229" s="244">
        <f>'EU28 TRA Summary'!AH229-'UK TRA Summary'!AH229</f>
        <v>11489.757653678353</v>
      </c>
      <c r="AI229" s="244">
        <f>'EU28 TRA Summary'!AI229-'UK TRA Summary'!AI229</f>
        <v>11611.692339832896</v>
      </c>
      <c r="AJ229" s="244">
        <f>'EU28 TRA Summary'!AJ229-'UK TRA Summary'!AJ229</f>
        <v>11700.826730511362</v>
      </c>
      <c r="AK229" s="244">
        <f>'EU28 TRA Summary'!AK229-'UK TRA Summary'!AK229</f>
        <v>11772.809179885284</v>
      </c>
      <c r="AL229" s="244">
        <f>'EU28 TRA Summary'!AL229-'UK TRA Summary'!AL229</f>
        <v>11841.439137871883</v>
      </c>
      <c r="AM229" s="244">
        <f>'EU28 TRA Summary'!AM229-'UK TRA Summary'!AM229</f>
        <v>11912.465063843025</v>
      </c>
      <c r="AN229" s="244">
        <f>'EU28 TRA Summary'!AN229-'UK TRA Summary'!AN229</f>
        <v>11980.656846031572</v>
      </c>
      <c r="AO229" s="244">
        <f>'EU28 TRA Summary'!AO229-'UK TRA Summary'!AO229</f>
        <v>12063.049062766844</v>
      </c>
      <c r="AP229" s="244">
        <f>'EU28 TRA Summary'!AP229-'UK TRA Summary'!AP229</f>
        <v>12164.679726718627</v>
      </c>
      <c r="AQ229" s="244">
        <f>'EU28 TRA Summary'!AQ229-'UK TRA Summary'!AQ229</f>
        <v>12301.47448142435</v>
      </c>
      <c r="AR229" s="244">
        <f>'EU28 TRA Summary'!AR229-'UK TRA Summary'!AR229</f>
        <v>12441.087915877808</v>
      </c>
      <c r="AS229" s="244">
        <f>'EU28 TRA Summary'!AS229-'UK TRA Summary'!AS229</f>
        <v>12560.973219866621</v>
      </c>
      <c r="AT229" s="244">
        <f>'EU28 TRA Summary'!AT229-'UK TRA Summary'!AT229</f>
        <v>12664.621830163118</v>
      </c>
      <c r="AU229" s="244">
        <f>'EU28 TRA Summary'!AU229-'UK TRA Summary'!AU229</f>
        <v>12785.756508670103</v>
      </c>
      <c r="AV229" s="244">
        <f>'EU28 TRA Summary'!AV229-'UK TRA Summary'!AV229</f>
        <v>12902.078235893357</v>
      </c>
      <c r="AW229" s="244">
        <f>'EU28 TRA Summary'!AW229-'UK TRA Summary'!AW229</f>
        <v>12934.31268983781</v>
      </c>
      <c r="AX229" s="244">
        <f>'EU28 TRA Summary'!AX229-'UK TRA Summary'!AX229</f>
        <v>13010.126430192404</v>
      </c>
      <c r="AY229" s="244">
        <f>'EU28 TRA Summary'!AY229-'UK TRA Summary'!AY229</f>
        <v>12995.366248847087</v>
      </c>
      <c r="AZ229" s="244">
        <f>'EU28 TRA Summary'!AZ229-'UK TRA Summary'!AZ229</f>
        <v>12939.785919913653</v>
      </c>
    </row>
    <row r="230" spans="1:52">
      <c r="A230" s="186" t="s">
        <v>51</v>
      </c>
      <c r="B230" s="188">
        <f>'EU28 TRA Summary'!B230-'UK TRA Summary'!B230</f>
        <v>16031.753247867595</v>
      </c>
      <c r="C230" s="254">
        <f>'EU28 TRA Summary'!C230-'UK TRA Summary'!C230</f>
        <v>16532.32308540916</v>
      </c>
      <c r="D230" s="254">
        <f>'EU28 TRA Summary'!D230-'UK TRA Summary'!D230</f>
        <v>16475.312529848987</v>
      </c>
      <c r="E230" s="254">
        <f>'EU28 TRA Summary'!E230-'UK TRA Summary'!E230</f>
        <v>17272.509843047796</v>
      </c>
      <c r="F230" s="254">
        <f>'EU28 TRA Summary'!F230-'UK TRA Summary'!F230</f>
        <v>17596.156503850852</v>
      </c>
      <c r="G230" s="254">
        <f>'EU28 TRA Summary'!G230-'UK TRA Summary'!G230</f>
        <v>17361.938817410501</v>
      </c>
      <c r="H230" s="254">
        <f>'EU28 TRA Summary'!H230-'UK TRA Summary'!H230</f>
        <v>17799.581475290812</v>
      </c>
      <c r="I230" s="254">
        <f>'EU28 TRA Summary'!I230-'UK TRA Summary'!I230</f>
        <v>17335.528871268638</v>
      </c>
      <c r="J230" s="254">
        <f>'EU28 TRA Summary'!J230-'UK TRA Summary'!J230</f>
        <v>16703.268161278214</v>
      </c>
      <c r="K230" s="254">
        <f>'EU28 TRA Summary'!K230-'UK TRA Summary'!K230</f>
        <v>16563.391747901496</v>
      </c>
      <c r="L230" s="254">
        <f>'EU28 TRA Summary'!L230-'UK TRA Summary'!L230</f>
        <v>15704.516915139458</v>
      </c>
      <c r="M230" s="254">
        <f>'EU28 TRA Summary'!M230-'UK TRA Summary'!M230</f>
        <v>14061.42654524564</v>
      </c>
      <c r="N230" s="254">
        <f>'EU28 TRA Summary'!N230-'UK TRA Summary'!N230</f>
        <v>13439.615104456798</v>
      </c>
      <c r="O230" s="254">
        <f>'EU28 TRA Summary'!O230-'UK TRA Summary'!O230</f>
        <v>12141.478859221666</v>
      </c>
      <c r="P230" s="254">
        <f>'EU28 TRA Summary'!P230-'UK TRA Summary'!P230</f>
        <v>11200.438185357238</v>
      </c>
      <c r="Q230" s="254">
        <f>'EU28 TRA Summary'!Q230-'UK TRA Summary'!Q230</f>
        <v>12274.361658471797</v>
      </c>
      <c r="R230" s="254">
        <f>'EU28 TRA Summary'!R230-'UK TRA Summary'!R230</f>
        <v>12394.633311146277</v>
      </c>
      <c r="S230" s="254">
        <f>'EU28 TRA Summary'!S230-'UK TRA Summary'!S230</f>
        <v>12539.05966183467</v>
      </c>
      <c r="T230" s="254">
        <f>'EU28 TRA Summary'!T230-'UK TRA Summary'!T230</f>
        <v>12692.705416543335</v>
      </c>
      <c r="U230" s="254">
        <f>'EU28 TRA Summary'!U230-'UK TRA Summary'!U230</f>
        <v>12831.841975438048</v>
      </c>
      <c r="V230" s="254">
        <f>'EU28 TRA Summary'!V230-'UK TRA Summary'!V230</f>
        <v>12950.815855402787</v>
      </c>
      <c r="W230" s="254">
        <f>'EU28 TRA Summary'!W230-'UK TRA Summary'!W230</f>
        <v>13055.157581212703</v>
      </c>
      <c r="X230" s="254">
        <f>'EU28 TRA Summary'!X230-'UK TRA Summary'!X230</f>
        <v>13154.56401171845</v>
      </c>
      <c r="Y230" s="254">
        <f>'EU28 TRA Summary'!Y230-'UK TRA Summary'!Y230</f>
        <v>13268.442957851252</v>
      </c>
      <c r="Z230" s="254">
        <f>'EU28 TRA Summary'!Z230-'UK TRA Summary'!Z230</f>
        <v>13371.329162622249</v>
      </c>
      <c r="AA230" s="254">
        <f>'EU28 TRA Summary'!AA230-'UK TRA Summary'!AA230</f>
        <v>13474.868755929883</v>
      </c>
      <c r="AB230" s="254">
        <f>'EU28 TRA Summary'!AB230-'UK TRA Summary'!AB230</f>
        <v>13571.763162229088</v>
      </c>
      <c r="AC230" s="254">
        <f>'EU28 TRA Summary'!AC230-'UK TRA Summary'!AC230</f>
        <v>13667.256469051094</v>
      </c>
      <c r="AD230" s="254">
        <f>'EU28 TRA Summary'!AD230-'UK TRA Summary'!AD230</f>
        <v>13763.081897472732</v>
      </c>
      <c r="AE230" s="254">
        <f>'EU28 TRA Summary'!AE230-'UK TRA Summary'!AE230</f>
        <v>13854.375344409818</v>
      </c>
      <c r="AF230" s="254">
        <f>'EU28 TRA Summary'!AF230-'UK TRA Summary'!AF230</f>
        <v>13945.115711195853</v>
      </c>
      <c r="AG230" s="254">
        <f>'EU28 TRA Summary'!AG230-'UK TRA Summary'!AG230</f>
        <v>14042.900301399772</v>
      </c>
      <c r="AH230" s="254">
        <f>'EU28 TRA Summary'!AH230-'UK TRA Summary'!AH230</f>
        <v>14141.951726641621</v>
      </c>
      <c r="AI230" s="254">
        <f>'EU28 TRA Summary'!AI230-'UK TRA Summary'!AI230</f>
        <v>14220.543261023962</v>
      </c>
      <c r="AJ230" s="254">
        <f>'EU28 TRA Summary'!AJ230-'UK TRA Summary'!AJ230</f>
        <v>14298.561350326592</v>
      </c>
      <c r="AK230" s="254">
        <f>'EU28 TRA Summary'!AK230-'UK TRA Summary'!AK230</f>
        <v>14376.682878308906</v>
      </c>
      <c r="AL230" s="254">
        <f>'EU28 TRA Summary'!AL230-'UK TRA Summary'!AL230</f>
        <v>14452.97556809846</v>
      </c>
      <c r="AM230" s="254">
        <f>'EU28 TRA Summary'!AM230-'UK TRA Summary'!AM230</f>
        <v>14535.303994875057</v>
      </c>
      <c r="AN230" s="254">
        <f>'EU28 TRA Summary'!AN230-'UK TRA Summary'!AN230</f>
        <v>14563.877330346819</v>
      </c>
      <c r="AO230" s="254">
        <f>'EU28 TRA Summary'!AO230-'UK TRA Summary'!AO230</f>
        <v>14656.013206428062</v>
      </c>
      <c r="AP230" s="254">
        <f>'EU28 TRA Summary'!AP230-'UK TRA Summary'!AP230</f>
        <v>14735.171449387106</v>
      </c>
      <c r="AQ230" s="254">
        <f>'EU28 TRA Summary'!AQ230-'UK TRA Summary'!AQ230</f>
        <v>14834.858180136973</v>
      </c>
      <c r="AR230" s="254">
        <f>'EU28 TRA Summary'!AR230-'UK TRA Summary'!AR230</f>
        <v>14928.441118828843</v>
      </c>
      <c r="AS230" s="254">
        <f>'EU28 TRA Summary'!AS230-'UK TRA Summary'!AS230</f>
        <v>15023.93154727418</v>
      </c>
      <c r="AT230" s="254">
        <f>'EU28 TRA Summary'!AT230-'UK TRA Summary'!AT230</f>
        <v>15123.604241640518</v>
      </c>
      <c r="AU230" s="254">
        <f>'EU28 TRA Summary'!AU230-'UK TRA Summary'!AU230</f>
        <v>15226.110799151458</v>
      </c>
      <c r="AV230" s="254">
        <f>'EU28 TRA Summary'!AV230-'UK TRA Summary'!AV230</f>
        <v>15337.004381721512</v>
      </c>
      <c r="AW230" s="254">
        <f>'EU28 TRA Summary'!AW230-'UK TRA Summary'!AW230</f>
        <v>15449.815099046467</v>
      </c>
      <c r="AX230" s="254">
        <f>'EU28 TRA Summary'!AX230-'UK TRA Summary'!AX230</f>
        <v>15562.744665231159</v>
      </c>
      <c r="AY230" s="254">
        <f>'EU28 TRA Summary'!AY230-'UK TRA Summary'!AY230</f>
        <v>15682.96963196461</v>
      </c>
      <c r="AZ230" s="254">
        <f>'EU28 TRA Summary'!AZ230-'UK TRA Summary'!AZ230</f>
        <v>15799.665222895914</v>
      </c>
    </row>
    <row r="231" spans="1:52">
      <c r="A231" s="173" t="s">
        <v>33</v>
      </c>
      <c r="B231" s="180">
        <f>'EU28 TRA Summary'!B231-'UK TRA Summary'!B231</f>
        <v>12936.897624012232</v>
      </c>
      <c r="C231" s="246">
        <f>'EU28 TRA Summary'!C231-'UK TRA Summary'!C231</f>
        <v>13574.046087972531</v>
      </c>
      <c r="D231" s="246">
        <f>'EU28 TRA Summary'!D231-'UK TRA Summary'!D231</f>
        <v>13565.86100208328</v>
      </c>
      <c r="E231" s="246">
        <f>'EU28 TRA Summary'!E231-'UK TRA Summary'!E231</f>
        <v>14461.105723673994</v>
      </c>
      <c r="F231" s="246">
        <f>'EU28 TRA Summary'!F231-'UK TRA Summary'!F231</f>
        <v>14785.068413010678</v>
      </c>
      <c r="G231" s="246">
        <f>'EU28 TRA Summary'!G231-'UK TRA Summary'!G231</f>
        <v>14327.043155913971</v>
      </c>
      <c r="H231" s="246">
        <f>'EU28 TRA Summary'!H231-'UK TRA Summary'!H231</f>
        <v>14912.910502333192</v>
      </c>
      <c r="I231" s="246">
        <f>'EU28 TRA Summary'!I231-'UK TRA Summary'!I231</f>
        <v>14246.92011699151</v>
      </c>
      <c r="J231" s="246">
        <f>'EU28 TRA Summary'!J231-'UK TRA Summary'!J231</f>
        <v>13809.106523091195</v>
      </c>
      <c r="K231" s="246">
        <f>'EU28 TRA Summary'!K231-'UK TRA Summary'!K231</f>
        <v>13604.18539595024</v>
      </c>
      <c r="L231" s="246">
        <f>'EU28 TRA Summary'!L231-'UK TRA Summary'!L231</f>
        <v>12650.521200473115</v>
      </c>
      <c r="M231" s="246">
        <f>'EU28 TRA Summary'!M231-'UK TRA Summary'!M231</f>
        <v>10910.644602437646</v>
      </c>
      <c r="N231" s="246">
        <f>'EU28 TRA Summary'!N231-'UK TRA Summary'!N231</f>
        <v>10479.110580223969</v>
      </c>
      <c r="O231" s="246">
        <f>'EU28 TRA Summary'!O231-'UK TRA Summary'!O231</f>
        <v>9109.5759460422596</v>
      </c>
      <c r="P231" s="246">
        <f>'EU28 TRA Summary'!P231-'UK TRA Summary'!P231</f>
        <v>8267.5978174170614</v>
      </c>
      <c r="Q231" s="246">
        <f>'EU28 TRA Summary'!Q231-'UK TRA Summary'!Q231</f>
        <v>9004.3281080317483</v>
      </c>
      <c r="R231" s="246">
        <f>'EU28 TRA Summary'!R231-'UK TRA Summary'!R231</f>
        <v>9068.0552642654511</v>
      </c>
      <c r="S231" s="246">
        <f>'EU28 TRA Summary'!S231-'UK TRA Summary'!S231</f>
        <v>9143.5214818289023</v>
      </c>
      <c r="T231" s="246">
        <f>'EU28 TRA Summary'!T231-'UK TRA Summary'!T231</f>
        <v>9228.9103903774849</v>
      </c>
      <c r="U231" s="246">
        <f>'EU28 TRA Summary'!U231-'UK TRA Summary'!U231</f>
        <v>9305.7981346690085</v>
      </c>
      <c r="V231" s="246">
        <f>'EU28 TRA Summary'!V231-'UK TRA Summary'!V231</f>
        <v>9364.2171810046275</v>
      </c>
      <c r="W231" s="246">
        <f>'EU28 TRA Summary'!W231-'UK TRA Summary'!W231</f>
        <v>9411.7944442821426</v>
      </c>
      <c r="X231" s="246">
        <f>'EU28 TRA Summary'!X231-'UK TRA Summary'!X231</f>
        <v>9457.9218739184489</v>
      </c>
      <c r="Y231" s="246">
        <f>'EU28 TRA Summary'!Y231-'UK TRA Summary'!Y231</f>
        <v>9514.8338807732016</v>
      </c>
      <c r="Z231" s="246">
        <f>'EU28 TRA Summary'!Z231-'UK TRA Summary'!Z231</f>
        <v>9563.7521861569985</v>
      </c>
      <c r="AA231" s="246">
        <f>'EU28 TRA Summary'!AA231-'UK TRA Summary'!AA231</f>
        <v>9616.0403117976821</v>
      </c>
      <c r="AB231" s="246">
        <f>'EU28 TRA Summary'!AB231-'UK TRA Summary'!AB231</f>
        <v>9662.3941333197599</v>
      </c>
      <c r="AC231" s="246">
        <f>'EU28 TRA Summary'!AC231-'UK TRA Summary'!AC231</f>
        <v>9708.7049701129217</v>
      </c>
      <c r="AD231" s="246">
        <f>'EU28 TRA Summary'!AD231-'UK TRA Summary'!AD231</f>
        <v>9754.2861243966108</v>
      </c>
      <c r="AE231" s="246">
        <f>'EU28 TRA Summary'!AE231-'UK TRA Summary'!AE231</f>
        <v>9794.5341443921043</v>
      </c>
      <c r="AF231" s="246">
        <f>'EU28 TRA Summary'!AF231-'UK TRA Summary'!AF231</f>
        <v>9834.0551465384251</v>
      </c>
      <c r="AG231" s="246">
        <f>'EU28 TRA Summary'!AG231-'UK TRA Summary'!AG231</f>
        <v>9880.415497205051</v>
      </c>
      <c r="AH231" s="246">
        <f>'EU28 TRA Summary'!AH231-'UK TRA Summary'!AH231</f>
        <v>9929.5836524803381</v>
      </c>
      <c r="AI231" s="246">
        <f>'EU28 TRA Summary'!AI231-'UK TRA Summary'!AI231</f>
        <v>9970.6049929317196</v>
      </c>
      <c r="AJ231" s="246">
        <f>'EU28 TRA Summary'!AJ231-'UK TRA Summary'!AJ231</f>
        <v>10011.194093424503</v>
      </c>
      <c r="AK231" s="246">
        <f>'EU28 TRA Summary'!AK231-'UK TRA Summary'!AK231</f>
        <v>10051.242087823575</v>
      </c>
      <c r="AL231" s="246">
        <f>'EU28 TRA Summary'!AL231-'UK TRA Summary'!AL231</f>
        <v>10089.475116130128</v>
      </c>
      <c r="AM231" s="246">
        <f>'EU28 TRA Summary'!AM231-'UK TRA Summary'!AM231</f>
        <v>10135.560794729039</v>
      </c>
      <c r="AN231" s="246">
        <f>'EU28 TRA Summary'!AN231-'UK TRA Summary'!AN231</f>
        <v>10140.684165461202</v>
      </c>
      <c r="AO231" s="246">
        <f>'EU28 TRA Summary'!AO231-'UK TRA Summary'!AO231</f>
        <v>10192.816887552368</v>
      </c>
      <c r="AP231" s="246">
        <f>'EU28 TRA Summary'!AP231-'UK TRA Summary'!AP231</f>
        <v>10232.914768974981</v>
      </c>
      <c r="AQ231" s="246">
        <f>'EU28 TRA Summary'!AQ231-'UK TRA Summary'!AQ231</f>
        <v>10290.850488005701</v>
      </c>
      <c r="AR231" s="246">
        <f>'EU28 TRA Summary'!AR231-'UK TRA Summary'!AR231</f>
        <v>10342.908641782864</v>
      </c>
      <c r="AS231" s="246">
        <f>'EU28 TRA Summary'!AS231-'UK TRA Summary'!AS231</f>
        <v>10400.281823612087</v>
      </c>
      <c r="AT231" s="246">
        <f>'EU28 TRA Summary'!AT231-'UK TRA Summary'!AT231</f>
        <v>10462.037469501634</v>
      </c>
      <c r="AU231" s="246">
        <f>'EU28 TRA Summary'!AU231-'UK TRA Summary'!AU231</f>
        <v>10525.760932705336</v>
      </c>
      <c r="AV231" s="246">
        <f>'EU28 TRA Summary'!AV231-'UK TRA Summary'!AV231</f>
        <v>10596.411763385557</v>
      </c>
      <c r="AW231" s="246">
        <f>'EU28 TRA Summary'!AW231-'UK TRA Summary'!AW231</f>
        <v>10668.65829120156</v>
      </c>
      <c r="AX231" s="246">
        <f>'EU28 TRA Summary'!AX231-'UK TRA Summary'!AX231</f>
        <v>10741.114138763833</v>
      </c>
      <c r="AY231" s="246">
        <f>'EU28 TRA Summary'!AY231-'UK TRA Summary'!AY231</f>
        <v>10823.435158096632</v>
      </c>
      <c r="AZ231" s="246">
        <f>'EU28 TRA Summary'!AZ231-'UK TRA Summary'!AZ231</f>
        <v>10900.388538603302</v>
      </c>
    </row>
    <row r="232" spans="1:52">
      <c r="A232" s="194" t="s">
        <v>34</v>
      </c>
      <c r="B232" s="178">
        <f>'EU28 TRA Summary'!B232-'UK TRA Summary'!B232</f>
        <v>3094.855623855361</v>
      </c>
      <c r="C232" s="244">
        <f>'EU28 TRA Summary'!C232-'UK TRA Summary'!C232</f>
        <v>2958.2769974366297</v>
      </c>
      <c r="D232" s="244">
        <f>'EU28 TRA Summary'!D232-'UK TRA Summary'!D232</f>
        <v>2909.4515277657074</v>
      </c>
      <c r="E232" s="244">
        <f>'EU28 TRA Summary'!E232-'UK TRA Summary'!E232</f>
        <v>2811.4041193738026</v>
      </c>
      <c r="F232" s="244">
        <f>'EU28 TRA Summary'!F232-'UK TRA Summary'!F232</f>
        <v>2811.0880908401732</v>
      </c>
      <c r="G232" s="244">
        <f>'EU28 TRA Summary'!G232-'UK TRA Summary'!G232</f>
        <v>3034.8956614965305</v>
      </c>
      <c r="H232" s="244">
        <f>'EU28 TRA Summary'!H232-'UK TRA Summary'!H232</f>
        <v>2886.6709729576196</v>
      </c>
      <c r="I232" s="244">
        <f>'EU28 TRA Summary'!I232-'UK TRA Summary'!I232</f>
        <v>3088.608754277127</v>
      </c>
      <c r="J232" s="244">
        <f>'EU28 TRA Summary'!J232-'UK TRA Summary'!J232</f>
        <v>2894.1616381870194</v>
      </c>
      <c r="K232" s="244">
        <f>'EU28 TRA Summary'!K232-'UK TRA Summary'!K232</f>
        <v>2959.2063519512558</v>
      </c>
      <c r="L232" s="244">
        <f>'EU28 TRA Summary'!L232-'UK TRA Summary'!L232</f>
        <v>3053.9957146663446</v>
      </c>
      <c r="M232" s="244">
        <f>'EU28 TRA Summary'!M232-'UK TRA Summary'!M232</f>
        <v>3150.7819428079947</v>
      </c>
      <c r="N232" s="244">
        <f>'EU28 TRA Summary'!N232-'UK TRA Summary'!N232</f>
        <v>2960.5045242328274</v>
      </c>
      <c r="O232" s="244">
        <f>'EU28 TRA Summary'!O232-'UK TRA Summary'!O232</f>
        <v>3031.9029131794055</v>
      </c>
      <c r="P232" s="244">
        <f>'EU28 TRA Summary'!P232-'UK TRA Summary'!P232</f>
        <v>2932.8403679401763</v>
      </c>
      <c r="Q232" s="244">
        <f>'EU28 TRA Summary'!Q232-'UK TRA Summary'!Q232</f>
        <v>3270.0335504400487</v>
      </c>
      <c r="R232" s="244">
        <f>'EU28 TRA Summary'!R232-'UK TRA Summary'!R232</f>
        <v>3326.5780468808262</v>
      </c>
      <c r="S232" s="244">
        <f>'EU28 TRA Summary'!S232-'UK TRA Summary'!S232</f>
        <v>3395.5381800057671</v>
      </c>
      <c r="T232" s="244">
        <f>'EU28 TRA Summary'!T232-'UK TRA Summary'!T232</f>
        <v>3463.7950261658493</v>
      </c>
      <c r="U232" s="244">
        <f>'EU28 TRA Summary'!U232-'UK TRA Summary'!U232</f>
        <v>3526.0438407690403</v>
      </c>
      <c r="V232" s="244">
        <f>'EU28 TRA Summary'!V232-'UK TRA Summary'!V232</f>
        <v>3586.5986743981603</v>
      </c>
      <c r="W232" s="244">
        <f>'EU28 TRA Summary'!W232-'UK TRA Summary'!W232</f>
        <v>3643.3631369305599</v>
      </c>
      <c r="X232" s="244">
        <f>'EU28 TRA Summary'!X232-'UK TRA Summary'!X232</f>
        <v>3696.6421378000009</v>
      </c>
      <c r="Y232" s="244">
        <f>'EU28 TRA Summary'!Y232-'UK TRA Summary'!Y232</f>
        <v>3753.6090770780488</v>
      </c>
      <c r="Z232" s="244">
        <f>'EU28 TRA Summary'!Z232-'UK TRA Summary'!Z232</f>
        <v>3807.57697646525</v>
      </c>
      <c r="AA232" s="244">
        <f>'EU28 TRA Summary'!AA232-'UK TRA Summary'!AA232</f>
        <v>3858.8284441321994</v>
      </c>
      <c r="AB232" s="244">
        <f>'EU28 TRA Summary'!AB232-'UK TRA Summary'!AB232</f>
        <v>3909.3690289093292</v>
      </c>
      <c r="AC232" s="244">
        <f>'EU28 TRA Summary'!AC232-'UK TRA Summary'!AC232</f>
        <v>3958.5514989381722</v>
      </c>
      <c r="AD232" s="244">
        <f>'EU28 TRA Summary'!AD232-'UK TRA Summary'!AD232</f>
        <v>4008.7957730761204</v>
      </c>
      <c r="AE232" s="244">
        <f>'EU28 TRA Summary'!AE232-'UK TRA Summary'!AE232</f>
        <v>4059.841200017715</v>
      </c>
      <c r="AF232" s="244">
        <f>'EU28 TRA Summary'!AF232-'UK TRA Summary'!AF232</f>
        <v>4111.0605646574268</v>
      </c>
      <c r="AG232" s="244">
        <f>'EU28 TRA Summary'!AG232-'UK TRA Summary'!AG232</f>
        <v>4162.4848041947216</v>
      </c>
      <c r="AH232" s="244">
        <f>'EU28 TRA Summary'!AH232-'UK TRA Summary'!AH232</f>
        <v>4212.3680741612843</v>
      </c>
      <c r="AI232" s="244">
        <f>'EU28 TRA Summary'!AI232-'UK TRA Summary'!AI232</f>
        <v>4249.9382680922436</v>
      </c>
      <c r="AJ232" s="244">
        <f>'EU28 TRA Summary'!AJ232-'UK TRA Summary'!AJ232</f>
        <v>4287.3672569020873</v>
      </c>
      <c r="AK232" s="244">
        <f>'EU28 TRA Summary'!AK232-'UK TRA Summary'!AK232</f>
        <v>4325.4407904853324</v>
      </c>
      <c r="AL232" s="244">
        <f>'EU28 TRA Summary'!AL232-'UK TRA Summary'!AL232</f>
        <v>4363.5004519683316</v>
      </c>
      <c r="AM232" s="244">
        <f>'EU28 TRA Summary'!AM232-'UK TRA Summary'!AM232</f>
        <v>4399.7432001460174</v>
      </c>
      <c r="AN232" s="244">
        <f>'EU28 TRA Summary'!AN232-'UK TRA Summary'!AN232</f>
        <v>4423.1931648856162</v>
      </c>
      <c r="AO232" s="244">
        <f>'EU28 TRA Summary'!AO232-'UK TRA Summary'!AO232</f>
        <v>4463.1963188756945</v>
      </c>
      <c r="AP232" s="244">
        <f>'EU28 TRA Summary'!AP232-'UK TRA Summary'!AP232</f>
        <v>4502.2566804121234</v>
      </c>
      <c r="AQ232" s="244">
        <f>'EU28 TRA Summary'!AQ232-'UK TRA Summary'!AQ232</f>
        <v>4544.0076921312693</v>
      </c>
      <c r="AR232" s="244">
        <f>'EU28 TRA Summary'!AR232-'UK TRA Summary'!AR232</f>
        <v>4585.5324770459783</v>
      </c>
      <c r="AS232" s="244">
        <f>'EU28 TRA Summary'!AS232-'UK TRA Summary'!AS232</f>
        <v>4623.6497236620944</v>
      </c>
      <c r="AT232" s="244">
        <f>'EU28 TRA Summary'!AT232-'UK TRA Summary'!AT232</f>
        <v>4661.5667721388854</v>
      </c>
      <c r="AU232" s="244">
        <f>'EU28 TRA Summary'!AU232-'UK TRA Summary'!AU232</f>
        <v>4700.3498664461231</v>
      </c>
      <c r="AV232" s="244">
        <f>'EU28 TRA Summary'!AV232-'UK TRA Summary'!AV232</f>
        <v>4740.5926183359561</v>
      </c>
      <c r="AW232" s="244">
        <f>'EU28 TRA Summary'!AW232-'UK TRA Summary'!AW232</f>
        <v>4781.1568078449072</v>
      </c>
      <c r="AX232" s="244">
        <f>'EU28 TRA Summary'!AX232-'UK TRA Summary'!AX232</f>
        <v>4821.6305264673247</v>
      </c>
      <c r="AY232" s="244">
        <f>'EU28 TRA Summary'!AY232-'UK TRA Summary'!AY232</f>
        <v>4859.5344738679769</v>
      </c>
      <c r="AZ232" s="244">
        <f>'EU28 TRA Summary'!AZ232-'UK TRA Summary'!AZ232</f>
        <v>4899.2766842926112</v>
      </c>
    </row>
    <row r="233" spans="1:52">
      <c r="A233" s="205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7"/>
      <c r="AF233" s="207"/>
      <c r="AG233" s="207"/>
      <c r="AH233" s="207"/>
      <c r="AI233" s="207"/>
      <c r="AJ233" s="207"/>
      <c r="AK233" s="207"/>
      <c r="AL233" s="207"/>
      <c r="AM233" s="207"/>
      <c r="AN233" s="207"/>
      <c r="AO233" s="207"/>
      <c r="AP233" s="207"/>
      <c r="AQ233" s="207"/>
      <c r="AR233" s="207"/>
      <c r="AS233" s="207"/>
      <c r="AT233" s="207"/>
      <c r="AU233" s="207"/>
      <c r="AV233" s="207"/>
      <c r="AW233" s="207"/>
      <c r="AX233" s="207"/>
      <c r="AY233" s="207"/>
      <c r="AZ233" s="207"/>
    </row>
    <row r="234" spans="1:52">
      <c r="A234" s="170" t="s">
        <v>74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  <c r="AT234" s="208"/>
      <c r="AU234" s="208"/>
      <c r="AV234" s="208"/>
      <c r="AW234" s="208"/>
      <c r="AX234" s="208"/>
      <c r="AY234" s="208"/>
      <c r="AZ234" s="208"/>
    </row>
    <row r="235" spans="1:52">
      <c r="A235" s="179" t="s">
        <v>75</v>
      </c>
      <c r="B235" s="293">
        <f t="shared" ref="B235:Q258" si="34">B209/B53/B79</f>
        <v>0.10586794896169076</v>
      </c>
      <c r="C235" s="293">
        <f t="shared" si="34"/>
        <v>0.10530141309691507</v>
      </c>
      <c r="D235" s="293">
        <f t="shared" si="34"/>
        <v>0.1056072390911684</v>
      </c>
      <c r="E235" s="293">
        <f t="shared" si="34"/>
        <v>0.10504627561109679</v>
      </c>
      <c r="F235" s="293">
        <f t="shared" si="34"/>
        <v>0.10399768517503914</v>
      </c>
      <c r="G235" s="293">
        <f t="shared" si="34"/>
        <v>0.10267683304993762</v>
      </c>
      <c r="H235" s="293">
        <f t="shared" si="34"/>
        <v>0.10322770863199009</v>
      </c>
      <c r="I235" s="293">
        <f t="shared" si="34"/>
        <v>0.10161204762112509</v>
      </c>
      <c r="J235" s="293">
        <f t="shared" si="34"/>
        <v>9.9333165427187453E-2</v>
      </c>
      <c r="K235" s="293">
        <f t="shared" si="34"/>
        <v>9.718866884680992E-2</v>
      </c>
      <c r="L235" s="293">
        <f t="shared" si="34"/>
        <v>9.5767886770605687E-2</v>
      </c>
      <c r="M235" s="293">
        <f t="shared" si="34"/>
        <v>9.4623792670000581E-2</v>
      </c>
      <c r="N235" s="293">
        <f t="shared" si="34"/>
        <v>9.2941672443384041E-2</v>
      </c>
      <c r="O235" s="293">
        <f t="shared" si="34"/>
        <v>9.1242474251543651E-2</v>
      </c>
      <c r="P235" s="293">
        <f t="shared" si="34"/>
        <v>9.206395791209579E-2</v>
      </c>
      <c r="Q235" s="293">
        <f t="shared" si="34"/>
        <v>9.1179835084063715E-2</v>
      </c>
      <c r="R235" s="293">
        <f t="shared" ref="C235:AZ240" si="35">R209/R53/R79</f>
        <v>8.9929659683822924E-2</v>
      </c>
      <c r="S235" s="293">
        <f t="shared" si="35"/>
        <v>8.8212142892258386E-2</v>
      </c>
      <c r="T235" s="293">
        <f t="shared" si="35"/>
        <v>8.6210736028197066E-2</v>
      </c>
      <c r="U235" s="293">
        <f t="shared" si="35"/>
        <v>8.4243078952606743E-2</v>
      </c>
      <c r="V235" s="293">
        <f t="shared" si="35"/>
        <v>8.2344808467772743E-2</v>
      </c>
      <c r="W235" s="293">
        <f t="shared" si="35"/>
        <v>8.0213952736838248E-2</v>
      </c>
      <c r="X235" s="293">
        <f t="shared" si="35"/>
        <v>7.8175698201838145E-2</v>
      </c>
      <c r="Y235" s="293">
        <f t="shared" si="35"/>
        <v>7.6086226820604716E-2</v>
      </c>
      <c r="Z235" s="293">
        <f t="shared" si="35"/>
        <v>7.4064314268726866E-2</v>
      </c>
      <c r="AA235" s="293">
        <f t="shared" si="35"/>
        <v>7.2159436667602786E-2</v>
      </c>
      <c r="AB235" s="293">
        <f t="shared" si="35"/>
        <v>7.0498291135831073E-2</v>
      </c>
      <c r="AC235" s="293">
        <f t="shared" si="35"/>
        <v>6.8994818332917568E-2</v>
      </c>
      <c r="AD235" s="293">
        <f t="shared" si="35"/>
        <v>6.7718845088032054E-2</v>
      </c>
      <c r="AE235" s="293">
        <f t="shared" si="35"/>
        <v>6.6539970128546927E-2</v>
      </c>
      <c r="AF235" s="293">
        <f t="shared" si="35"/>
        <v>6.5457073549778588E-2</v>
      </c>
      <c r="AG235" s="293">
        <f t="shared" si="35"/>
        <v>6.4423758791337271E-2</v>
      </c>
      <c r="AH235" s="293">
        <f t="shared" si="35"/>
        <v>6.3366685027741204E-2</v>
      </c>
      <c r="AI235" s="293">
        <f t="shared" si="35"/>
        <v>6.2363755922547233E-2</v>
      </c>
      <c r="AJ235" s="293">
        <f t="shared" si="35"/>
        <v>6.1315285979577125E-2</v>
      </c>
      <c r="AK235" s="293">
        <f t="shared" si="35"/>
        <v>6.0268702420953578E-2</v>
      </c>
      <c r="AL235" s="293">
        <f t="shared" si="35"/>
        <v>5.9208318524259416E-2</v>
      </c>
      <c r="AM235" s="293">
        <f t="shared" si="35"/>
        <v>5.8081779309589299E-2</v>
      </c>
      <c r="AN235" s="293">
        <f t="shared" si="35"/>
        <v>5.7000982966795004E-2</v>
      </c>
      <c r="AO235" s="293">
        <f t="shared" si="35"/>
        <v>5.5838613278175901E-2</v>
      </c>
      <c r="AP235" s="293">
        <f t="shared" si="35"/>
        <v>5.4660208387129927E-2</v>
      </c>
      <c r="AQ235" s="293">
        <f t="shared" si="35"/>
        <v>5.3522692975477487E-2</v>
      </c>
      <c r="AR235" s="293">
        <f t="shared" si="35"/>
        <v>5.2371357278999865E-2</v>
      </c>
      <c r="AS235" s="293">
        <f t="shared" si="35"/>
        <v>5.1244257237840971E-2</v>
      </c>
      <c r="AT235" s="293">
        <f t="shared" si="35"/>
        <v>5.0115754084140325E-2</v>
      </c>
      <c r="AU235" s="293">
        <f t="shared" si="35"/>
        <v>4.9068396533786147E-2</v>
      </c>
      <c r="AV235" s="293">
        <f t="shared" si="35"/>
        <v>4.8000034737505616E-2</v>
      </c>
      <c r="AW235" s="293">
        <f t="shared" si="35"/>
        <v>4.6884588742597141E-2</v>
      </c>
      <c r="AX235" s="293">
        <f t="shared" si="35"/>
        <v>4.5879681717261929E-2</v>
      </c>
      <c r="AY235" s="293">
        <f t="shared" si="35"/>
        <v>4.4758360712803792E-2</v>
      </c>
      <c r="AZ235" s="293">
        <f t="shared" si="35"/>
        <v>4.3665147174207615E-2</v>
      </c>
    </row>
    <row r="236" spans="1:52">
      <c r="A236" s="186" t="s">
        <v>45</v>
      </c>
      <c r="B236" s="224">
        <f t="shared" si="34"/>
        <v>0.11296636634431566</v>
      </c>
      <c r="C236" s="292">
        <f t="shared" si="35"/>
        <v>0.11261297484996977</v>
      </c>
      <c r="D236" s="292">
        <f t="shared" si="35"/>
        <v>0.11268536183260996</v>
      </c>
      <c r="E236" s="292">
        <f t="shared" si="35"/>
        <v>0.11157786709726199</v>
      </c>
      <c r="F236" s="292">
        <f t="shared" si="35"/>
        <v>0.11150325222080767</v>
      </c>
      <c r="G236" s="292">
        <f t="shared" si="35"/>
        <v>0.11091775399921923</v>
      </c>
      <c r="H236" s="292">
        <f t="shared" si="35"/>
        <v>0.1119258908383082</v>
      </c>
      <c r="I236" s="292">
        <f t="shared" si="35"/>
        <v>0.11075527887635331</v>
      </c>
      <c r="J236" s="292">
        <f t="shared" si="35"/>
        <v>0.1082167987316504</v>
      </c>
      <c r="K236" s="292">
        <f t="shared" si="35"/>
        <v>0.10600796823324357</v>
      </c>
      <c r="L236" s="292">
        <f t="shared" si="35"/>
        <v>0.10436490114212625</v>
      </c>
      <c r="M236" s="292">
        <f t="shared" si="35"/>
        <v>0.10372003735222457</v>
      </c>
      <c r="N236" s="292">
        <f t="shared" si="35"/>
        <v>0.10258326930611536</v>
      </c>
      <c r="O236" s="292">
        <f t="shared" si="35"/>
        <v>0.10113555971580232</v>
      </c>
      <c r="P236" s="292">
        <f t="shared" si="35"/>
        <v>0.10299216395523501</v>
      </c>
      <c r="Q236" s="292">
        <f t="shared" si="35"/>
        <v>0.10181480599700068</v>
      </c>
      <c r="R236" s="292">
        <f t="shared" si="35"/>
        <v>0.10009478841118505</v>
      </c>
      <c r="S236" s="292">
        <f t="shared" si="35"/>
        <v>9.8009268230175001E-2</v>
      </c>
      <c r="T236" s="292">
        <f t="shared" si="35"/>
        <v>9.5711063614281153E-2</v>
      </c>
      <c r="U236" s="292">
        <f t="shared" si="35"/>
        <v>9.344673478206883E-2</v>
      </c>
      <c r="V236" s="292">
        <f t="shared" si="35"/>
        <v>9.1222934794106134E-2</v>
      </c>
      <c r="W236" s="292">
        <f t="shared" si="35"/>
        <v>8.8608950008989856E-2</v>
      </c>
      <c r="X236" s="292">
        <f t="shared" si="35"/>
        <v>8.6127415473757893E-2</v>
      </c>
      <c r="Y236" s="292">
        <f t="shared" si="35"/>
        <v>8.3538267685745501E-2</v>
      </c>
      <c r="Z236" s="292">
        <f t="shared" si="35"/>
        <v>8.1061102204723443E-2</v>
      </c>
      <c r="AA236" s="292">
        <f t="shared" si="35"/>
        <v>7.8691039222278575E-2</v>
      </c>
      <c r="AB236" s="292">
        <f t="shared" si="35"/>
        <v>7.6609358955825005E-2</v>
      </c>
      <c r="AC236" s="292">
        <f t="shared" si="35"/>
        <v>7.471296011378846E-2</v>
      </c>
      <c r="AD236" s="292">
        <f t="shared" si="35"/>
        <v>7.3127317425097232E-2</v>
      </c>
      <c r="AE236" s="292">
        <f t="shared" si="35"/>
        <v>7.1703401781883933E-2</v>
      </c>
      <c r="AF236" s="292">
        <f t="shared" si="35"/>
        <v>7.036684069136824E-2</v>
      </c>
      <c r="AG236" s="292">
        <f t="shared" si="35"/>
        <v>6.9094136245027055E-2</v>
      </c>
      <c r="AH236" s="292">
        <f t="shared" si="35"/>
        <v>6.7859257853864263E-2</v>
      </c>
      <c r="AI236" s="292">
        <f t="shared" si="35"/>
        <v>6.6634134693073444E-2</v>
      </c>
      <c r="AJ236" s="292">
        <f t="shared" si="35"/>
        <v>6.538685863678205E-2</v>
      </c>
      <c r="AK236" s="292">
        <f t="shared" si="35"/>
        <v>6.4117560286455766E-2</v>
      </c>
      <c r="AL236" s="292">
        <f t="shared" si="35"/>
        <v>6.2811500218589125E-2</v>
      </c>
      <c r="AM236" s="292">
        <f t="shared" si="35"/>
        <v>6.1474652691137208E-2</v>
      </c>
      <c r="AN236" s="292">
        <f t="shared" si="35"/>
        <v>6.0099023488934047E-2</v>
      </c>
      <c r="AO236" s="292">
        <f t="shared" si="35"/>
        <v>5.8647673837127129E-2</v>
      </c>
      <c r="AP236" s="292">
        <f t="shared" si="35"/>
        <v>5.7172723966427454E-2</v>
      </c>
      <c r="AQ236" s="292">
        <f t="shared" si="35"/>
        <v>5.5729672016815376E-2</v>
      </c>
      <c r="AR236" s="292">
        <f t="shared" si="35"/>
        <v>5.4301766644409812E-2</v>
      </c>
      <c r="AS236" s="292">
        <f t="shared" si="35"/>
        <v>5.2897475196805453E-2</v>
      </c>
      <c r="AT236" s="292">
        <f t="shared" si="35"/>
        <v>5.1517900978309973E-2</v>
      </c>
      <c r="AU236" s="292">
        <f t="shared" si="35"/>
        <v>5.0189010904187169E-2</v>
      </c>
      <c r="AV236" s="292">
        <f t="shared" si="35"/>
        <v>4.8908109082270182E-2</v>
      </c>
      <c r="AW236" s="292">
        <f t="shared" si="35"/>
        <v>4.7660050262417542E-2</v>
      </c>
      <c r="AX236" s="292">
        <f t="shared" si="35"/>
        <v>4.6445278593135943E-2</v>
      </c>
      <c r="AY236" s="292">
        <f t="shared" si="35"/>
        <v>4.5284466158193135E-2</v>
      </c>
      <c r="AZ236" s="292">
        <f t="shared" si="35"/>
        <v>4.4156985794302432E-2</v>
      </c>
    </row>
    <row r="237" spans="1:52">
      <c r="A237" s="193" t="s">
        <v>29</v>
      </c>
      <c r="B237" s="293">
        <f t="shared" si="34"/>
        <v>9.9106334975805788E-2</v>
      </c>
      <c r="C237" s="293">
        <f t="shared" si="35"/>
        <v>9.7940881685888284E-2</v>
      </c>
      <c r="D237" s="293">
        <f t="shared" si="35"/>
        <v>9.7433954891821051E-2</v>
      </c>
      <c r="E237" s="293">
        <f t="shared" si="35"/>
        <v>9.6946751849989229E-2</v>
      </c>
      <c r="F237" s="293">
        <f t="shared" si="35"/>
        <v>9.4896451527173895E-2</v>
      </c>
      <c r="G237" s="293">
        <f t="shared" si="35"/>
        <v>9.4596629436738106E-2</v>
      </c>
      <c r="H237" s="293">
        <f t="shared" si="35"/>
        <v>9.2773009238216353E-2</v>
      </c>
      <c r="I237" s="293">
        <f t="shared" si="35"/>
        <v>9.2525605885242987E-2</v>
      </c>
      <c r="J237" s="293">
        <f t="shared" si="35"/>
        <v>9.0100140588562277E-2</v>
      </c>
      <c r="K237" s="293">
        <f t="shared" si="35"/>
        <v>9.1041487270491633E-2</v>
      </c>
      <c r="L237" s="293">
        <f t="shared" si="35"/>
        <v>9.0653832106918006E-2</v>
      </c>
      <c r="M237" s="293">
        <f t="shared" si="35"/>
        <v>8.8586146405720559E-2</v>
      </c>
      <c r="N237" s="293">
        <f t="shared" si="35"/>
        <v>8.6332016099053541E-2</v>
      </c>
      <c r="O237" s="293">
        <f t="shared" si="35"/>
        <v>8.5393056241817422E-2</v>
      </c>
      <c r="P237" s="293">
        <f t="shared" si="35"/>
        <v>8.6014310241685085E-2</v>
      </c>
      <c r="Q237" s="293">
        <f t="shared" si="35"/>
        <v>8.6704748593715575E-2</v>
      </c>
      <c r="R237" s="293">
        <f t="shared" si="35"/>
        <v>8.4161580058858224E-2</v>
      </c>
      <c r="S237" s="293">
        <f t="shared" si="35"/>
        <v>8.1449691574965954E-2</v>
      </c>
      <c r="T237" s="293">
        <f t="shared" si="35"/>
        <v>7.8701833411317257E-2</v>
      </c>
      <c r="U237" s="293">
        <f t="shared" si="35"/>
        <v>7.5922044057406449E-2</v>
      </c>
      <c r="V237" s="293">
        <f t="shared" si="35"/>
        <v>7.3115578237275936E-2</v>
      </c>
      <c r="W237" s="293">
        <f t="shared" si="35"/>
        <v>7.0266800364113591E-2</v>
      </c>
      <c r="X237" s="293">
        <f t="shared" si="35"/>
        <v>6.7428573729977945E-2</v>
      </c>
      <c r="Y237" s="293">
        <f t="shared" si="35"/>
        <v>6.466067099525219E-2</v>
      </c>
      <c r="Z237" s="293">
        <f t="shared" si="35"/>
        <v>6.2079404444036687E-2</v>
      </c>
      <c r="AA237" s="293">
        <f t="shared" si="35"/>
        <v>5.977211077935328E-2</v>
      </c>
      <c r="AB237" s="293">
        <f t="shared" si="35"/>
        <v>5.7895190011857618E-2</v>
      </c>
      <c r="AC237" s="293">
        <f t="shared" si="35"/>
        <v>5.6398017503521768E-2</v>
      </c>
      <c r="AD237" s="293">
        <f t="shared" si="35"/>
        <v>5.5251960335994853E-2</v>
      </c>
      <c r="AE237" s="293">
        <f t="shared" si="35"/>
        <v>5.4351318778576276E-2</v>
      </c>
      <c r="AF237" s="293">
        <f t="shared" si="35"/>
        <v>5.3630132097399495E-2</v>
      </c>
      <c r="AG237" s="293">
        <f t="shared" si="35"/>
        <v>5.3049669101681143E-2</v>
      </c>
      <c r="AH237" s="293">
        <f t="shared" si="35"/>
        <v>5.2532599030419791E-2</v>
      </c>
      <c r="AI237" s="293">
        <f t="shared" si="35"/>
        <v>5.2056832254313665E-2</v>
      </c>
      <c r="AJ237" s="293">
        <f t="shared" si="35"/>
        <v>5.1597290482712589E-2</v>
      </c>
      <c r="AK237" s="293">
        <f t="shared" si="35"/>
        <v>5.1118280248453156E-2</v>
      </c>
      <c r="AL237" s="293">
        <f t="shared" si="35"/>
        <v>5.0610932172603679E-2</v>
      </c>
      <c r="AM237" s="293">
        <f t="shared" si="35"/>
        <v>5.0072062690988246E-2</v>
      </c>
      <c r="AN237" s="293">
        <f t="shared" si="35"/>
        <v>4.9509911822955908E-2</v>
      </c>
      <c r="AO237" s="293">
        <f t="shared" si="35"/>
        <v>4.8937409213478979E-2</v>
      </c>
      <c r="AP237" s="293">
        <f t="shared" si="35"/>
        <v>4.8367481567097456E-2</v>
      </c>
      <c r="AQ237" s="293">
        <f t="shared" si="35"/>
        <v>4.7806111014243431E-2</v>
      </c>
      <c r="AR237" s="293">
        <f t="shared" si="35"/>
        <v>4.7268267611381226E-2</v>
      </c>
      <c r="AS237" s="293">
        <f t="shared" si="35"/>
        <v>4.6753653903983179E-2</v>
      </c>
      <c r="AT237" s="293">
        <f t="shared" si="35"/>
        <v>4.6254162884566546E-2</v>
      </c>
      <c r="AU237" s="293">
        <f t="shared" si="35"/>
        <v>4.5775139970455271E-2</v>
      </c>
      <c r="AV237" s="293">
        <f t="shared" si="35"/>
        <v>4.5312966398996062E-2</v>
      </c>
      <c r="AW237" s="293">
        <f t="shared" si="35"/>
        <v>4.4876132854595352E-2</v>
      </c>
      <c r="AX237" s="293">
        <f t="shared" si="35"/>
        <v>4.4467412221077425E-2</v>
      </c>
      <c r="AY237" s="293">
        <f t="shared" si="35"/>
        <v>4.4070155504121064E-2</v>
      </c>
      <c r="AZ237" s="293">
        <f t="shared" si="35"/>
        <v>4.3691362541854455E-2</v>
      </c>
    </row>
    <row r="238" spans="1:52">
      <c r="A238" s="173" t="s">
        <v>30</v>
      </c>
      <c r="B238" s="226">
        <f t="shared" si="34"/>
        <v>0.11761715721861632</v>
      </c>
      <c r="C238" s="294">
        <f t="shared" si="35"/>
        <v>0.11713582838754651</v>
      </c>
      <c r="D238" s="294">
        <f t="shared" si="35"/>
        <v>0.11716622245917925</v>
      </c>
      <c r="E238" s="294">
        <f t="shared" si="35"/>
        <v>0.11595962133390206</v>
      </c>
      <c r="F238" s="294">
        <f t="shared" si="35"/>
        <v>0.11599337827152549</v>
      </c>
      <c r="G238" s="294">
        <f t="shared" si="35"/>
        <v>0.11552110714308399</v>
      </c>
      <c r="H238" s="294">
        <f t="shared" si="35"/>
        <v>0.11670766476366022</v>
      </c>
      <c r="I238" s="294">
        <f t="shared" si="35"/>
        <v>0.11567065115318824</v>
      </c>
      <c r="J238" s="294">
        <f t="shared" si="35"/>
        <v>0.11307547523791479</v>
      </c>
      <c r="K238" s="294">
        <f t="shared" si="35"/>
        <v>0.10997050159242475</v>
      </c>
      <c r="L238" s="294">
        <f t="shared" si="35"/>
        <v>0.1080347605284576</v>
      </c>
      <c r="M238" s="294">
        <f t="shared" si="35"/>
        <v>0.10760703942955994</v>
      </c>
      <c r="N238" s="294">
        <f t="shared" si="35"/>
        <v>0.10667610865352649</v>
      </c>
      <c r="O238" s="294">
        <f t="shared" si="35"/>
        <v>0.10492860148637315</v>
      </c>
      <c r="P238" s="294">
        <f t="shared" si="35"/>
        <v>0.10681225165057115</v>
      </c>
      <c r="Q238" s="294">
        <f t="shared" si="35"/>
        <v>0.10530396104838939</v>
      </c>
      <c r="R238" s="294">
        <f t="shared" si="35"/>
        <v>0.10336936438748136</v>
      </c>
      <c r="S238" s="294">
        <f t="shared" si="35"/>
        <v>0.10108664696907561</v>
      </c>
      <c r="T238" s="294">
        <f t="shared" si="35"/>
        <v>9.8593154587983983E-2</v>
      </c>
      <c r="U238" s="294">
        <f t="shared" si="35"/>
        <v>9.6168701633000175E-2</v>
      </c>
      <c r="V238" s="294">
        <f t="shared" si="35"/>
        <v>9.38075071757285E-2</v>
      </c>
      <c r="W238" s="294">
        <f t="shared" si="35"/>
        <v>9.1002981288815496E-2</v>
      </c>
      <c r="X238" s="294">
        <f t="shared" si="35"/>
        <v>8.8357970005886785E-2</v>
      </c>
      <c r="Y238" s="294">
        <f t="shared" si="35"/>
        <v>8.5585664782423937E-2</v>
      </c>
      <c r="Z238" s="294">
        <f t="shared" si="35"/>
        <v>8.293934261182595E-2</v>
      </c>
      <c r="AA238" s="294">
        <f t="shared" si="35"/>
        <v>8.0415818156616511E-2</v>
      </c>
      <c r="AB238" s="294">
        <f t="shared" si="35"/>
        <v>7.8202486034884902E-2</v>
      </c>
      <c r="AC238" s="294">
        <f t="shared" si="35"/>
        <v>7.619241413917853E-2</v>
      </c>
      <c r="AD238" s="294">
        <f t="shared" si="35"/>
        <v>7.4532408851832668E-2</v>
      </c>
      <c r="AE238" s="294">
        <f t="shared" si="35"/>
        <v>7.3055874215805616E-2</v>
      </c>
      <c r="AF238" s="294">
        <f t="shared" si="35"/>
        <v>7.1678318420460296E-2</v>
      </c>
      <c r="AG238" s="294">
        <f t="shared" si="35"/>
        <v>7.0372725031188785E-2</v>
      </c>
      <c r="AH238" s="294">
        <f t="shared" si="35"/>
        <v>6.9111576610723438E-2</v>
      </c>
      <c r="AI238" s="294">
        <f t="shared" si="35"/>
        <v>6.7869814413919344E-2</v>
      </c>
      <c r="AJ238" s="294">
        <f t="shared" si="35"/>
        <v>6.6605026592504848E-2</v>
      </c>
      <c r="AK238" s="294">
        <f t="shared" si="35"/>
        <v>6.5320196801344987E-2</v>
      </c>
      <c r="AL238" s="294">
        <f t="shared" si="35"/>
        <v>6.3993964576555831E-2</v>
      </c>
      <c r="AM238" s="294">
        <f t="shared" si="35"/>
        <v>6.26333897347989E-2</v>
      </c>
      <c r="AN238" s="294">
        <f t="shared" si="35"/>
        <v>6.1228530642046787E-2</v>
      </c>
      <c r="AO238" s="294">
        <f t="shared" si="35"/>
        <v>5.9737728209065429E-2</v>
      </c>
      <c r="AP238" s="294">
        <f t="shared" si="35"/>
        <v>5.8225471974156694E-2</v>
      </c>
      <c r="AQ238" s="294">
        <f t="shared" si="35"/>
        <v>5.675263612483511E-2</v>
      </c>
      <c r="AR238" s="294">
        <f t="shared" si="35"/>
        <v>5.5298767131459634E-2</v>
      </c>
      <c r="AS238" s="294">
        <f t="shared" si="35"/>
        <v>5.3872471770223918E-2</v>
      </c>
      <c r="AT238" s="294">
        <f t="shared" si="35"/>
        <v>5.2473891550945916E-2</v>
      </c>
      <c r="AU238" s="294">
        <f t="shared" si="35"/>
        <v>5.1132153586271878E-2</v>
      </c>
      <c r="AV238" s="294">
        <f t="shared" si="35"/>
        <v>4.9841143049803513E-2</v>
      </c>
      <c r="AW238" s="294">
        <f t="shared" si="35"/>
        <v>4.8583648878994461E-2</v>
      </c>
      <c r="AX238" s="294">
        <f t="shared" si="35"/>
        <v>4.7358937938242571E-2</v>
      </c>
      <c r="AY238" s="294">
        <f t="shared" si="35"/>
        <v>4.6190297607831547E-2</v>
      </c>
      <c r="AZ238" s="294">
        <f t="shared" si="35"/>
        <v>4.5053050839661567E-2</v>
      </c>
    </row>
    <row r="239" spans="1:52">
      <c r="A239" s="173" t="s">
        <v>31</v>
      </c>
      <c r="B239" s="226">
        <f t="shared" si="34"/>
        <v>8.1842884322127121E-2</v>
      </c>
      <c r="C239" s="294">
        <f t="shared" si="35"/>
        <v>8.1981267947952463E-2</v>
      </c>
      <c r="D239" s="294">
        <f t="shared" si="35"/>
        <v>8.1874510732877784E-2</v>
      </c>
      <c r="E239" s="294">
        <f t="shared" si="35"/>
        <v>8.1308202333312443E-2</v>
      </c>
      <c r="F239" s="294">
        <f t="shared" si="35"/>
        <v>8.0801291407625583E-2</v>
      </c>
      <c r="G239" s="294">
        <f t="shared" si="35"/>
        <v>7.9555010231779758E-2</v>
      </c>
      <c r="H239" s="294">
        <f t="shared" si="35"/>
        <v>7.9480855020105504E-2</v>
      </c>
      <c r="I239" s="294">
        <f t="shared" si="35"/>
        <v>7.726712035607014E-2</v>
      </c>
      <c r="J239" s="294">
        <f t="shared" si="35"/>
        <v>7.5707084108300959E-2</v>
      </c>
      <c r="K239" s="294">
        <f t="shared" si="35"/>
        <v>7.7616714096707895E-2</v>
      </c>
      <c r="L239" s="294">
        <f t="shared" si="35"/>
        <v>7.8071886073286204E-2</v>
      </c>
      <c r="M239" s="294">
        <f t="shared" si="35"/>
        <v>7.6569355970386666E-2</v>
      </c>
      <c r="N239" s="294">
        <f t="shared" si="35"/>
        <v>7.4658639833426382E-2</v>
      </c>
      <c r="O239" s="294">
        <f t="shared" si="35"/>
        <v>7.4922638975853842E-2</v>
      </c>
      <c r="P239" s="294">
        <f t="shared" si="35"/>
        <v>7.6318809157962339E-2</v>
      </c>
      <c r="Q239" s="294">
        <f t="shared" si="35"/>
        <v>7.7207233186727398E-2</v>
      </c>
      <c r="R239" s="294">
        <f t="shared" si="35"/>
        <v>7.7106188839144593E-2</v>
      </c>
      <c r="S239" s="294">
        <f t="shared" si="35"/>
        <v>7.674058084912147E-2</v>
      </c>
      <c r="T239" s="294">
        <f t="shared" si="35"/>
        <v>7.6186890290858539E-2</v>
      </c>
      <c r="U239" s="294">
        <f t="shared" si="35"/>
        <v>7.5417839054908287E-2</v>
      </c>
      <c r="V239" s="294">
        <f t="shared" si="35"/>
        <v>7.4544936055010572E-2</v>
      </c>
      <c r="W239" s="294">
        <f t="shared" si="35"/>
        <v>7.3615746821016723E-2</v>
      </c>
      <c r="X239" s="294">
        <f t="shared" si="35"/>
        <v>7.2613142599756181E-2</v>
      </c>
      <c r="Y239" s="294">
        <f t="shared" si="35"/>
        <v>7.1622612742697239E-2</v>
      </c>
      <c r="Z239" s="294">
        <f t="shared" si="35"/>
        <v>7.0598763047836854E-2</v>
      </c>
      <c r="AA239" s="294">
        <f t="shared" si="35"/>
        <v>6.9507289174988371E-2</v>
      </c>
      <c r="AB239" s="294">
        <f t="shared" si="35"/>
        <v>6.8478694357089115E-2</v>
      </c>
      <c r="AC239" s="294">
        <f t="shared" si="35"/>
        <v>6.7430342447041672E-2</v>
      </c>
      <c r="AD239" s="294">
        <f t="shared" si="35"/>
        <v>6.6365409549589277E-2</v>
      </c>
      <c r="AE239" s="294">
        <f t="shared" si="35"/>
        <v>6.5263642842717448E-2</v>
      </c>
      <c r="AF239" s="294">
        <f t="shared" si="35"/>
        <v>6.4127870140690699E-2</v>
      </c>
      <c r="AG239" s="294">
        <f t="shared" si="35"/>
        <v>6.2965191544829505E-2</v>
      </c>
      <c r="AH239" s="294">
        <f t="shared" si="35"/>
        <v>6.1778571955770745E-2</v>
      </c>
      <c r="AI239" s="294">
        <f t="shared" si="35"/>
        <v>6.0522158454678496E-2</v>
      </c>
      <c r="AJ239" s="294">
        <f t="shared" si="35"/>
        <v>5.9247833215855042E-2</v>
      </c>
      <c r="AK239" s="294">
        <f t="shared" si="35"/>
        <v>5.7936748395390654E-2</v>
      </c>
      <c r="AL239" s="294">
        <f t="shared" si="35"/>
        <v>5.66218776660454E-2</v>
      </c>
      <c r="AM239" s="294">
        <f t="shared" si="35"/>
        <v>5.5304337238455195E-2</v>
      </c>
      <c r="AN239" s="294">
        <f t="shared" si="35"/>
        <v>5.3982183479980544E-2</v>
      </c>
      <c r="AO239" s="294">
        <f t="shared" si="35"/>
        <v>5.2636285568885902E-2</v>
      </c>
      <c r="AP239" s="294">
        <f t="shared" si="35"/>
        <v>5.1245517317451694E-2</v>
      </c>
      <c r="AQ239" s="294">
        <f t="shared" si="35"/>
        <v>4.9832439171255162E-2</v>
      </c>
      <c r="AR239" s="294">
        <f t="shared" si="35"/>
        <v>4.8401856167886045E-2</v>
      </c>
      <c r="AS239" s="294">
        <f t="shared" si="35"/>
        <v>4.696407089216395E-2</v>
      </c>
      <c r="AT239" s="294">
        <f t="shared" si="35"/>
        <v>4.5531892016262517E-2</v>
      </c>
      <c r="AU239" s="294">
        <f t="shared" si="35"/>
        <v>4.4112665069878071E-2</v>
      </c>
      <c r="AV239" s="294">
        <f t="shared" si="35"/>
        <v>4.2729646408109757E-2</v>
      </c>
      <c r="AW239" s="294">
        <f t="shared" si="35"/>
        <v>4.1376916328673158E-2</v>
      </c>
      <c r="AX239" s="294">
        <f t="shared" si="35"/>
        <v>4.0065452884238198E-2</v>
      </c>
      <c r="AY239" s="294">
        <f t="shared" si="35"/>
        <v>3.8803958853334979E-2</v>
      </c>
      <c r="AZ239" s="294">
        <f t="shared" si="35"/>
        <v>3.7595810833300318E-2</v>
      </c>
    </row>
    <row r="240" spans="1:52">
      <c r="A240" s="186" t="s">
        <v>46</v>
      </c>
      <c r="B240" s="224">
        <f t="shared" si="34"/>
        <v>1.6449188355304345E-2</v>
      </c>
      <c r="C240" s="292">
        <f t="shared" si="35"/>
        <v>1.4637822984532629E-2</v>
      </c>
      <c r="D240" s="292">
        <f t="shared" si="35"/>
        <v>1.4736226666101859E-2</v>
      </c>
      <c r="E240" s="292">
        <f t="shared" si="35"/>
        <v>1.4351118201351959E-2</v>
      </c>
      <c r="F240" s="292">
        <f t="shared" si="35"/>
        <v>1.4087544317264345E-2</v>
      </c>
      <c r="G240" s="292">
        <f t="shared" si="35"/>
        <v>1.2348414437231529E-2</v>
      </c>
      <c r="H240" s="292">
        <f t="shared" si="35"/>
        <v>1.1826505994711965E-2</v>
      </c>
      <c r="I240" s="292">
        <f t="shared" si="35"/>
        <v>1.246256110928008E-2</v>
      </c>
      <c r="J240" s="292">
        <f t="shared" si="35"/>
        <v>1.1514830681701295E-2</v>
      </c>
      <c r="K240" s="292">
        <f t="shared" si="35"/>
        <v>1.0282394349367969E-2</v>
      </c>
      <c r="L240" s="292">
        <f t="shared" si="35"/>
        <v>1.0396944326252478E-2</v>
      </c>
      <c r="M240" s="292">
        <f t="shared" si="35"/>
        <v>9.4942211492971725E-3</v>
      </c>
      <c r="N240" s="292">
        <f t="shared" si="35"/>
        <v>9.8816092985836834E-3</v>
      </c>
      <c r="O240" s="292">
        <f t="shared" si="35"/>
        <v>8.4745944828257345E-3</v>
      </c>
      <c r="P240" s="292">
        <f t="shared" si="35"/>
        <v>7.621934764857969E-3</v>
      </c>
      <c r="Q240" s="292">
        <f t="shared" si="35"/>
        <v>6.903954872931892E-3</v>
      </c>
      <c r="R240" s="292">
        <f t="shared" si="35"/>
        <v>6.8102596023166921E-3</v>
      </c>
      <c r="S240" s="292">
        <f t="shared" si="35"/>
        <v>6.7458348966800193E-3</v>
      </c>
      <c r="T240" s="292">
        <f t="shared" si="35"/>
        <v>6.6553800450127537E-3</v>
      </c>
      <c r="U240" s="292">
        <f t="shared" si="35"/>
        <v>6.5534178763926804E-3</v>
      </c>
      <c r="V240" s="292">
        <f t="shared" si="35"/>
        <v>6.4543521868759878E-3</v>
      </c>
      <c r="W240" s="292">
        <f t="shared" ref="C240:AZ245" si="36">W214/W58/W84</f>
        <v>6.3603137765452797E-3</v>
      </c>
      <c r="X240" s="292">
        <f t="shared" si="36"/>
        <v>6.2578396273341953E-3</v>
      </c>
      <c r="Y240" s="292">
        <f t="shared" si="36"/>
        <v>6.1514797401297202E-3</v>
      </c>
      <c r="Z240" s="292">
        <f t="shared" si="36"/>
        <v>6.0580093190051344E-3</v>
      </c>
      <c r="AA240" s="292">
        <f t="shared" si="36"/>
        <v>5.9441848731510444E-3</v>
      </c>
      <c r="AB240" s="292">
        <f t="shared" si="36"/>
        <v>5.8462724504123294E-3</v>
      </c>
      <c r="AC240" s="292">
        <f t="shared" si="36"/>
        <v>5.7413043652029781E-3</v>
      </c>
      <c r="AD240" s="292">
        <f t="shared" si="36"/>
        <v>5.6374591548444914E-3</v>
      </c>
      <c r="AE240" s="292">
        <f t="shared" si="36"/>
        <v>5.5555755303020038E-3</v>
      </c>
      <c r="AF240" s="292">
        <f t="shared" si="36"/>
        <v>5.4707189221948034E-3</v>
      </c>
      <c r="AG240" s="292">
        <f t="shared" si="36"/>
        <v>5.3356608340508344E-3</v>
      </c>
      <c r="AH240" s="292">
        <f t="shared" si="36"/>
        <v>5.2552844646014838E-3</v>
      </c>
      <c r="AI240" s="292">
        <f t="shared" si="36"/>
        <v>5.1636365444771293E-3</v>
      </c>
      <c r="AJ240" s="292">
        <f t="shared" si="36"/>
        <v>5.0886421420837996E-3</v>
      </c>
      <c r="AK240" s="292">
        <f t="shared" si="36"/>
        <v>5.0061323383145829E-3</v>
      </c>
      <c r="AL240" s="292">
        <f t="shared" si="36"/>
        <v>4.9244829058797393E-3</v>
      </c>
      <c r="AM240" s="292">
        <f t="shared" si="36"/>
        <v>4.8338474869950732E-3</v>
      </c>
      <c r="AN240" s="292">
        <f t="shared" si="36"/>
        <v>4.7386324568337657E-3</v>
      </c>
      <c r="AO240" s="292">
        <f t="shared" si="36"/>
        <v>4.6324119173105248E-3</v>
      </c>
      <c r="AP240" s="292">
        <f t="shared" si="36"/>
        <v>4.5266641994559723E-3</v>
      </c>
      <c r="AQ240" s="292">
        <f t="shared" si="36"/>
        <v>4.4186770684333347E-3</v>
      </c>
      <c r="AR240" s="292">
        <f t="shared" si="36"/>
        <v>4.3252946961501969E-3</v>
      </c>
      <c r="AS240" s="292">
        <f t="shared" si="36"/>
        <v>4.2277381444929792E-3</v>
      </c>
      <c r="AT240" s="292">
        <f t="shared" si="36"/>
        <v>4.111145475204735E-3</v>
      </c>
      <c r="AU240" s="292">
        <f t="shared" si="36"/>
        <v>4.0189313108943744E-3</v>
      </c>
      <c r="AV240" s="292">
        <f t="shared" si="36"/>
        <v>3.917393760079658E-3</v>
      </c>
      <c r="AW240" s="292">
        <f t="shared" si="36"/>
        <v>3.7935466145043889E-3</v>
      </c>
      <c r="AX240" s="292">
        <f t="shared" si="36"/>
        <v>3.6691553070368897E-3</v>
      </c>
      <c r="AY240" s="292">
        <f t="shared" si="36"/>
        <v>3.5330631252734426E-3</v>
      </c>
      <c r="AZ240" s="292">
        <f t="shared" si="36"/>
        <v>3.4228794794110245E-3</v>
      </c>
    </row>
    <row r="241" spans="1:52">
      <c r="A241" s="193" t="s">
        <v>24</v>
      </c>
      <c r="B241" s="225">
        <f t="shared" si="34"/>
        <v>2.4277743965077186E-2</v>
      </c>
      <c r="C241" s="293">
        <f t="shared" si="36"/>
        <v>2.2127057563720388E-2</v>
      </c>
      <c r="D241" s="293">
        <f t="shared" si="36"/>
        <v>2.2803385684225626E-2</v>
      </c>
      <c r="E241" s="293">
        <f t="shared" si="36"/>
        <v>2.26229297389813E-2</v>
      </c>
      <c r="F241" s="293">
        <f t="shared" si="36"/>
        <v>2.2682407067129644E-2</v>
      </c>
      <c r="G241" s="293">
        <f t="shared" si="36"/>
        <v>2.0011437809636407E-2</v>
      </c>
      <c r="H241" s="293">
        <f t="shared" si="36"/>
        <v>1.9240560317324615E-2</v>
      </c>
      <c r="I241" s="293">
        <f t="shared" si="36"/>
        <v>2.0548688206306162E-2</v>
      </c>
      <c r="J241" s="293">
        <f t="shared" si="36"/>
        <v>1.9432043830770584E-2</v>
      </c>
      <c r="K241" s="293">
        <f t="shared" si="36"/>
        <v>1.8000466443525456E-2</v>
      </c>
      <c r="L241" s="293">
        <f t="shared" si="36"/>
        <v>1.845764720315702E-2</v>
      </c>
      <c r="M241" s="293">
        <f t="shared" si="36"/>
        <v>1.6675484135732482E-2</v>
      </c>
      <c r="N241" s="293">
        <f t="shared" si="36"/>
        <v>1.736335755649944E-2</v>
      </c>
      <c r="O241" s="293">
        <f t="shared" si="36"/>
        <v>1.4886884579499328E-2</v>
      </c>
      <c r="P241" s="293">
        <f t="shared" si="36"/>
        <v>1.3266325769233988E-2</v>
      </c>
      <c r="Q241" s="293">
        <f t="shared" si="36"/>
        <v>1.2051210251480659E-2</v>
      </c>
      <c r="R241" s="293">
        <f t="shared" si="36"/>
        <v>1.1880278758400411E-2</v>
      </c>
      <c r="S241" s="293">
        <f t="shared" si="36"/>
        <v>1.1824946946305636E-2</v>
      </c>
      <c r="T241" s="293">
        <f t="shared" si="36"/>
        <v>1.1721661503603764E-2</v>
      </c>
      <c r="U241" s="293">
        <f t="shared" si="36"/>
        <v>1.1618919050409453E-2</v>
      </c>
      <c r="V241" s="293">
        <f t="shared" si="36"/>
        <v>1.1523380231268554E-2</v>
      </c>
      <c r="W241" s="293">
        <f t="shared" si="36"/>
        <v>1.1440062505934644E-2</v>
      </c>
      <c r="X241" s="293">
        <f t="shared" si="36"/>
        <v>1.1363914082856417E-2</v>
      </c>
      <c r="Y241" s="293">
        <f t="shared" si="36"/>
        <v>1.1263930632540903E-2</v>
      </c>
      <c r="Z241" s="293">
        <f t="shared" si="36"/>
        <v>1.1162528301784321E-2</v>
      </c>
      <c r="AA241" s="293">
        <f t="shared" si="36"/>
        <v>1.1041458199489497E-2</v>
      </c>
      <c r="AB241" s="293">
        <f t="shared" si="36"/>
        <v>1.095999804013272E-2</v>
      </c>
      <c r="AC241" s="293">
        <f t="shared" si="36"/>
        <v>1.0881693932240004E-2</v>
      </c>
      <c r="AD241" s="293">
        <f t="shared" si="36"/>
        <v>1.0791266306962331E-2</v>
      </c>
      <c r="AE241" s="293">
        <f t="shared" si="36"/>
        <v>1.0728859265586076E-2</v>
      </c>
      <c r="AF241" s="293">
        <f t="shared" si="36"/>
        <v>1.0645436599978624E-2</v>
      </c>
      <c r="AG241" s="293">
        <f t="shared" si="36"/>
        <v>1.0465190153762538E-2</v>
      </c>
      <c r="AH241" s="293">
        <f t="shared" si="36"/>
        <v>1.0407142456735994E-2</v>
      </c>
      <c r="AI241" s="293">
        <f t="shared" si="36"/>
        <v>1.0296697709530104E-2</v>
      </c>
      <c r="AJ241" s="293">
        <f t="shared" si="36"/>
        <v>1.0212467484705058E-2</v>
      </c>
      <c r="AK241" s="293">
        <f t="shared" si="36"/>
        <v>1.0113527907250276E-2</v>
      </c>
      <c r="AL241" s="293">
        <f t="shared" si="36"/>
        <v>1.0009552372713861E-2</v>
      </c>
      <c r="AM241" s="293">
        <f t="shared" si="36"/>
        <v>9.889944001018787E-3</v>
      </c>
      <c r="AN241" s="293">
        <f t="shared" si="36"/>
        <v>9.751574290402425E-3</v>
      </c>
      <c r="AO241" s="293">
        <f t="shared" si="36"/>
        <v>9.5840815121764223E-3</v>
      </c>
      <c r="AP241" s="293">
        <f t="shared" si="36"/>
        <v>9.4164335640943061E-3</v>
      </c>
      <c r="AQ241" s="293">
        <f t="shared" si="36"/>
        <v>9.2420313204970243E-3</v>
      </c>
      <c r="AR241" s="293">
        <f t="shared" si="36"/>
        <v>9.1000622032997077E-3</v>
      </c>
      <c r="AS241" s="293">
        <f t="shared" si="36"/>
        <v>8.9469468372028772E-3</v>
      </c>
      <c r="AT241" s="293">
        <f t="shared" si="36"/>
        <v>8.7537547492976351E-3</v>
      </c>
      <c r="AU241" s="293">
        <f t="shared" si="36"/>
        <v>8.6074057118468456E-3</v>
      </c>
      <c r="AV241" s="293">
        <f t="shared" si="36"/>
        <v>8.4427566760357058E-3</v>
      </c>
      <c r="AW241" s="293">
        <f t="shared" si="36"/>
        <v>8.2212603285904285E-3</v>
      </c>
      <c r="AX241" s="293">
        <f t="shared" si="36"/>
        <v>7.985533774099305E-3</v>
      </c>
      <c r="AY241" s="293">
        <f t="shared" si="36"/>
        <v>7.7264777868528397E-3</v>
      </c>
      <c r="AZ241" s="293">
        <f t="shared" si="36"/>
        <v>7.5160615818142722E-3</v>
      </c>
    </row>
    <row r="242" spans="1:52">
      <c r="A242" s="173" t="s">
        <v>25</v>
      </c>
      <c r="B242" s="226">
        <f t="shared" si="34"/>
        <v>0</v>
      </c>
      <c r="C242" s="294">
        <f t="shared" si="36"/>
        <v>0</v>
      </c>
      <c r="D242" s="294">
        <f t="shared" si="36"/>
        <v>0</v>
      </c>
      <c r="E242" s="294">
        <f t="shared" si="36"/>
        <v>0</v>
      </c>
      <c r="F242" s="294">
        <f t="shared" si="36"/>
        <v>0</v>
      </c>
      <c r="G242" s="294">
        <f t="shared" si="36"/>
        <v>0</v>
      </c>
      <c r="H242" s="294">
        <f t="shared" si="36"/>
        <v>0</v>
      </c>
      <c r="I242" s="294">
        <f t="shared" si="36"/>
        <v>0</v>
      </c>
      <c r="J242" s="294">
        <f t="shared" si="36"/>
        <v>0</v>
      </c>
      <c r="K242" s="294">
        <f t="shared" si="36"/>
        <v>0</v>
      </c>
      <c r="L242" s="294">
        <f t="shared" si="36"/>
        <v>0</v>
      </c>
      <c r="M242" s="294">
        <f t="shared" si="36"/>
        <v>0</v>
      </c>
      <c r="N242" s="294">
        <f t="shared" si="36"/>
        <v>0</v>
      </c>
      <c r="O242" s="294">
        <f t="shared" si="36"/>
        <v>0</v>
      </c>
      <c r="P242" s="294">
        <f t="shared" si="36"/>
        <v>0</v>
      </c>
      <c r="Q242" s="294">
        <f t="shared" si="36"/>
        <v>0</v>
      </c>
      <c r="R242" s="294">
        <f t="shared" si="36"/>
        <v>0</v>
      </c>
      <c r="S242" s="294">
        <f t="shared" si="36"/>
        <v>0</v>
      </c>
      <c r="T242" s="294">
        <f t="shared" si="36"/>
        <v>0</v>
      </c>
      <c r="U242" s="294">
        <f t="shared" si="36"/>
        <v>0</v>
      </c>
      <c r="V242" s="294">
        <f t="shared" si="36"/>
        <v>0</v>
      </c>
      <c r="W242" s="294">
        <f t="shared" si="36"/>
        <v>0</v>
      </c>
      <c r="X242" s="294">
        <f t="shared" si="36"/>
        <v>0</v>
      </c>
      <c r="Y242" s="294">
        <f t="shared" si="36"/>
        <v>0</v>
      </c>
      <c r="Z242" s="294">
        <f t="shared" si="36"/>
        <v>0</v>
      </c>
      <c r="AA242" s="294">
        <f t="shared" si="36"/>
        <v>0</v>
      </c>
      <c r="AB242" s="294">
        <f t="shared" si="36"/>
        <v>0</v>
      </c>
      <c r="AC242" s="294">
        <f t="shared" si="36"/>
        <v>0</v>
      </c>
      <c r="AD242" s="294">
        <f t="shared" si="36"/>
        <v>0</v>
      </c>
      <c r="AE242" s="294">
        <f t="shared" si="36"/>
        <v>0</v>
      </c>
      <c r="AF242" s="294">
        <f t="shared" si="36"/>
        <v>0</v>
      </c>
      <c r="AG242" s="294">
        <f t="shared" si="36"/>
        <v>0</v>
      </c>
      <c r="AH242" s="294">
        <f t="shared" si="36"/>
        <v>0</v>
      </c>
      <c r="AI242" s="294">
        <f t="shared" si="36"/>
        <v>0</v>
      </c>
      <c r="AJ242" s="294">
        <f t="shared" si="36"/>
        <v>0</v>
      </c>
      <c r="AK242" s="294">
        <f t="shared" si="36"/>
        <v>0</v>
      </c>
      <c r="AL242" s="294">
        <f t="shared" si="36"/>
        <v>0</v>
      </c>
      <c r="AM242" s="294">
        <f t="shared" si="36"/>
        <v>0</v>
      </c>
      <c r="AN242" s="294">
        <f t="shared" si="36"/>
        <v>0</v>
      </c>
      <c r="AO242" s="294">
        <f t="shared" si="36"/>
        <v>0</v>
      </c>
      <c r="AP242" s="294">
        <f t="shared" si="36"/>
        <v>0</v>
      </c>
      <c r="AQ242" s="294">
        <f t="shared" si="36"/>
        <v>0</v>
      </c>
      <c r="AR242" s="294">
        <f t="shared" si="36"/>
        <v>0</v>
      </c>
      <c r="AS242" s="294">
        <f t="shared" si="36"/>
        <v>0</v>
      </c>
      <c r="AT242" s="294">
        <f t="shared" si="36"/>
        <v>0</v>
      </c>
      <c r="AU242" s="294">
        <f t="shared" si="36"/>
        <v>0</v>
      </c>
      <c r="AV242" s="294">
        <f t="shared" si="36"/>
        <v>0</v>
      </c>
      <c r="AW242" s="294">
        <f t="shared" si="36"/>
        <v>0</v>
      </c>
      <c r="AX242" s="294">
        <f t="shared" si="36"/>
        <v>0</v>
      </c>
      <c r="AY242" s="294">
        <f t="shared" si="36"/>
        <v>0</v>
      </c>
      <c r="AZ242" s="294">
        <f t="shared" si="36"/>
        <v>0</v>
      </c>
    </row>
    <row r="243" spans="1:52">
      <c r="A243" s="173" t="s">
        <v>23</v>
      </c>
      <c r="B243" s="226">
        <f t="shared" si="34"/>
        <v>0</v>
      </c>
      <c r="C243" s="294">
        <f t="shared" si="36"/>
        <v>0</v>
      </c>
      <c r="D243" s="294">
        <f t="shared" si="36"/>
        <v>0</v>
      </c>
      <c r="E243" s="294">
        <f t="shared" si="36"/>
        <v>0</v>
      </c>
      <c r="F243" s="294">
        <f t="shared" si="36"/>
        <v>0</v>
      </c>
      <c r="G243" s="294">
        <f t="shared" si="36"/>
        <v>0</v>
      </c>
      <c r="H243" s="294">
        <f t="shared" si="36"/>
        <v>0</v>
      </c>
      <c r="I243" s="294">
        <f t="shared" si="36"/>
        <v>0</v>
      </c>
      <c r="J243" s="294">
        <f t="shared" si="36"/>
        <v>0</v>
      </c>
      <c r="K243" s="294">
        <f t="shared" si="36"/>
        <v>0</v>
      </c>
      <c r="L243" s="294">
        <f t="shared" si="36"/>
        <v>0</v>
      </c>
      <c r="M243" s="294">
        <f t="shared" si="36"/>
        <v>0</v>
      </c>
      <c r="N243" s="294">
        <f t="shared" si="36"/>
        <v>0</v>
      </c>
      <c r="O243" s="294">
        <f t="shared" si="36"/>
        <v>0</v>
      </c>
      <c r="P243" s="294">
        <f t="shared" si="36"/>
        <v>0</v>
      </c>
      <c r="Q243" s="294">
        <f t="shared" si="36"/>
        <v>0</v>
      </c>
      <c r="R243" s="294">
        <f t="shared" si="36"/>
        <v>0</v>
      </c>
      <c r="S243" s="294">
        <f t="shared" si="36"/>
        <v>0</v>
      </c>
      <c r="T243" s="294">
        <f t="shared" si="36"/>
        <v>0</v>
      </c>
      <c r="U243" s="294">
        <f t="shared" si="36"/>
        <v>0</v>
      </c>
      <c r="V243" s="294">
        <f t="shared" si="36"/>
        <v>0</v>
      </c>
      <c r="W243" s="294">
        <f t="shared" si="36"/>
        <v>0</v>
      </c>
      <c r="X243" s="294">
        <f t="shared" si="36"/>
        <v>0</v>
      </c>
      <c r="Y243" s="294">
        <f t="shared" si="36"/>
        <v>0</v>
      </c>
      <c r="Z243" s="294">
        <f t="shared" si="36"/>
        <v>0</v>
      </c>
      <c r="AA243" s="294">
        <f t="shared" si="36"/>
        <v>0</v>
      </c>
      <c r="AB243" s="294">
        <f t="shared" si="36"/>
        <v>0</v>
      </c>
      <c r="AC243" s="294">
        <f t="shared" si="36"/>
        <v>0</v>
      </c>
      <c r="AD243" s="294">
        <f t="shared" si="36"/>
        <v>0</v>
      </c>
      <c r="AE243" s="294">
        <f t="shared" si="36"/>
        <v>0</v>
      </c>
      <c r="AF243" s="294">
        <f t="shared" si="36"/>
        <v>0</v>
      </c>
      <c r="AG243" s="294">
        <f t="shared" si="36"/>
        <v>0</v>
      </c>
      <c r="AH243" s="294">
        <f t="shared" si="36"/>
        <v>0</v>
      </c>
      <c r="AI243" s="294">
        <f t="shared" si="36"/>
        <v>0</v>
      </c>
      <c r="AJ243" s="294">
        <f t="shared" si="36"/>
        <v>0</v>
      </c>
      <c r="AK243" s="294">
        <f t="shared" si="36"/>
        <v>0</v>
      </c>
      <c r="AL243" s="294">
        <f t="shared" si="36"/>
        <v>0</v>
      </c>
      <c r="AM243" s="294">
        <f t="shared" si="36"/>
        <v>0</v>
      </c>
      <c r="AN243" s="294">
        <f t="shared" si="36"/>
        <v>0</v>
      </c>
      <c r="AO243" s="294">
        <f t="shared" si="36"/>
        <v>0</v>
      </c>
      <c r="AP243" s="294">
        <f t="shared" si="36"/>
        <v>0</v>
      </c>
      <c r="AQ243" s="294">
        <f t="shared" si="36"/>
        <v>0</v>
      </c>
      <c r="AR243" s="294">
        <f t="shared" si="36"/>
        <v>0</v>
      </c>
      <c r="AS243" s="294">
        <f t="shared" si="36"/>
        <v>0</v>
      </c>
      <c r="AT243" s="294">
        <f t="shared" si="36"/>
        <v>0</v>
      </c>
      <c r="AU243" s="294">
        <f t="shared" si="36"/>
        <v>0</v>
      </c>
      <c r="AV243" s="294">
        <f t="shared" si="36"/>
        <v>0</v>
      </c>
      <c r="AW243" s="294">
        <f t="shared" si="36"/>
        <v>0</v>
      </c>
      <c r="AX243" s="294">
        <f t="shared" si="36"/>
        <v>0</v>
      </c>
      <c r="AY243" s="294">
        <f t="shared" si="36"/>
        <v>0</v>
      </c>
      <c r="AZ243" s="294">
        <f t="shared" si="36"/>
        <v>0</v>
      </c>
    </row>
    <row r="244" spans="1:52">
      <c r="A244" s="186" t="s">
        <v>47</v>
      </c>
      <c r="B244" s="224">
        <f t="shared" si="34"/>
        <v>0.11284835064139827</v>
      </c>
      <c r="C244" s="292">
        <f t="shared" si="36"/>
        <v>0.11148911501906388</v>
      </c>
      <c r="D244" s="292">
        <f t="shared" si="36"/>
        <v>0.11201151027902963</v>
      </c>
      <c r="E244" s="292">
        <f t="shared" si="36"/>
        <v>0.1133280807270822</v>
      </c>
      <c r="F244" s="292">
        <f t="shared" si="36"/>
        <v>0.10654970783573897</v>
      </c>
      <c r="G244" s="292">
        <f t="shared" si="36"/>
        <v>0.10297119680935697</v>
      </c>
      <c r="H244" s="292">
        <f t="shared" si="36"/>
        <v>0.10262491987116695</v>
      </c>
      <c r="I244" s="292">
        <f t="shared" si="36"/>
        <v>9.8499554141134524E-2</v>
      </c>
      <c r="J244" s="292">
        <f t="shared" si="36"/>
        <v>9.7789779517208741E-2</v>
      </c>
      <c r="K244" s="292">
        <f t="shared" si="36"/>
        <v>9.4516983199214172E-2</v>
      </c>
      <c r="L244" s="292">
        <f t="shared" si="36"/>
        <v>9.3822012495147905E-2</v>
      </c>
      <c r="M244" s="292">
        <f t="shared" si="36"/>
        <v>9.1376611456998505E-2</v>
      </c>
      <c r="N244" s="292">
        <f t="shared" si="36"/>
        <v>8.7996296436216703E-2</v>
      </c>
      <c r="O244" s="292">
        <f t="shared" si="36"/>
        <v>8.524184569336693E-2</v>
      </c>
      <c r="P244" s="292">
        <f t="shared" si="36"/>
        <v>8.3087434713724373E-2</v>
      </c>
      <c r="Q244" s="292">
        <f t="shared" si="36"/>
        <v>8.3095630398178577E-2</v>
      </c>
      <c r="R244" s="292">
        <f t="shared" si="36"/>
        <v>8.3187790623949986E-2</v>
      </c>
      <c r="S244" s="292">
        <f t="shared" si="36"/>
        <v>8.2515852126109152E-2</v>
      </c>
      <c r="T244" s="292">
        <f t="shared" si="36"/>
        <v>8.1338476523664827E-2</v>
      </c>
      <c r="U244" s="292">
        <f t="shared" si="36"/>
        <v>8.0190285776984491E-2</v>
      </c>
      <c r="V244" s="292">
        <f t="shared" si="36"/>
        <v>7.9160348389003085E-2</v>
      </c>
      <c r="W244" s="292">
        <f t="shared" si="36"/>
        <v>7.8206365074685646E-2</v>
      </c>
      <c r="X244" s="292">
        <f t="shared" si="36"/>
        <v>7.7210830219349241E-2</v>
      </c>
      <c r="Y244" s="292">
        <f t="shared" si="36"/>
        <v>7.626081148286995E-2</v>
      </c>
      <c r="Z244" s="292">
        <f t="shared" si="36"/>
        <v>7.5142871990209886E-2</v>
      </c>
      <c r="AA244" s="292">
        <f t="shared" si="36"/>
        <v>7.424124486259559E-2</v>
      </c>
      <c r="AB244" s="292">
        <f t="shared" si="36"/>
        <v>7.3483227000641305E-2</v>
      </c>
      <c r="AC244" s="292">
        <f t="shared" si="36"/>
        <v>7.2828124939821187E-2</v>
      </c>
      <c r="AD244" s="292">
        <f t="shared" si="36"/>
        <v>7.2153268763124334E-2</v>
      </c>
      <c r="AE244" s="292">
        <f t="shared" si="36"/>
        <v>7.1387527034591475E-2</v>
      </c>
      <c r="AF244" s="292">
        <f t="shared" si="36"/>
        <v>7.0750211871910176E-2</v>
      </c>
      <c r="AG244" s="292">
        <f t="shared" si="36"/>
        <v>7.0145038086740802E-2</v>
      </c>
      <c r="AH244" s="292">
        <f t="shared" si="36"/>
        <v>6.9319949800644112E-2</v>
      </c>
      <c r="AI244" s="292">
        <f t="shared" si="36"/>
        <v>6.8678224971937971E-2</v>
      </c>
      <c r="AJ244" s="292">
        <f t="shared" si="36"/>
        <v>6.787806657502804E-2</v>
      </c>
      <c r="AK244" s="292">
        <f t="shared" si="36"/>
        <v>6.7140077856345029E-2</v>
      </c>
      <c r="AL244" s="292">
        <f t="shared" si="36"/>
        <v>6.6399416615397125E-2</v>
      </c>
      <c r="AM244" s="292">
        <f t="shared" si="36"/>
        <v>6.546345905159795E-2</v>
      </c>
      <c r="AN244" s="292">
        <f t="shared" si="36"/>
        <v>6.4781025651025698E-2</v>
      </c>
      <c r="AO244" s="292">
        <f t="shared" si="36"/>
        <v>6.3965170181545072E-2</v>
      </c>
      <c r="AP244" s="292">
        <f t="shared" si="36"/>
        <v>6.3118355261301259E-2</v>
      </c>
      <c r="AQ244" s="292">
        <f t="shared" si="36"/>
        <v>6.2331336430301976E-2</v>
      </c>
      <c r="AR244" s="292">
        <f t="shared" si="36"/>
        <v>6.143469767429173E-2</v>
      </c>
      <c r="AS244" s="292">
        <f t="shared" si="36"/>
        <v>6.0569246532190389E-2</v>
      </c>
      <c r="AT244" s="292">
        <f t="shared" si="36"/>
        <v>5.9639470434103378E-2</v>
      </c>
      <c r="AU244" s="292">
        <f t="shared" si="36"/>
        <v>5.886786419558835E-2</v>
      </c>
      <c r="AV244" s="292">
        <f t="shared" si="36"/>
        <v>5.7902147906672523E-2</v>
      </c>
      <c r="AW244" s="292">
        <f t="shared" si="36"/>
        <v>5.6741490838247241E-2</v>
      </c>
      <c r="AX244" s="292">
        <f t="shared" si="36"/>
        <v>5.5891812271000194E-2</v>
      </c>
      <c r="AY244" s="292">
        <f t="shared" si="36"/>
        <v>5.4542162259439163E-2</v>
      </c>
      <c r="AZ244" s="292">
        <f t="shared" si="36"/>
        <v>5.3266690512159973E-2</v>
      </c>
    </row>
    <row r="245" spans="1:52">
      <c r="A245" s="193" t="s">
        <v>16</v>
      </c>
      <c r="B245" s="225">
        <f t="shared" si="34"/>
        <v>0.2457360724125697</v>
      </c>
      <c r="C245" s="293">
        <f t="shared" si="36"/>
        <v>0.24128807671662117</v>
      </c>
      <c r="D245" s="293">
        <f t="shared" si="36"/>
        <v>0.24129730421235285</v>
      </c>
      <c r="E245" s="293">
        <f t="shared" si="36"/>
        <v>0.24580133244516314</v>
      </c>
      <c r="F245" s="293">
        <f t="shared" si="36"/>
        <v>0.23498731993076777</v>
      </c>
      <c r="G245" s="293">
        <f t="shared" si="36"/>
        <v>0.23201214518339131</v>
      </c>
      <c r="H245" s="293">
        <f t="shared" si="36"/>
        <v>0.22836697806435879</v>
      </c>
      <c r="I245" s="293">
        <f t="shared" si="36"/>
        <v>0.22180455405565624</v>
      </c>
      <c r="J245" s="293">
        <f t="shared" si="36"/>
        <v>0.22738727907008224</v>
      </c>
      <c r="K245" s="293">
        <f t="shared" si="36"/>
        <v>0.21731187430155596</v>
      </c>
      <c r="L245" s="293">
        <f t="shared" si="36"/>
        <v>0.22610638182493431</v>
      </c>
      <c r="M245" s="293">
        <f t="shared" si="36"/>
        <v>0.2130498054395529</v>
      </c>
      <c r="N245" s="293">
        <f t="shared" si="36"/>
        <v>0.21097594827466182</v>
      </c>
      <c r="O245" s="293">
        <f t="shared" si="36"/>
        <v>0.20805835584157362</v>
      </c>
      <c r="P245" s="293">
        <f t="shared" si="36"/>
        <v>0.20901879371741883</v>
      </c>
      <c r="Q245" s="293">
        <f t="shared" si="36"/>
        <v>0.20757532015628863</v>
      </c>
      <c r="R245" s="293">
        <f t="shared" si="36"/>
        <v>0.20697553665309723</v>
      </c>
      <c r="S245" s="293">
        <f t="shared" si="36"/>
        <v>0.20697397318612709</v>
      </c>
      <c r="T245" s="293">
        <f t="shared" si="36"/>
        <v>0.20425218649490304</v>
      </c>
      <c r="U245" s="293">
        <f t="shared" si="36"/>
        <v>0.20143484122219199</v>
      </c>
      <c r="V245" s="293">
        <f t="shared" si="36"/>
        <v>0.19854770949735928</v>
      </c>
      <c r="W245" s="293">
        <f t="shared" si="36"/>
        <v>0.19572124203982993</v>
      </c>
      <c r="X245" s="293">
        <f t="shared" si="36"/>
        <v>0.19279171777788187</v>
      </c>
      <c r="Y245" s="293">
        <f t="shared" si="36"/>
        <v>0.18990433722190667</v>
      </c>
      <c r="Z245" s="293">
        <f t="shared" si="36"/>
        <v>0.18727426554922211</v>
      </c>
      <c r="AA245" s="293">
        <f t="shared" si="36"/>
        <v>0.18454770533611387</v>
      </c>
      <c r="AB245" s="293">
        <f t="shared" ref="C245:AZ250" si="37">AB219/AB63/AB89</f>
        <v>0.18206321233304154</v>
      </c>
      <c r="AC245" s="293">
        <f t="shared" si="37"/>
        <v>0.17983587420102193</v>
      </c>
      <c r="AD245" s="293">
        <f t="shared" si="37"/>
        <v>0.1777643900837042</v>
      </c>
      <c r="AE245" s="293">
        <f t="shared" si="37"/>
        <v>0.17577263998955786</v>
      </c>
      <c r="AF245" s="293">
        <f t="shared" si="37"/>
        <v>0.17396347045625773</v>
      </c>
      <c r="AG245" s="293">
        <f t="shared" si="37"/>
        <v>0.17225471402366252</v>
      </c>
      <c r="AH245" s="293">
        <f t="shared" si="37"/>
        <v>0.17025219428917074</v>
      </c>
      <c r="AI245" s="293">
        <f t="shared" si="37"/>
        <v>0.1683897140683471</v>
      </c>
      <c r="AJ245" s="293">
        <f t="shared" si="37"/>
        <v>0.16630213241915029</v>
      </c>
      <c r="AK245" s="293">
        <f t="shared" si="37"/>
        <v>0.16417748785798106</v>
      </c>
      <c r="AL245" s="293">
        <f t="shared" si="37"/>
        <v>0.1622107080673052</v>
      </c>
      <c r="AM245" s="293">
        <f t="shared" si="37"/>
        <v>0.16000743531482059</v>
      </c>
      <c r="AN245" s="293">
        <f t="shared" si="37"/>
        <v>0.15832235925947818</v>
      </c>
      <c r="AO245" s="293">
        <f t="shared" si="37"/>
        <v>0.15606790354446454</v>
      </c>
      <c r="AP245" s="293">
        <f t="shared" si="37"/>
        <v>0.15379018394789007</v>
      </c>
      <c r="AQ245" s="293">
        <f t="shared" si="37"/>
        <v>0.15161279011170045</v>
      </c>
      <c r="AR245" s="293">
        <f t="shared" si="37"/>
        <v>0.14917389931428879</v>
      </c>
      <c r="AS245" s="293">
        <f t="shared" si="37"/>
        <v>0.14662676060044993</v>
      </c>
      <c r="AT245" s="293">
        <f t="shared" si="37"/>
        <v>0.14385945373435649</v>
      </c>
      <c r="AU245" s="293">
        <f t="shared" si="37"/>
        <v>0.14119766785318449</v>
      </c>
      <c r="AV245" s="293">
        <f t="shared" si="37"/>
        <v>0.13822216533231305</v>
      </c>
      <c r="AW245" s="293">
        <f t="shared" si="37"/>
        <v>0.1346662196055454</v>
      </c>
      <c r="AX245" s="293">
        <f t="shared" si="37"/>
        <v>0.1314173407757771</v>
      </c>
      <c r="AY245" s="293">
        <f t="shared" si="37"/>
        <v>0.12736794292119638</v>
      </c>
      <c r="AZ245" s="293">
        <f t="shared" si="37"/>
        <v>0.12317318377818978</v>
      </c>
    </row>
    <row r="246" spans="1:52">
      <c r="A246" s="173" t="s">
        <v>17</v>
      </c>
      <c r="B246" s="226">
        <f t="shared" si="34"/>
        <v>0.12699445317399574</v>
      </c>
      <c r="C246" s="294">
        <f t="shared" si="37"/>
        <v>0.13008384987276825</v>
      </c>
      <c r="D246" s="294">
        <f t="shared" si="37"/>
        <v>0.12954668393182694</v>
      </c>
      <c r="E246" s="294">
        <f t="shared" si="37"/>
        <v>0.12973020179416433</v>
      </c>
      <c r="F246" s="294">
        <f t="shared" si="37"/>
        <v>0.12584565863096778</v>
      </c>
      <c r="G246" s="294">
        <f t="shared" si="37"/>
        <v>0.12031677748087501</v>
      </c>
      <c r="H246" s="294">
        <f t="shared" si="37"/>
        <v>0.118379815285215</v>
      </c>
      <c r="I246" s="294">
        <f t="shared" si="37"/>
        <v>0.11772509573718835</v>
      </c>
      <c r="J246" s="294">
        <f t="shared" si="37"/>
        <v>0.11620047052673445</v>
      </c>
      <c r="K246" s="294">
        <f t="shared" si="37"/>
        <v>0.11268169613181737</v>
      </c>
      <c r="L246" s="294">
        <f t="shared" si="37"/>
        <v>0.10857791230779984</v>
      </c>
      <c r="M246" s="294">
        <f t="shared" si="37"/>
        <v>0.10778969344452181</v>
      </c>
      <c r="N246" s="294">
        <f t="shared" si="37"/>
        <v>0.10536264349446457</v>
      </c>
      <c r="O246" s="294">
        <f t="shared" si="37"/>
        <v>0.10180598691349532</v>
      </c>
      <c r="P246" s="294">
        <f t="shared" si="37"/>
        <v>9.7922241336511659E-2</v>
      </c>
      <c r="Q246" s="294">
        <f t="shared" si="37"/>
        <v>9.6237078842784984E-2</v>
      </c>
      <c r="R246" s="294">
        <f t="shared" si="37"/>
        <v>9.5848915474899724E-2</v>
      </c>
      <c r="S246" s="294">
        <f t="shared" si="37"/>
        <v>9.6105510489711179E-2</v>
      </c>
      <c r="T246" s="294">
        <f t="shared" si="37"/>
        <v>9.5419680330217416E-2</v>
      </c>
      <c r="U246" s="294">
        <f t="shared" si="37"/>
        <v>9.474398264694088E-2</v>
      </c>
      <c r="V246" s="294">
        <f t="shared" si="37"/>
        <v>9.4029090984469238E-2</v>
      </c>
      <c r="W246" s="294">
        <f t="shared" si="37"/>
        <v>9.3311042291537499E-2</v>
      </c>
      <c r="X246" s="294">
        <f t="shared" si="37"/>
        <v>9.2213742370381588E-2</v>
      </c>
      <c r="Y246" s="294">
        <f t="shared" si="37"/>
        <v>9.1290899553255644E-2</v>
      </c>
      <c r="Z246" s="294">
        <f t="shared" si="37"/>
        <v>9.0281752775989682E-2</v>
      </c>
      <c r="AA246" s="294">
        <f t="shared" si="37"/>
        <v>8.9124817881588062E-2</v>
      </c>
      <c r="AB246" s="294">
        <f t="shared" si="37"/>
        <v>8.8120048625423567E-2</v>
      </c>
      <c r="AC246" s="294">
        <f t="shared" si="37"/>
        <v>8.7212091190030566E-2</v>
      </c>
      <c r="AD246" s="294">
        <f t="shared" si="37"/>
        <v>8.6384187671625423E-2</v>
      </c>
      <c r="AE246" s="294">
        <f t="shared" si="37"/>
        <v>8.5582766592939577E-2</v>
      </c>
      <c r="AF246" s="294">
        <f t="shared" si="37"/>
        <v>8.4825883352063897E-2</v>
      </c>
      <c r="AG246" s="294">
        <f t="shared" si="37"/>
        <v>8.4111302127115664E-2</v>
      </c>
      <c r="AH246" s="294">
        <f t="shared" si="37"/>
        <v>8.3112056963801598E-2</v>
      </c>
      <c r="AI246" s="294">
        <f t="shared" si="37"/>
        <v>8.2259277494116642E-2</v>
      </c>
      <c r="AJ246" s="294">
        <f t="shared" si="37"/>
        <v>8.1215668855784892E-2</v>
      </c>
      <c r="AK246" s="294">
        <f t="shared" si="37"/>
        <v>8.019743562723522E-2</v>
      </c>
      <c r="AL246" s="294">
        <f t="shared" si="37"/>
        <v>7.925837841532167E-2</v>
      </c>
      <c r="AM246" s="294">
        <f t="shared" si="37"/>
        <v>7.8058061820312497E-2</v>
      </c>
      <c r="AN246" s="294">
        <f t="shared" si="37"/>
        <v>7.712714593658361E-2</v>
      </c>
      <c r="AO246" s="294">
        <f t="shared" si="37"/>
        <v>7.608091649141635E-2</v>
      </c>
      <c r="AP246" s="294">
        <f t="shared" si="37"/>
        <v>7.4996421403195609E-2</v>
      </c>
      <c r="AQ246" s="294">
        <f t="shared" si="37"/>
        <v>7.3988474560073889E-2</v>
      </c>
      <c r="AR246" s="294">
        <f t="shared" si="37"/>
        <v>7.2913420385378624E-2</v>
      </c>
      <c r="AS246" s="294">
        <f t="shared" si="37"/>
        <v>7.186238436758452E-2</v>
      </c>
      <c r="AT246" s="294">
        <f t="shared" si="37"/>
        <v>7.0787836150243255E-2</v>
      </c>
      <c r="AU246" s="294">
        <f t="shared" si="37"/>
        <v>6.9879541133524986E-2</v>
      </c>
      <c r="AV246" s="294">
        <f t="shared" si="37"/>
        <v>6.8804415180018202E-2</v>
      </c>
      <c r="AW246" s="294">
        <f t="shared" si="37"/>
        <v>6.7554850862281982E-2</v>
      </c>
      <c r="AX246" s="294">
        <f t="shared" si="37"/>
        <v>6.6607516294612132E-2</v>
      </c>
      <c r="AY246" s="294">
        <f t="shared" si="37"/>
        <v>6.5141896368647006E-2</v>
      </c>
      <c r="AZ246" s="294">
        <f t="shared" si="37"/>
        <v>6.3728636776854822E-2</v>
      </c>
    </row>
    <row r="247" spans="1:52">
      <c r="A247" s="173" t="s">
        <v>18</v>
      </c>
      <c r="B247" s="226">
        <f t="shared" si="34"/>
        <v>8.0335769497447848E-2</v>
      </c>
      <c r="C247" s="294">
        <f t="shared" si="37"/>
        <v>7.6465519395368678E-2</v>
      </c>
      <c r="D247" s="294">
        <f t="shared" si="37"/>
        <v>7.7797491493428406E-2</v>
      </c>
      <c r="E247" s="294">
        <f t="shared" si="37"/>
        <v>7.8558370967696994E-2</v>
      </c>
      <c r="F247" s="294">
        <f t="shared" si="37"/>
        <v>7.4459377723060188E-2</v>
      </c>
      <c r="G247" s="294">
        <f t="shared" si="37"/>
        <v>7.2759440184408927E-2</v>
      </c>
      <c r="H247" s="294">
        <f t="shared" si="37"/>
        <v>7.3475723702312618E-2</v>
      </c>
      <c r="I247" s="294">
        <f t="shared" si="37"/>
        <v>6.9736937483068626E-2</v>
      </c>
      <c r="J247" s="294">
        <f t="shared" si="37"/>
        <v>7.0347560797107592E-2</v>
      </c>
      <c r="K247" s="294">
        <f t="shared" si="37"/>
        <v>6.8502772072754209E-2</v>
      </c>
      <c r="L247" s="294">
        <f t="shared" si="37"/>
        <v>6.7488420127808549E-2</v>
      </c>
      <c r="M247" s="294">
        <f t="shared" si="37"/>
        <v>6.5287569938968198E-2</v>
      </c>
      <c r="N247" s="294">
        <f t="shared" si="37"/>
        <v>6.2985822738401073E-2</v>
      </c>
      <c r="O247" s="294">
        <f t="shared" si="37"/>
        <v>6.2162832215572658E-2</v>
      </c>
      <c r="P247" s="294">
        <f t="shared" si="37"/>
        <v>6.08554221818682E-2</v>
      </c>
      <c r="Q247" s="294">
        <f t="shared" si="37"/>
        <v>6.1401262054140392E-2</v>
      </c>
      <c r="R247" s="294">
        <f t="shared" si="37"/>
        <v>6.1153516033526027E-2</v>
      </c>
      <c r="S247" s="294">
        <f t="shared" si="37"/>
        <v>6.0332879818269104E-2</v>
      </c>
      <c r="T247" s="294">
        <f t="shared" si="37"/>
        <v>5.9509960384086028E-2</v>
      </c>
      <c r="U247" s="294">
        <f t="shared" si="37"/>
        <v>5.8695483692700598E-2</v>
      </c>
      <c r="V247" s="294">
        <f t="shared" si="37"/>
        <v>5.8023261938482888E-2</v>
      </c>
      <c r="W247" s="294">
        <f t="shared" si="37"/>
        <v>5.740450584860838E-2</v>
      </c>
      <c r="X247" s="294">
        <f t="shared" si="37"/>
        <v>5.686414709629705E-2</v>
      </c>
      <c r="Y247" s="294">
        <f t="shared" si="37"/>
        <v>5.6315010711078473E-2</v>
      </c>
      <c r="Z247" s="294">
        <f t="shared" si="37"/>
        <v>5.5420412171995885E-2</v>
      </c>
      <c r="AA247" s="294">
        <f t="shared" si="37"/>
        <v>5.4814662064335357E-2</v>
      </c>
      <c r="AB247" s="294">
        <f t="shared" si="37"/>
        <v>5.4371854511559521E-2</v>
      </c>
      <c r="AC247" s="294">
        <f t="shared" si="37"/>
        <v>5.4037184884951281E-2</v>
      </c>
      <c r="AD247" s="294">
        <f t="shared" si="37"/>
        <v>5.3633138527709845E-2</v>
      </c>
      <c r="AE247" s="294">
        <f t="shared" si="37"/>
        <v>5.3082482200052267E-2</v>
      </c>
      <c r="AF247" s="294">
        <f t="shared" si="37"/>
        <v>5.2669372870088473E-2</v>
      </c>
      <c r="AG247" s="294">
        <f t="shared" si="37"/>
        <v>5.2276712762267565E-2</v>
      </c>
      <c r="AH247" s="294">
        <f t="shared" si="37"/>
        <v>5.1715197432795061E-2</v>
      </c>
      <c r="AI247" s="294">
        <f t="shared" si="37"/>
        <v>5.1312079388634503E-2</v>
      </c>
      <c r="AJ247" s="294">
        <f t="shared" si="37"/>
        <v>5.0780066960383549E-2</v>
      </c>
      <c r="AK247" s="294">
        <f t="shared" si="37"/>
        <v>5.0320157491940729E-2</v>
      </c>
      <c r="AL247" s="294">
        <f t="shared" si="37"/>
        <v>4.9808962541832334E-2</v>
      </c>
      <c r="AM247" s="294">
        <f t="shared" si="37"/>
        <v>4.9165504818112604E-2</v>
      </c>
      <c r="AN247" s="294">
        <f t="shared" si="37"/>
        <v>4.8707466368349939E-2</v>
      </c>
      <c r="AO247" s="294">
        <f t="shared" si="37"/>
        <v>4.8150239929254442E-2</v>
      </c>
      <c r="AP247" s="294">
        <f t="shared" si="37"/>
        <v>4.7572736920937955E-2</v>
      </c>
      <c r="AQ247" s="294">
        <f t="shared" si="37"/>
        <v>4.7037481294149121E-2</v>
      </c>
      <c r="AR247" s="294">
        <f t="shared" si="37"/>
        <v>4.6395804791606647E-2</v>
      </c>
      <c r="AS247" s="294">
        <f t="shared" si="37"/>
        <v>4.5786538084846271E-2</v>
      </c>
      <c r="AT247" s="294">
        <f t="shared" si="37"/>
        <v>4.5100883538085071E-2</v>
      </c>
      <c r="AU247" s="294">
        <f t="shared" si="37"/>
        <v>4.4563031996409833E-2</v>
      </c>
      <c r="AV247" s="294">
        <f t="shared" si="37"/>
        <v>4.3849860436206263E-2</v>
      </c>
      <c r="AW247" s="294">
        <f t="shared" si="37"/>
        <v>4.2954039493165314E-2</v>
      </c>
      <c r="AX247" s="294">
        <f t="shared" si="37"/>
        <v>4.2348047858642358E-2</v>
      </c>
      <c r="AY247" s="294">
        <f t="shared" si="37"/>
        <v>4.1315871036901201E-2</v>
      </c>
      <c r="AZ247" s="294">
        <f t="shared" si="37"/>
        <v>4.0364530969476904E-2</v>
      </c>
    </row>
    <row r="248" spans="1:52">
      <c r="A248" s="179" t="s">
        <v>76</v>
      </c>
      <c r="B248" s="223">
        <f t="shared" si="34"/>
        <v>0.13150413546183146</v>
      </c>
      <c r="C248" s="291">
        <f t="shared" si="37"/>
        <v>0.13315341354054461</v>
      </c>
      <c r="D248" s="291">
        <f t="shared" si="37"/>
        <v>0.13178602035669185</v>
      </c>
      <c r="E248" s="291">
        <f t="shared" si="37"/>
        <v>0.13583937889259085</v>
      </c>
      <c r="F248" s="291">
        <f t="shared" si="37"/>
        <v>0.13050827351653582</v>
      </c>
      <c r="G248" s="291">
        <f t="shared" si="37"/>
        <v>0.13030566328404211</v>
      </c>
      <c r="H248" s="291">
        <f t="shared" si="37"/>
        <v>0.12859498514723092</v>
      </c>
      <c r="I248" s="291">
        <f t="shared" si="37"/>
        <v>0.12676271181407689</v>
      </c>
      <c r="J248" s="291">
        <f t="shared" si="37"/>
        <v>0.12500879971417148</v>
      </c>
      <c r="K248" s="291">
        <f t="shared" si="37"/>
        <v>0.13135075885481412</v>
      </c>
      <c r="L248" s="291">
        <f t="shared" si="37"/>
        <v>0.12778622840096207</v>
      </c>
      <c r="M248" s="291">
        <f t="shared" si="37"/>
        <v>0.12637286813598347</v>
      </c>
      <c r="N248" s="291">
        <f t="shared" si="37"/>
        <v>0.1247083162980988</v>
      </c>
      <c r="O248" s="291">
        <f t="shared" si="37"/>
        <v>0.12167168342465824</v>
      </c>
      <c r="P248" s="291">
        <f t="shared" si="37"/>
        <v>0.11948669517109188</v>
      </c>
      <c r="Q248" s="291">
        <f t="shared" si="37"/>
        <v>0.11966846565430396</v>
      </c>
      <c r="R248" s="291">
        <f t="shared" si="37"/>
        <v>0.11991563009767239</v>
      </c>
      <c r="S248" s="291">
        <f t="shared" si="37"/>
        <v>0.12001284477182329</v>
      </c>
      <c r="T248" s="291">
        <f t="shared" si="37"/>
        <v>0.11850892962684302</v>
      </c>
      <c r="U248" s="291">
        <f t="shared" si="37"/>
        <v>0.11701311113153066</v>
      </c>
      <c r="V248" s="291">
        <f t="shared" si="37"/>
        <v>0.1155269457699848</v>
      </c>
      <c r="W248" s="291">
        <f t="shared" si="37"/>
        <v>0.11415437147093704</v>
      </c>
      <c r="X248" s="291">
        <f t="shared" si="37"/>
        <v>0.11283291712235778</v>
      </c>
      <c r="Y248" s="291">
        <f t="shared" si="37"/>
        <v>0.11155482126158048</v>
      </c>
      <c r="Z248" s="291">
        <f t="shared" si="37"/>
        <v>0.11033411111123576</v>
      </c>
      <c r="AA248" s="291">
        <f t="shared" si="37"/>
        <v>0.10917156974941687</v>
      </c>
      <c r="AB248" s="291">
        <f t="shared" si="37"/>
        <v>0.10809496535036822</v>
      </c>
      <c r="AC248" s="291">
        <f t="shared" si="37"/>
        <v>0.10708457973764067</v>
      </c>
      <c r="AD248" s="291">
        <f t="shared" si="37"/>
        <v>0.10612027282860402</v>
      </c>
      <c r="AE248" s="291">
        <f t="shared" si="37"/>
        <v>0.10515157344705683</v>
      </c>
      <c r="AF248" s="291">
        <f t="shared" si="37"/>
        <v>0.10419600025041345</v>
      </c>
      <c r="AG248" s="291">
        <f t="shared" si="37"/>
        <v>0.10327370583818915</v>
      </c>
      <c r="AH248" s="291">
        <f t="shared" si="37"/>
        <v>0.10228853357543387</v>
      </c>
      <c r="AI248" s="291">
        <f t="shared" si="37"/>
        <v>0.10122134768660068</v>
      </c>
      <c r="AJ248" s="291">
        <f t="shared" si="37"/>
        <v>0.10006718399633091</v>
      </c>
      <c r="AK248" s="291">
        <f t="shared" si="37"/>
        <v>9.8846330542576855E-2</v>
      </c>
      <c r="AL248" s="291">
        <f t="shared" si="37"/>
        <v>9.7563778992110176E-2</v>
      </c>
      <c r="AM248" s="291">
        <f t="shared" si="37"/>
        <v>9.620667414700261E-2</v>
      </c>
      <c r="AN248" s="291">
        <f t="shared" si="37"/>
        <v>9.4779297256972456E-2</v>
      </c>
      <c r="AO248" s="291">
        <f t="shared" si="37"/>
        <v>9.3343833155696013E-2</v>
      </c>
      <c r="AP248" s="291">
        <f t="shared" si="37"/>
        <v>9.1864803847501425E-2</v>
      </c>
      <c r="AQ248" s="291">
        <f t="shared" si="37"/>
        <v>9.0381730050159176E-2</v>
      </c>
      <c r="AR248" s="291">
        <f t="shared" si="37"/>
        <v>8.8868533431062713E-2</v>
      </c>
      <c r="AS248" s="291">
        <f t="shared" si="37"/>
        <v>8.7356078746768123E-2</v>
      </c>
      <c r="AT248" s="291">
        <f t="shared" si="37"/>
        <v>8.5834180375359795E-2</v>
      </c>
      <c r="AU248" s="291">
        <f t="shared" si="37"/>
        <v>8.4336462573445653E-2</v>
      </c>
      <c r="AV248" s="291">
        <f t="shared" si="37"/>
        <v>8.2837683739532764E-2</v>
      </c>
      <c r="AW248" s="291">
        <f t="shared" si="37"/>
        <v>8.1307480270154775E-2</v>
      </c>
      <c r="AX248" s="291">
        <f t="shared" si="37"/>
        <v>7.9800497170160564E-2</v>
      </c>
      <c r="AY248" s="291">
        <f t="shared" si="37"/>
        <v>7.8263539507504074E-2</v>
      </c>
      <c r="AZ248" s="291">
        <f t="shared" si="37"/>
        <v>7.6773627486661555E-2</v>
      </c>
    </row>
    <row r="249" spans="1:52">
      <c r="A249" s="186" t="s">
        <v>45</v>
      </c>
      <c r="B249" s="224">
        <f t="shared" si="34"/>
        <v>0.17996715821462189</v>
      </c>
      <c r="C249" s="292">
        <f t="shared" si="37"/>
        <v>0.17862502038504119</v>
      </c>
      <c r="D249" s="292">
        <f t="shared" si="37"/>
        <v>0.17515105156277222</v>
      </c>
      <c r="E249" s="292">
        <f t="shared" si="37"/>
        <v>0.18033734303075441</v>
      </c>
      <c r="F249" s="292">
        <f t="shared" si="37"/>
        <v>0.17142195130185775</v>
      </c>
      <c r="G249" s="292">
        <f t="shared" si="37"/>
        <v>0.1705623678711912</v>
      </c>
      <c r="H249" s="292">
        <f t="shared" si="37"/>
        <v>0.16761687895182062</v>
      </c>
      <c r="I249" s="292">
        <f t="shared" si="37"/>
        <v>0.16544358482351845</v>
      </c>
      <c r="J249" s="292">
        <f t="shared" si="37"/>
        <v>0.16321453211401238</v>
      </c>
      <c r="K249" s="292">
        <f t="shared" si="37"/>
        <v>0.16854052939942776</v>
      </c>
      <c r="L249" s="292">
        <f t="shared" si="37"/>
        <v>0.16746932512596016</v>
      </c>
      <c r="M249" s="292">
        <f t="shared" si="37"/>
        <v>0.16691269833328193</v>
      </c>
      <c r="N249" s="292">
        <f t="shared" si="37"/>
        <v>0.16506951006999321</v>
      </c>
      <c r="O249" s="292">
        <f t="shared" si="37"/>
        <v>0.159825047351874</v>
      </c>
      <c r="P249" s="292">
        <f t="shared" si="37"/>
        <v>0.15713729132110249</v>
      </c>
      <c r="Q249" s="292">
        <f t="shared" si="37"/>
        <v>0.15647169162316732</v>
      </c>
      <c r="R249" s="292">
        <f t="shared" si="37"/>
        <v>0.15531683864311385</v>
      </c>
      <c r="S249" s="292">
        <f t="shared" si="37"/>
        <v>0.15509569717318961</v>
      </c>
      <c r="T249" s="292">
        <f t="shared" si="37"/>
        <v>0.15283710011030713</v>
      </c>
      <c r="U249" s="292">
        <f t="shared" si="37"/>
        <v>0.15070827424516572</v>
      </c>
      <c r="V249" s="292">
        <f t="shared" si="37"/>
        <v>0.14866437202448068</v>
      </c>
      <c r="W249" s="292">
        <f t="shared" si="37"/>
        <v>0.14681366479668498</v>
      </c>
      <c r="X249" s="292">
        <f t="shared" si="37"/>
        <v>0.14504477749220221</v>
      </c>
      <c r="Y249" s="292">
        <f t="shared" si="37"/>
        <v>0.14331308513675742</v>
      </c>
      <c r="Z249" s="292">
        <f t="shared" si="37"/>
        <v>0.14170938362840518</v>
      </c>
      <c r="AA249" s="292">
        <f t="shared" si="37"/>
        <v>0.14019036938425328</v>
      </c>
      <c r="AB249" s="292">
        <f t="shared" si="37"/>
        <v>0.13874297796043858</v>
      </c>
      <c r="AC249" s="292">
        <f t="shared" si="37"/>
        <v>0.1373709004482114</v>
      </c>
      <c r="AD249" s="292">
        <f t="shared" si="37"/>
        <v>0.13606000507100499</v>
      </c>
      <c r="AE249" s="292">
        <f t="shared" si="37"/>
        <v>0.13474409106815269</v>
      </c>
      <c r="AF249" s="292">
        <f t="shared" si="37"/>
        <v>0.13344403035686919</v>
      </c>
      <c r="AG249" s="292">
        <f t="shared" si="37"/>
        <v>0.13216038644755529</v>
      </c>
      <c r="AH249" s="292">
        <f t="shared" si="37"/>
        <v>0.13079730991373473</v>
      </c>
      <c r="AI249" s="292">
        <f t="shared" si="37"/>
        <v>0.12935464050677181</v>
      </c>
      <c r="AJ249" s="292">
        <f t="shared" si="37"/>
        <v>0.1278075190937227</v>
      </c>
      <c r="AK249" s="292">
        <f t="shared" si="37"/>
        <v>0.12617290015455718</v>
      </c>
      <c r="AL249" s="292">
        <f t="shared" si="37"/>
        <v>0.12444505358408811</v>
      </c>
      <c r="AM249" s="292">
        <f t="shared" si="37"/>
        <v>0.12262695618257208</v>
      </c>
      <c r="AN249" s="292">
        <f t="shared" si="37"/>
        <v>0.12072097468291956</v>
      </c>
      <c r="AO249" s="292">
        <f t="shared" si="37"/>
        <v>0.11876644390545572</v>
      </c>
      <c r="AP249" s="292">
        <f t="shared" si="37"/>
        <v>0.11675615064252422</v>
      </c>
      <c r="AQ249" s="292">
        <f t="shared" si="37"/>
        <v>0.11470797277714477</v>
      </c>
      <c r="AR249" s="292">
        <f t="shared" si="37"/>
        <v>0.11262040806879767</v>
      </c>
      <c r="AS249" s="292">
        <f t="shared" si="37"/>
        <v>0.11054469726450941</v>
      </c>
      <c r="AT249" s="292">
        <f t="shared" si="37"/>
        <v>0.10845255660670464</v>
      </c>
      <c r="AU249" s="292">
        <f t="shared" si="37"/>
        <v>0.10638971709837734</v>
      </c>
      <c r="AV249" s="292">
        <f t="shared" si="37"/>
        <v>0.10433303100414783</v>
      </c>
      <c r="AW249" s="292">
        <f t="shared" si="37"/>
        <v>0.10228076851669364</v>
      </c>
      <c r="AX249" s="292">
        <f t="shared" si="37"/>
        <v>0.10022347157274027</v>
      </c>
      <c r="AY249" s="292">
        <f t="shared" si="37"/>
        <v>9.817537064088909E-2</v>
      </c>
      <c r="AZ249" s="292">
        <f t="shared" si="37"/>
        <v>9.6201031381631288E-2</v>
      </c>
    </row>
    <row r="250" spans="1:52">
      <c r="A250" s="173" t="s">
        <v>48</v>
      </c>
      <c r="B250" s="226">
        <f t="shared" si="34"/>
        <v>1.098167721453265</v>
      </c>
      <c r="C250" s="294">
        <f t="shared" si="37"/>
        <v>1.0647674069169655</v>
      </c>
      <c r="D250" s="294">
        <f t="shared" si="37"/>
        <v>1.0597150895590493</v>
      </c>
      <c r="E250" s="294">
        <f t="shared" si="37"/>
        <v>1.0513356712826505</v>
      </c>
      <c r="F250" s="294">
        <f t="shared" si="37"/>
        <v>1.0366716832438954</v>
      </c>
      <c r="G250" s="294">
        <f t="shared" si="37"/>
        <v>1.0295841681599129</v>
      </c>
      <c r="H250" s="294">
        <f t="shared" si="37"/>
        <v>1.0010252639729849</v>
      </c>
      <c r="I250" s="294">
        <f t="shared" si="37"/>
        <v>0.97779742233974187</v>
      </c>
      <c r="J250" s="294">
        <f t="shared" si="37"/>
        <v>0.96261632709455214</v>
      </c>
      <c r="K250" s="294">
        <f t="shared" si="37"/>
        <v>0.94940458088721558</v>
      </c>
      <c r="L250" s="294">
        <f t="shared" si="37"/>
        <v>0.94665923164816212</v>
      </c>
      <c r="M250" s="294">
        <f t="shared" si="37"/>
        <v>0.93596323974548878</v>
      </c>
      <c r="N250" s="294">
        <f t="shared" si="37"/>
        <v>0.91524936620375019</v>
      </c>
      <c r="O250" s="294">
        <f t="shared" si="37"/>
        <v>0.89665483126579448</v>
      </c>
      <c r="P250" s="294">
        <f t="shared" si="37"/>
        <v>0.884146981772851</v>
      </c>
      <c r="Q250" s="294">
        <f t="shared" si="37"/>
        <v>0.8676141629223989</v>
      </c>
      <c r="R250" s="294">
        <f t="shared" si="37"/>
        <v>0.85388458192154459</v>
      </c>
      <c r="S250" s="294">
        <f t="shared" si="37"/>
        <v>0.83762832838599832</v>
      </c>
      <c r="T250" s="294">
        <f t="shared" si="37"/>
        <v>0.8149815014048003</v>
      </c>
      <c r="U250" s="294">
        <f t="shared" si="37"/>
        <v>0.79227112480383632</v>
      </c>
      <c r="V250" s="294">
        <f t="shared" si="37"/>
        <v>0.76671520223100109</v>
      </c>
      <c r="W250" s="294">
        <f t="shared" si="37"/>
        <v>0.74283901715297451</v>
      </c>
      <c r="X250" s="294">
        <f t="shared" si="37"/>
        <v>0.72059982134954315</v>
      </c>
      <c r="Y250" s="294">
        <f t="shared" si="37"/>
        <v>0.6999227476720874</v>
      </c>
      <c r="Z250" s="294">
        <f t="shared" si="37"/>
        <v>0.68029408032547267</v>
      </c>
      <c r="AA250" s="294">
        <f t="shared" si="37"/>
        <v>0.66179098334536668</v>
      </c>
      <c r="AB250" s="294">
        <f t="shared" si="37"/>
        <v>0.64483633906716442</v>
      </c>
      <c r="AC250" s="294">
        <f t="shared" si="37"/>
        <v>0.6292042871466057</v>
      </c>
      <c r="AD250" s="294">
        <f t="shared" si="37"/>
        <v>0.61464002439741316</v>
      </c>
      <c r="AE250" s="294">
        <f t="shared" si="37"/>
        <v>0.60081818072586224</v>
      </c>
      <c r="AF250" s="294">
        <f t="shared" si="37"/>
        <v>0.58768792126535496</v>
      </c>
      <c r="AG250" s="294">
        <f t="shared" ref="C250:AZ255" si="38">AG224/AG68/AG94</f>
        <v>0.5748569494965502</v>
      </c>
      <c r="AH250" s="294">
        <f t="shared" si="38"/>
        <v>0.561828626077153</v>
      </c>
      <c r="AI250" s="294">
        <f t="shared" si="38"/>
        <v>0.54865567958238359</v>
      </c>
      <c r="AJ250" s="294">
        <f t="shared" si="38"/>
        <v>0.53517384804430257</v>
      </c>
      <c r="AK250" s="294">
        <f t="shared" si="38"/>
        <v>0.52148177163441189</v>
      </c>
      <c r="AL250" s="294">
        <f t="shared" si="38"/>
        <v>0.50770979344958811</v>
      </c>
      <c r="AM250" s="294">
        <f t="shared" si="38"/>
        <v>0.4937532745054895</v>
      </c>
      <c r="AN250" s="294">
        <f t="shared" si="38"/>
        <v>0.47988132719842214</v>
      </c>
      <c r="AO250" s="294">
        <f t="shared" si="38"/>
        <v>0.46634435907330812</v>
      </c>
      <c r="AP250" s="294">
        <f t="shared" si="38"/>
        <v>0.45327179569162662</v>
      </c>
      <c r="AQ250" s="294">
        <f t="shared" si="38"/>
        <v>0.4406357660555546</v>
      </c>
      <c r="AR250" s="294">
        <f t="shared" si="38"/>
        <v>0.42866527850960706</v>
      </c>
      <c r="AS250" s="294">
        <f t="shared" si="38"/>
        <v>0.41732421170254286</v>
      </c>
      <c r="AT250" s="294">
        <f t="shared" si="38"/>
        <v>0.40655864443147949</v>
      </c>
      <c r="AU250" s="294">
        <f t="shared" si="38"/>
        <v>0.3963926055369989</v>
      </c>
      <c r="AV250" s="294">
        <f t="shared" si="38"/>
        <v>0.38684419953764382</v>
      </c>
      <c r="AW250" s="294">
        <f t="shared" si="38"/>
        <v>0.37785522968747715</v>
      </c>
      <c r="AX250" s="294">
        <f t="shared" si="38"/>
        <v>0.36937248650271698</v>
      </c>
      <c r="AY250" s="294">
        <f t="shared" si="38"/>
        <v>0.36137446701559151</v>
      </c>
      <c r="AZ250" s="294">
        <f t="shared" si="38"/>
        <v>0.35395563992773699</v>
      </c>
    </row>
    <row r="251" spans="1:52">
      <c r="A251" s="194" t="s">
        <v>49</v>
      </c>
      <c r="B251" s="227">
        <f t="shared" si="34"/>
        <v>0.13015608535008766</v>
      </c>
      <c r="C251" s="295">
        <f t="shared" si="38"/>
        <v>0.12968721888761456</v>
      </c>
      <c r="D251" s="295">
        <f t="shared" si="38"/>
        <v>0.12717610589619413</v>
      </c>
      <c r="E251" s="295">
        <f t="shared" si="38"/>
        <v>0.13114461174413639</v>
      </c>
      <c r="F251" s="295">
        <f t="shared" si="38"/>
        <v>0.12547026566451736</v>
      </c>
      <c r="G251" s="295">
        <f t="shared" si="38"/>
        <v>0.12474484252863056</v>
      </c>
      <c r="H251" s="295">
        <f t="shared" si="38"/>
        <v>0.12384611472450828</v>
      </c>
      <c r="I251" s="295">
        <f t="shared" si="38"/>
        <v>0.12176737658311365</v>
      </c>
      <c r="J251" s="295">
        <f t="shared" si="38"/>
        <v>0.11968184567221112</v>
      </c>
      <c r="K251" s="295">
        <f t="shared" si="38"/>
        <v>0.12198815897466618</v>
      </c>
      <c r="L251" s="295">
        <f t="shared" si="38"/>
        <v>0.12133597681516538</v>
      </c>
      <c r="M251" s="295">
        <f t="shared" si="38"/>
        <v>0.12035742061590154</v>
      </c>
      <c r="N251" s="295">
        <f t="shared" si="38"/>
        <v>0.1191534883358573</v>
      </c>
      <c r="O251" s="295">
        <f t="shared" si="38"/>
        <v>0.11589780548565448</v>
      </c>
      <c r="P251" s="295">
        <f t="shared" si="38"/>
        <v>0.11295580311238981</v>
      </c>
      <c r="Q251" s="295">
        <f t="shared" si="38"/>
        <v>0.1133947558063636</v>
      </c>
      <c r="R251" s="295">
        <f t="shared" si="38"/>
        <v>0.11383316004513866</v>
      </c>
      <c r="S251" s="295">
        <f t="shared" si="38"/>
        <v>0.11505655604088044</v>
      </c>
      <c r="T251" s="295">
        <f t="shared" si="38"/>
        <v>0.11416874679562523</v>
      </c>
      <c r="U251" s="295">
        <f t="shared" si="38"/>
        <v>0.11323826741317371</v>
      </c>
      <c r="V251" s="295">
        <f t="shared" si="38"/>
        <v>0.1124296385643538</v>
      </c>
      <c r="W251" s="295">
        <f t="shared" si="38"/>
        <v>0.1116755975618464</v>
      </c>
      <c r="X251" s="295">
        <f t="shared" si="38"/>
        <v>0.11091714318464226</v>
      </c>
      <c r="Y251" s="295">
        <f t="shared" si="38"/>
        <v>0.11014764891669707</v>
      </c>
      <c r="Z251" s="295">
        <f t="shared" si="38"/>
        <v>0.10943554549387326</v>
      </c>
      <c r="AA251" s="295">
        <f t="shared" si="38"/>
        <v>0.1087512815995712</v>
      </c>
      <c r="AB251" s="295">
        <f t="shared" si="38"/>
        <v>0.10806712765072972</v>
      </c>
      <c r="AC251" s="295">
        <f t="shared" si="38"/>
        <v>0.10739874047646797</v>
      </c>
      <c r="AD251" s="295">
        <f t="shared" si="38"/>
        <v>0.10674205104796949</v>
      </c>
      <c r="AE251" s="295">
        <f t="shared" si="38"/>
        <v>0.10604994803801603</v>
      </c>
      <c r="AF251" s="295">
        <f t="shared" si="38"/>
        <v>0.10534267345514046</v>
      </c>
      <c r="AG251" s="295">
        <f t="shared" si="38"/>
        <v>0.10463528516721979</v>
      </c>
      <c r="AH251" s="295">
        <f t="shared" si="38"/>
        <v>0.10387048949517928</v>
      </c>
      <c r="AI251" s="295">
        <f t="shared" si="38"/>
        <v>0.10304632759430196</v>
      </c>
      <c r="AJ251" s="295">
        <f t="shared" si="38"/>
        <v>0.1021387821901643</v>
      </c>
      <c r="AK251" s="295">
        <f t="shared" si="38"/>
        <v>0.10115517876632596</v>
      </c>
      <c r="AL251" s="295">
        <f t="shared" si="38"/>
        <v>0.10008685313478795</v>
      </c>
      <c r="AM251" s="295">
        <f t="shared" si="38"/>
        <v>9.8932488663183368E-2</v>
      </c>
      <c r="AN251" s="295">
        <f t="shared" si="38"/>
        <v>9.7686677158994692E-2</v>
      </c>
      <c r="AO251" s="295">
        <f t="shared" si="38"/>
        <v>9.6370112310109626E-2</v>
      </c>
      <c r="AP251" s="295">
        <f t="shared" si="38"/>
        <v>9.4969135034150443E-2</v>
      </c>
      <c r="AQ251" s="295">
        <f t="shared" si="38"/>
        <v>9.3500608318897324E-2</v>
      </c>
      <c r="AR251" s="295">
        <f t="shared" si="38"/>
        <v>9.1957951415277919E-2</v>
      </c>
      <c r="AS251" s="295">
        <f t="shared" si="38"/>
        <v>9.0387303995768456E-2</v>
      </c>
      <c r="AT251" s="295">
        <f t="shared" si="38"/>
        <v>8.8766317703527525E-2</v>
      </c>
      <c r="AU251" s="295">
        <f t="shared" si="38"/>
        <v>8.7135121687157979E-2</v>
      </c>
      <c r="AV251" s="295">
        <f t="shared" si="38"/>
        <v>8.5472644713789792E-2</v>
      </c>
      <c r="AW251" s="295">
        <f t="shared" si="38"/>
        <v>8.3782924044612697E-2</v>
      </c>
      <c r="AX251" s="295">
        <f t="shared" si="38"/>
        <v>8.2057594030511119E-2</v>
      </c>
      <c r="AY251" s="295">
        <f t="shared" si="38"/>
        <v>8.0313660627689007E-2</v>
      </c>
      <c r="AZ251" s="295">
        <f t="shared" si="38"/>
        <v>7.8615849885722497E-2</v>
      </c>
    </row>
    <row r="252" spans="1:52">
      <c r="A252" s="186" t="s">
        <v>50</v>
      </c>
      <c r="B252" s="227">
        <f t="shared" si="34"/>
        <v>6.4228464193019173E-3</v>
      </c>
      <c r="C252" s="295">
        <f t="shared" si="38"/>
        <v>5.9992849497546852E-3</v>
      </c>
      <c r="D252" s="295">
        <f t="shared" si="38"/>
        <v>6.0762068809155512E-3</v>
      </c>
      <c r="E252" s="295">
        <f t="shared" si="38"/>
        <v>6.62548012394348E-3</v>
      </c>
      <c r="F252" s="295">
        <f t="shared" si="38"/>
        <v>6.6018608754475809E-3</v>
      </c>
      <c r="G252" s="295">
        <f t="shared" si="38"/>
        <v>6.8297227069751042E-3</v>
      </c>
      <c r="H252" s="295">
        <f t="shared" si="38"/>
        <v>5.7990370062108746E-3</v>
      </c>
      <c r="I252" s="295">
        <f t="shared" si="38"/>
        <v>6.0533605019977114E-3</v>
      </c>
      <c r="J252" s="295">
        <f t="shared" si="38"/>
        <v>6.0451975993474436E-3</v>
      </c>
      <c r="K252" s="295">
        <f t="shared" si="38"/>
        <v>6.4654708673452374E-3</v>
      </c>
      <c r="L252" s="295">
        <f t="shared" si="38"/>
        <v>5.9250650248764006E-3</v>
      </c>
      <c r="M252" s="295">
        <f t="shared" si="38"/>
        <v>5.6928926975814706E-3</v>
      </c>
      <c r="N252" s="295">
        <f t="shared" si="38"/>
        <v>5.5195150492216329E-3</v>
      </c>
      <c r="O252" s="295">
        <f t="shared" si="38"/>
        <v>4.2800492629622737E-3</v>
      </c>
      <c r="P252" s="295">
        <f t="shared" si="38"/>
        <v>3.8778537125984157E-3</v>
      </c>
      <c r="Q252" s="295">
        <f t="shared" si="38"/>
        <v>3.5437449066857813E-3</v>
      </c>
      <c r="R252" s="295">
        <f t="shared" si="38"/>
        <v>3.4630504277147656E-3</v>
      </c>
      <c r="S252" s="295">
        <f t="shared" si="38"/>
        <v>3.4570266641460613E-3</v>
      </c>
      <c r="T252" s="295">
        <f t="shared" si="38"/>
        <v>3.3526517229556596E-3</v>
      </c>
      <c r="U252" s="295">
        <f t="shared" si="38"/>
        <v>3.2866127885147578E-3</v>
      </c>
      <c r="V252" s="295">
        <f t="shared" si="38"/>
        <v>3.2348182558050885E-3</v>
      </c>
      <c r="W252" s="295">
        <f t="shared" si="38"/>
        <v>3.2040666498810975E-3</v>
      </c>
      <c r="X252" s="295">
        <f t="shared" si="38"/>
        <v>3.1807324973148281E-3</v>
      </c>
      <c r="Y252" s="295">
        <f t="shared" si="38"/>
        <v>3.1650720362090502E-3</v>
      </c>
      <c r="Z252" s="295">
        <f t="shared" si="38"/>
        <v>3.1495545290488418E-3</v>
      </c>
      <c r="AA252" s="295">
        <f t="shared" si="38"/>
        <v>3.1307532408391559E-3</v>
      </c>
      <c r="AB252" s="295">
        <f t="shared" si="38"/>
        <v>3.122442635469444E-3</v>
      </c>
      <c r="AC252" s="295">
        <f t="shared" si="38"/>
        <v>3.1062838300774513E-3</v>
      </c>
      <c r="AD252" s="295">
        <f t="shared" si="38"/>
        <v>3.1003567454288682E-3</v>
      </c>
      <c r="AE252" s="295">
        <f t="shared" si="38"/>
        <v>3.095095948892651E-3</v>
      </c>
      <c r="AF252" s="295">
        <f t="shared" si="38"/>
        <v>3.0962680759408449E-3</v>
      </c>
      <c r="AG252" s="295">
        <f t="shared" si="38"/>
        <v>3.059085815733499E-3</v>
      </c>
      <c r="AH252" s="295">
        <f t="shared" si="38"/>
        <v>3.0476823621885989E-3</v>
      </c>
      <c r="AI252" s="295">
        <f t="shared" si="38"/>
        <v>3.0436258603329181E-3</v>
      </c>
      <c r="AJ252" s="295">
        <f t="shared" si="38"/>
        <v>3.0271945603838639E-3</v>
      </c>
      <c r="AK252" s="295">
        <f t="shared" si="38"/>
        <v>3.0209638385073167E-3</v>
      </c>
      <c r="AL252" s="295">
        <f t="shared" si="38"/>
        <v>3.0084509036096938E-3</v>
      </c>
      <c r="AM252" s="295">
        <f t="shared" si="38"/>
        <v>2.983942480847913E-3</v>
      </c>
      <c r="AN252" s="295">
        <f t="shared" si="38"/>
        <v>2.9637245389596825E-3</v>
      </c>
      <c r="AO252" s="295">
        <f t="shared" si="38"/>
        <v>2.9391264686330224E-3</v>
      </c>
      <c r="AP252" s="295">
        <f t="shared" si="38"/>
        <v>2.9115106749637706E-3</v>
      </c>
      <c r="AQ252" s="295">
        <f t="shared" si="38"/>
        <v>2.8909313608652554E-3</v>
      </c>
      <c r="AR252" s="295">
        <f t="shared" si="38"/>
        <v>2.8630623886445918E-3</v>
      </c>
      <c r="AS252" s="295">
        <f t="shared" si="38"/>
        <v>2.8280059602329719E-3</v>
      </c>
      <c r="AT252" s="295">
        <f t="shared" si="38"/>
        <v>2.8078472011520885E-3</v>
      </c>
      <c r="AU252" s="295">
        <f t="shared" si="38"/>
        <v>2.7735715010217981E-3</v>
      </c>
      <c r="AV252" s="295">
        <f t="shared" si="38"/>
        <v>2.7427153254586225E-3</v>
      </c>
      <c r="AW252" s="295">
        <f t="shared" si="38"/>
        <v>2.6714531695623848E-3</v>
      </c>
      <c r="AX252" s="295">
        <f t="shared" si="38"/>
        <v>2.5984538834166533E-3</v>
      </c>
      <c r="AY252" s="295">
        <f t="shared" si="38"/>
        <v>2.5343504793204569E-3</v>
      </c>
      <c r="AZ252" s="295">
        <f t="shared" si="38"/>
        <v>2.4624127521339864E-3</v>
      </c>
    </row>
    <row r="253" spans="1:52">
      <c r="A253" s="186" t="s">
        <v>47</v>
      </c>
      <c r="B253" s="224">
        <f t="shared" si="34"/>
        <v>0.34449711183676468</v>
      </c>
      <c r="C253" s="292">
        <f t="shared" si="38"/>
        <v>0.36014739690685416</v>
      </c>
      <c r="D253" s="292">
        <f t="shared" si="38"/>
        <v>0.36116058845093924</v>
      </c>
      <c r="E253" s="292">
        <f t="shared" si="38"/>
        <v>0.36112657968740153</v>
      </c>
      <c r="F253" s="292">
        <f t="shared" si="38"/>
        <v>0.34566474356504512</v>
      </c>
      <c r="G253" s="292">
        <f t="shared" si="38"/>
        <v>0.33294664702445098</v>
      </c>
      <c r="H253" s="292">
        <f t="shared" si="38"/>
        <v>0.32294727425347997</v>
      </c>
      <c r="I253" s="292">
        <f t="shared" si="38"/>
        <v>0.32129423434103244</v>
      </c>
      <c r="J253" s="292">
        <f t="shared" si="38"/>
        <v>0.32159831113099657</v>
      </c>
      <c r="K253" s="292">
        <f t="shared" si="38"/>
        <v>0.33133255321190253</v>
      </c>
      <c r="L253" s="292">
        <f t="shared" si="38"/>
        <v>0.30110023193680624</v>
      </c>
      <c r="M253" s="292">
        <f t="shared" si="38"/>
        <v>0.2984814720274489</v>
      </c>
      <c r="N253" s="292">
        <f t="shared" si="38"/>
        <v>0.30426945348729939</v>
      </c>
      <c r="O253" s="292">
        <f t="shared" si="38"/>
        <v>0.31013272465034653</v>
      </c>
      <c r="P253" s="292">
        <f t="shared" si="38"/>
        <v>0.2887355044652346</v>
      </c>
      <c r="Q253" s="292">
        <f t="shared" si="38"/>
        <v>0.29768172768554746</v>
      </c>
      <c r="R253" s="292">
        <f t="shared" si="38"/>
        <v>0.2973584723221705</v>
      </c>
      <c r="S253" s="292">
        <f t="shared" si="38"/>
        <v>0.29602400946014068</v>
      </c>
      <c r="T253" s="292">
        <f t="shared" si="38"/>
        <v>0.29452529126300897</v>
      </c>
      <c r="U253" s="292">
        <f t="shared" si="38"/>
        <v>0.29303862764108912</v>
      </c>
      <c r="V253" s="292">
        <f t="shared" si="38"/>
        <v>0.29200444122080321</v>
      </c>
      <c r="W253" s="292">
        <f t="shared" si="38"/>
        <v>0.29082885091831928</v>
      </c>
      <c r="X253" s="292">
        <f t="shared" si="38"/>
        <v>0.28924333140351743</v>
      </c>
      <c r="Y253" s="292">
        <f t="shared" si="38"/>
        <v>0.28708481360010102</v>
      </c>
      <c r="Z253" s="292">
        <f t="shared" si="38"/>
        <v>0.28315827504631608</v>
      </c>
      <c r="AA253" s="292">
        <f t="shared" si="38"/>
        <v>0.28036664241937304</v>
      </c>
      <c r="AB253" s="292">
        <f t="shared" si="38"/>
        <v>0.27838918702991799</v>
      </c>
      <c r="AC253" s="292">
        <f t="shared" si="38"/>
        <v>0.27709546603826324</v>
      </c>
      <c r="AD253" s="292">
        <f t="shared" si="38"/>
        <v>0.27543737485514547</v>
      </c>
      <c r="AE253" s="292">
        <f t="shared" si="38"/>
        <v>0.27285621411093608</v>
      </c>
      <c r="AF253" s="292">
        <f t="shared" si="38"/>
        <v>0.27035936370191255</v>
      </c>
      <c r="AG253" s="292">
        <f t="shared" si="38"/>
        <v>0.26845361878771978</v>
      </c>
      <c r="AH253" s="292">
        <f t="shared" si="38"/>
        <v>0.26507432174011186</v>
      </c>
      <c r="AI253" s="292">
        <f t="shared" si="38"/>
        <v>0.26240811263992886</v>
      </c>
      <c r="AJ253" s="292">
        <f t="shared" si="38"/>
        <v>0.25901793291922309</v>
      </c>
      <c r="AK253" s="292">
        <f t="shared" si="38"/>
        <v>0.25552365275252631</v>
      </c>
      <c r="AL253" s="292">
        <f t="shared" si="38"/>
        <v>0.25218674310224476</v>
      </c>
      <c r="AM253" s="292">
        <f t="shared" si="38"/>
        <v>0.24803727879316598</v>
      </c>
      <c r="AN253" s="292">
        <f t="shared" si="38"/>
        <v>0.24479910009206998</v>
      </c>
      <c r="AO253" s="292">
        <f t="shared" si="38"/>
        <v>0.24203975382827328</v>
      </c>
      <c r="AP253" s="292">
        <f t="shared" si="38"/>
        <v>0.23932390347303414</v>
      </c>
      <c r="AQ253" s="292">
        <f t="shared" si="38"/>
        <v>0.2373166391699435</v>
      </c>
      <c r="AR253" s="292">
        <f t="shared" si="38"/>
        <v>0.23492763681974715</v>
      </c>
      <c r="AS253" s="292">
        <f t="shared" si="38"/>
        <v>0.23273319249519811</v>
      </c>
      <c r="AT253" s="292">
        <f t="shared" si="38"/>
        <v>0.2302417920318213</v>
      </c>
      <c r="AU253" s="292">
        <f t="shared" si="38"/>
        <v>0.22837860836849597</v>
      </c>
      <c r="AV253" s="292">
        <f t="shared" si="38"/>
        <v>0.22560461180579564</v>
      </c>
      <c r="AW253" s="292">
        <f t="shared" si="38"/>
        <v>0.22200922063246462</v>
      </c>
      <c r="AX253" s="292">
        <f t="shared" si="38"/>
        <v>0.21993278578731312</v>
      </c>
      <c r="AY253" s="292">
        <f t="shared" si="38"/>
        <v>0.2155513447890296</v>
      </c>
      <c r="AZ253" s="292">
        <f t="shared" si="38"/>
        <v>0.21150889624774216</v>
      </c>
    </row>
    <row r="254" spans="1:52">
      <c r="A254" s="193" t="s">
        <v>20</v>
      </c>
      <c r="B254" s="225">
        <f t="shared" si="34"/>
        <v>0.87246313231444084</v>
      </c>
      <c r="C254" s="293">
        <f t="shared" si="38"/>
        <v>0.85043345147621696</v>
      </c>
      <c r="D254" s="293">
        <f t="shared" si="38"/>
        <v>0.84804001865924195</v>
      </c>
      <c r="E254" s="293">
        <f t="shared" si="38"/>
        <v>0.8591608210144297</v>
      </c>
      <c r="F254" s="293">
        <f t="shared" si="38"/>
        <v>0.84145773666895407</v>
      </c>
      <c r="G254" s="293">
        <f t="shared" si="38"/>
        <v>0.82387348227065449</v>
      </c>
      <c r="H254" s="293">
        <f t="shared" si="38"/>
        <v>0.85413529464456295</v>
      </c>
      <c r="I254" s="293">
        <f t="shared" si="38"/>
        <v>0.86485564245498969</v>
      </c>
      <c r="J254" s="293">
        <f t="shared" si="38"/>
        <v>0.88961409619633502</v>
      </c>
      <c r="K254" s="293">
        <f t="shared" si="38"/>
        <v>0.87322450563329912</v>
      </c>
      <c r="L254" s="293">
        <f t="shared" si="38"/>
        <v>0.82909704152350461</v>
      </c>
      <c r="M254" s="293">
        <f t="shared" si="38"/>
        <v>0.80612096331022765</v>
      </c>
      <c r="N254" s="293">
        <f t="shared" si="38"/>
        <v>0.80239808562280146</v>
      </c>
      <c r="O254" s="293">
        <f t="shared" si="38"/>
        <v>0.78208028772481664</v>
      </c>
      <c r="P254" s="293">
        <f t="shared" si="38"/>
        <v>0.68135043312629062</v>
      </c>
      <c r="Q254" s="293">
        <f t="shared" si="38"/>
        <v>0.69126102517241272</v>
      </c>
      <c r="R254" s="293">
        <f t="shared" si="38"/>
        <v>0.69338304366150827</v>
      </c>
      <c r="S254" s="293">
        <f t="shared" si="38"/>
        <v>0.68721920479666831</v>
      </c>
      <c r="T254" s="293">
        <f t="shared" si="38"/>
        <v>0.67886263387085621</v>
      </c>
      <c r="U254" s="293">
        <f t="shared" si="38"/>
        <v>0.67128282748303703</v>
      </c>
      <c r="V254" s="293">
        <f t="shared" si="38"/>
        <v>0.66611619922268095</v>
      </c>
      <c r="W254" s="293">
        <f t="shared" si="38"/>
        <v>0.66060314667217623</v>
      </c>
      <c r="X254" s="293">
        <f t="shared" si="38"/>
        <v>0.65228896415078819</v>
      </c>
      <c r="Y254" s="293">
        <f t="shared" si="38"/>
        <v>0.64443285289467322</v>
      </c>
      <c r="Z254" s="293">
        <f t="shared" si="38"/>
        <v>0.63841086577751982</v>
      </c>
      <c r="AA254" s="293">
        <f t="shared" si="38"/>
        <v>0.63001390839668525</v>
      </c>
      <c r="AB254" s="293">
        <f t="shared" si="38"/>
        <v>0.6223124878913322</v>
      </c>
      <c r="AC254" s="293">
        <f t="shared" si="38"/>
        <v>0.61631435052577721</v>
      </c>
      <c r="AD254" s="293">
        <f t="shared" si="38"/>
        <v>0.60985813356149332</v>
      </c>
      <c r="AE254" s="293">
        <f t="shared" si="38"/>
        <v>0.60268518109701974</v>
      </c>
      <c r="AF254" s="293">
        <f t="shared" si="38"/>
        <v>0.59767900625556269</v>
      </c>
      <c r="AG254" s="293">
        <f t="shared" si="38"/>
        <v>0.59318604213564174</v>
      </c>
      <c r="AH254" s="293">
        <f t="shared" si="38"/>
        <v>0.5838630729022799</v>
      </c>
      <c r="AI254" s="293">
        <f t="shared" si="38"/>
        <v>0.57761562006988965</v>
      </c>
      <c r="AJ254" s="293">
        <f t="shared" si="38"/>
        <v>0.56955930159438617</v>
      </c>
      <c r="AK254" s="293">
        <f t="shared" si="38"/>
        <v>0.56145197743037878</v>
      </c>
      <c r="AL254" s="293">
        <f t="shared" si="38"/>
        <v>0.55523315295318953</v>
      </c>
      <c r="AM254" s="293">
        <f t="shared" si="38"/>
        <v>0.54617414783556717</v>
      </c>
      <c r="AN254" s="293">
        <f t="shared" si="38"/>
        <v>0.53928668410289604</v>
      </c>
      <c r="AO254" s="293">
        <f t="shared" si="38"/>
        <v>0.53469591244773251</v>
      </c>
      <c r="AP254" s="293">
        <f t="shared" si="38"/>
        <v>0.52934691866655492</v>
      </c>
      <c r="AQ254" s="293">
        <f t="shared" si="38"/>
        <v>0.52396274593836301</v>
      </c>
      <c r="AR254" s="293">
        <f t="shared" si="38"/>
        <v>0.51680871144393792</v>
      </c>
      <c r="AS254" s="293">
        <f t="shared" si="38"/>
        <v>0.51035192105969374</v>
      </c>
      <c r="AT254" s="293">
        <f t="shared" si="38"/>
        <v>0.50313548217870507</v>
      </c>
      <c r="AU254" s="293">
        <f t="shared" si="38"/>
        <v>0.49765223258324842</v>
      </c>
      <c r="AV254" s="293">
        <f t="shared" si="38"/>
        <v>0.49042721492873664</v>
      </c>
      <c r="AW254" s="293">
        <f t="shared" si="38"/>
        <v>0.48147977597447111</v>
      </c>
      <c r="AX254" s="293">
        <f t="shared" si="38"/>
        <v>0.47616627868444916</v>
      </c>
      <c r="AY254" s="293">
        <f t="shared" si="38"/>
        <v>0.46525778104817372</v>
      </c>
      <c r="AZ254" s="293">
        <f t="shared" si="38"/>
        <v>0.45550257379601972</v>
      </c>
    </row>
    <row r="255" spans="1:52">
      <c r="A255" s="194" t="s">
        <v>18</v>
      </c>
      <c r="B255" s="227">
        <f t="shared" si="34"/>
        <v>0.27737009030561005</v>
      </c>
      <c r="C255" s="295">
        <f t="shared" si="38"/>
        <v>0.29489165495345521</v>
      </c>
      <c r="D255" s="295">
        <f t="shared" si="38"/>
        <v>0.30004076064024876</v>
      </c>
      <c r="E255" s="295">
        <f t="shared" si="38"/>
        <v>0.30279102907099881</v>
      </c>
      <c r="F255" s="295">
        <f t="shared" si="38"/>
        <v>0.29201340021364353</v>
      </c>
      <c r="G255" s="295">
        <f t="shared" si="38"/>
        <v>0.28185572110510171</v>
      </c>
      <c r="H255" s="295">
        <f t="shared" si="38"/>
        <v>0.27121309533074173</v>
      </c>
      <c r="I255" s="295">
        <f t="shared" si="38"/>
        <v>0.27129844142121606</v>
      </c>
      <c r="J255" s="295">
        <f t="shared" si="38"/>
        <v>0.27229964451461586</v>
      </c>
      <c r="K255" s="295">
        <f t="shared" si="38"/>
        <v>0.28021577541744452</v>
      </c>
      <c r="L255" s="295">
        <f t="shared" si="38"/>
        <v>0.25860367680143587</v>
      </c>
      <c r="M255" s="295">
        <f t="shared" si="38"/>
        <v>0.25924846911353067</v>
      </c>
      <c r="N255" s="295">
        <f t="shared" si="38"/>
        <v>0.26437084473315992</v>
      </c>
      <c r="O255" s="295">
        <f t="shared" si="38"/>
        <v>0.27258544041472055</v>
      </c>
      <c r="P255" s="295">
        <f t="shared" si="38"/>
        <v>0.25495395864178039</v>
      </c>
      <c r="Q255" s="295">
        <f t="shared" si="38"/>
        <v>0.26437273822154911</v>
      </c>
      <c r="R255" s="295">
        <f t="shared" si="38"/>
        <v>0.26349190023765467</v>
      </c>
      <c r="S255" s="295">
        <f t="shared" si="38"/>
        <v>0.26170718979889784</v>
      </c>
      <c r="T255" s="295">
        <f t="shared" si="38"/>
        <v>0.25997017898955987</v>
      </c>
      <c r="U255" s="295">
        <f t="shared" si="38"/>
        <v>0.2583225514685667</v>
      </c>
      <c r="V255" s="295">
        <f t="shared" si="38"/>
        <v>0.25705497927817872</v>
      </c>
      <c r="W255" s="295">
        <f t="shared" si="38"/>
        <v>0.25570642964039886</v>
      </c>
      <c r="X255" s="295">
        <f t="shared" si="38"/>
        <v>0.25409471386764021</v>
      </c>
      <c r="Y255" s="295">
        <f t="shared" si="38"/>
        <v>0.25201083039661326</v>
      </c>
      <c r="Z255" s="295">
        <f t="shared" si="38"/>
        <v>0.24776049774372935</v>
      </c>
      <c r="AA255" s="295">
        <f t="shared" si="38"/>
        <v>0.24477666703714324</v>
      </c>
      <c r="AB255" s="295">
        <f t="shared" si="38"/>
        <v>0.24256764966793395</v>
      </c>
      <c r="AC255" s="295">
        <f t="shared" si="38"/>
        <v>0.24094043306782389</v>
      </c>
      <c r="AD255" s="295">
        <f t="shared" si="38"/>
        <v>0.23900163823402076</v>
      </c>
      <c r="AE255" s="295">
        <f t="shared" si="38"/>
        <v>0.23626649659361332</v>
      </c>
      <c r="AF255" s="295">
        <f t="shared" si="38"/>
        <v>0.23342279487138221</v>
      </c>
      <c r="AG255" s="295">
        <f t="shared" si="38"/>
        <v>0.23119026565846887</v>
      </c>
      <c r="AH255" s="295">
        <f t="shared" si="38"/>
        <v>0.22789450455199081</v>
      </c>
      <c r="AI255" s="295">
        <f t="shared" si="38"/>
        <v>0.2250407388657012</v>
      </c>
      <c r="AJ255" s="295">
        <f t="shared" si="38"/>
        <v>0.22159699056358678</v>
      </c>
      <c r="AK255" s="295">
        <f t="shared" si="38"/>
        <v>0.2180922912790057</v>
      </c>
      <c r="AL255" s="295">
        <f t="shared" ref="C255:AZ258" si="39">AL229/AL73/AL99</f>
        <v>0.2145513971712715</v>
      </c>
      <c r="AM255" s="295">
        <f t="shared" si="39"/>
        <v>0.21048628527674701</v>
      </c>
      <c r="AN255" s="295">
        <f t="shared" si="39"/>
        <v>0.20720111409846637</v>
      </c>
      <c r="AO255" s="295">
        <f t="shared" si="39"/>
        <v>0.20417653998244736</v>
      </c>
      <c r="AP255" s="295">
        <f t="shared" si="39"/>
        <v>0.20128801002766336</v>
      </c>
      <c r="AQ255" s="295">
        <f t="shared" si="39"/>
        <v>0.19919040147763153</v>
      </c>
      <c r="AR255" s="295">
        <f t="shared" si="39"/>
        <v>0.19691715036387267</v>
      </c>
      <c r="AS255" s="295">
        <f t="shared" si="39"/>
        <v>0.19478414474964673</v>
      </c>
      <c r="AT255" s="295">
        <f t="shared" si="39"/>
        <v>0.19244942171898102</v>
      </c>
      <c r="AU255" s="295">
        <f t="shared" si="39"/>
        <v>0.19060936211873028</v>
      </c>
      <c r="AV255" s="295">
        <f t="shared" si="39"/>
        <v>0.18802637291936061</v>
      </c>
      <c r="AW255" s="295">
        <f t="shared" si="39"/>
        <v>0.18476888829917934</v>
      </c>
      <c r="AX255" s="295">
        <f t="shared" si="39"/>
        <v>0.18276210167215895</v>
      </c>
      <c r="AY255" s="295">
        <f t="shared" si="39"/>
        <v>0.17894714383256186</v>
      </c>
      <c r="AZ255" s="295">
        <f t="shared" si="39"/>
        <v>0.17538765521899283</v>
      </c>
    </row>
    <row r="256" spans="1:52">
      <c r="A256" s="186" t="s">
        <v>51</v>
      </c>
      <c r="B256" s="224">
        <f t="shared" si="34"/>
        <v>5.4944899191140463E-2</v>
      </c>
      <c r="C256" s="292">
        <f t="shared" si="39"/>
        <v>5.7101804471406871E-2</v>
      </c>
      <c r="D256" s="292">
        <f t="shared" si="39"/>
        <v>5.6575182730920756E-2</v>
      </c>
      <c r="E256" s="292">
        <f t="shared" si="39"/>
        <v>6.0332025302884285E-2</v>
      </c>
      <c r="F256" s="292">
        <f t="shared" si="39"/>
        <v>5.8282446926153739E-2</v>
      </c>
      <c r="G256" s="292">
        <f t="shared" si="39"/>
        <v>5.6109954019582811E-2</v>
      </c>
      <c r="H256" s="292">
        <f t="shared" si="39"/>
        <v>5.9323219752637775E-2</v>
      </c>
      <c r="I256" s="292">
        <f t="shared" si="39"/>
        <v>5.5608728826290657E-2</v>
      </c>
      <c r="J256" s="292">
        <f t="shared" si="39"/>
        <v>5.3121150493948235E-2</v>
      </c>
      <c r="K256" s="292">
        <f t="shared" si="39"/>
        <v>5.7415380761883517E-2</v>
      </c>
      <c r="L256" s="292">
        <f t="shared" si="39"/>
        <v>4.9740297728186771E-2</v>
      </c>
      <c r="M256" s="292">
        <f t="shared" si="39"/>
        <v>4.8176146207891866E-2</v>
      </c>
      <c r="N256" s="292">
        <f t="shared" si="39"/>
        <v>4.6605154216296116E-2</v>
      </c>
      <c r="O256" s="292">
        <f t="shared" si="39"/>
        <v>4.3935259856245398E-2</v>
      </c>
      <c r="P256" s="292">
        <f t="shared" si="39"/>
        <v>4.154304931717779E-2</v>
      </c>
      <c r="Q256" s="292">
        <f t="shared" si="39"/>
        <v>4.5269007346760717E-2</v>
      </c>
      <c r="R256" s="292">
        <f t="shared" si="39"/>
        <v>4.5044900478827241E-2</v>
      </c>
      <c r="S256" s="292">
        <f t="shared" si="39"/>
        <v>4.4646957261182861E-2</v>
      </c>
      <c r="T256" s="292">
        <f t="shared" si="39"/>
        <v>4.4350867853101522E-2</v>
      </c>
      <c r="U256" s="292">
        <f t="shared" si="39"/>
        <v>4.4078198734911297E-2</v>
      </c>
      <c r="V256" s="292">
        <f t="shared" si="39"/>
        <v>4.3834610203817355E-2</v>
      </c>
      <c r="W256" s="292">
        <f t="shared" si="39"/>
        <v>4.3595161442475147E-2</v>
      </c>
      <c r="X256" s="292">
        <f t="shared" si="39"/>
        <v>4.3401159446886037E-2</v>
      </c>
      <c r="Y256" s="292">
        <f t="shared" si="39"/>
        <v>4.3185151112283743E-2</v>
      </c>
      <c r="Z256" s="292">
        <f t="shared" si="39"/>
        <v>4.2976732984760325E-2</v>
      </c>
      <c r="AA256" s="292">
        <f t="shared" si="39"/>
        <v>4.2779967940271134E-2</v>
      </c>
      <c r="AB256" s="292">
        <f t="shared" si="39"/>
        <v>4.2593173617968001E-2</v>
      </c>
      <c r="AC256" s="292">
        <f t="shared" si="39"/>
        <v>4.2412779702194821E-2</v>
      </c>
      <c r="AD256" s="292">
        <f t="shared" si="39"/>
        <v>4.2238969020827286E-2</v>
      </c>
      <c r="AE256" s="292">
        <f t="shared" si="39"/>
        <v>4.2054259619737779E-2</v>
      </c>
      <c r="AF256" s="292">
        <f t="shared" si="39"/>
        <v>4.1871957996856855E-2</v>
      </c>
      <c r="AG256" s="292">
        <f t="shared" si="39"/>
        <v>4.1707182739254799E-2</v>
      </c>
      <c r="AH256" s="292">
        <f t="shared" si="39"/>
        <v>4.1545964870972188E-2</v>
      </c>
      <c r="AI256" s="292">
        <f t="shared" si="39"/>
        <v>4.1344058527237951E-2</v>
      </c>
      <c r="AJ256" s="292">
        <f t="shared" si="39"/>
        <v>4.1135046091917433E-2</v>
      </c>
      <c r="AK256" s="292">
        <f t="shared" si="39"/>
        <v>4.0919057671441834E-2</v>
      </c>
      <c r="AL256" s="292">
        <f t="shared" si="39"/>
        <v>4.0689866623852738E-2</v>
      </c>
      <c r="AM256" s="292">
        <f t="shared" si="39"/>
        <v>4.0466038910658697E-2</v>
      </c>
      <c r="AN256" s="292">
        <f t="shared" si="39"/>
        <v>4.0083282091921149E-2</v>
      </c>
      <c r="AO256" s="292">
        <f t="shared" si="39"/>
        <v>3.9869243310616302E-2</v>
      </c>
      <c r="AP256" s="292">
        <f t="shared" si="39"/>
        <v>3.9600731425129966E-2</v>
      </c>
      <c r="AQ256" s="292">
        <f t="shared" si="39"/>
        <v>3.9371354815770136E-2</v>
      </c>
      <c r="AR256" s="292">
        <f t="shared" si="39"/>
        <v>3.9130372640219693E-2</v>
      </c>
      <c r="AS256" s="292">
        <f t="shared" si="39"/>
        <v>3.8881170408806884E-2</v>
      </c>
      <c r="AT256" s="292">
        <f t="shared" si="39"/>
        <v>3.8632612382113227E-2</v>
      </c>
      <c r="AU256" s="292">
        <f t="shared" si="39"/>
        <v>3.8380211038316486E-2</v>
      </c>
      <c r="AV256" s="292">
        <f t="shared" si="39"/>
        <v>3.8144084382354622E-2</v>
      </c>
      <c r="AW256" s="292">
        <f t="shared" si="39"/>
        <v>3.7911970000716236E-2</v>
      </c>
      <c r="AX256" s="292">
        <f t="shared" si="39"/>
        <v>3.7676492988257176E-2</v>
      </c>
      <c r="AY256" s="292">
        <f t="shared" si="39"/>
        <v>3.7459190883240803E-2</v>
      </c>
      <c r="AZ256" s="292">
        <f t="shared" si="39"/>
        <v>3.7233666640965106E-2</v>
      </c>
    </row>
    <row r="257" spans="1:52">
      <c r="A257" s="173" t="s">
        <v>33</v>
      </c>
      <c r="B257" s="226">
        <f t="shared" si="34"/>
        <v>8.1489778569152113E-2</v>
      </c>
      <c r="C257" s="294">
        <f t="shared" si="39"/>
        <v>8.596804731835038E-2</v>
      </c>
      <c r="D257" s="294">
        <f t="shared" si="39"/>
        <v>8.4931054490985494E-2</v>
      </c>
      <c r="E257" s="294">
        <f t="shared" si="39"/>
        <v>8.8293323844946703E-2</v>
      </c>
      <c r="F257" s="294">
        <f t="shared" si="39"/>
        <v>8.8951139602489598E-2</v>
      </c>
      <c r="G257" s="294">
        <f t="shared" si="39"/>
        <v>8.3337899369092056E-2</v>
      </c>
      <c r="H257" s="294">
        <f t="shared" si="39"/>
        <v>9.1606515295450053E-2</v>
      </c>
      <c r="I257" s="294">
        <f t="shared" si="39"/>
        <v>8.4957259808925253E-2</v>
      </c>
      <c r="J257" s="294">
        <f t="shared" si="39"/>
        <v>8.0853714727158355E-2</v>
      </c>
      <c r="K257" s="294">
        <f t="shared" si="39"/>
        <v>8.4188206922762909E-2</v>
      </c>
      <c r="L257" s="294">
        <f t="shared" si="39"/>
        <v>7.5855070468805963E-2</v>
      </c>
      <c r="M257" s="294">
        <f t="shared" si="39"/>
        <v>7.0543589639630422E-2</v>
      </c>
      <c r="N257" s="294">
        <f t="shared" si="39"/>
        <v>7.2676283231284847E-2</v>
      </c>
      <c r="O257" s="294">
        <f t="shared" si="39"/>
        <v>7.03701290815755E-2</v>
      </c>
      <c r="P257" s="294">
        <f t="shared" si="39"/>
        <v>6.6533382186237569E-2</v>
      </c>
      <c r="Q257" s="294">
        <f t="shared" si="39"/>
        <v>6.9467271648179424E-2</v>
      </c>
      <c r="R257" s="294">
        <f t="shared" si="39"/>
        <v>6.9222873868530196E-2</v>
      </c>
      <c r="S257" s="294">
        <f t="shared" si="39"/>
        <v>6.867357058221614E-2</v>
      </c>
      <c r="T257" s="294">
        <f t="shared" si="39"/>
        <v>6.8245166524630765E-2</v>
      </c>
      <c r="U257" s="294">
        <f t="shared" si="39"/>
        <v>6.7834621065560874E-2</v>
      </c>
      <c r="V257" s="294">
        <f t="shared" si="39"/>
        <v>6.7481291782228781E-2</v>
      </c>
      <c r="W257" s="294">
        <f t="shared" si="39"/>
        <v>6.7113185787925231E-2</v>
      </c>
      <c r="X257" s="294">
        <f t="shared" si="39"/>
        <v>6.6820549836323143E-2</v>
      </c>
      <c r="Y257" s="294">
        <f t="shared" si="39"/>
        <v>6.6489779632692328E-2</v>
      </c>
      <c r="Z257" s="294">
        <f t="shared" si="39"/>
        <v>6.6154681872535759E-2</v>
      </c>
      <c r="AA257" s="294">
        <f t="shared" si="39"/>
        <v>6.5827013048260941E-2</v>
      </c>
      <c r="AB257" s="294">
        <f t="shared" si="39"/>
        <v>6.551288085565507E-2</v>
      </c>
      <c r="AC257" s="294">
        <f t="shared" si="39"/>
        <v>6.52252395742043E-2</v>
      </c>
      <c r="AD257" s="294">
        <f t="shared" si="39"/>
        <v>6.494799301582975E-2</v>
      </c>
      <c r="AE257" s="294">
        <f t="shared" si="39"/>
        <v>6.4641162055943682E-2</v>
      </c>
      <c r="AF257" s="294">
        <f t="shared" si="39"/>
        <v>6.4328378065099293E-2</v>
      </c>
      <c r="AG257" s="294">
        <f t="shared" si="39"/>
        <v>6.4049968830218768E-2</v>
      </c>
      <c r="AH257" s="294">
        <f t="shared" si="39"/>
        <v>6.3776963487013602E-2</v>
      </c>
      <c r="AI257" s="294">
        <f t="shared" si="39"/>
        <v>6.3519107721821719E-2</v>
      </c>
      <c r="AJ257" s="294">
        <f t="shared" si="39"/>
        <v>6.3246257508859371E-2</v>
      </c>
      <c r="AK257" s="294">
        <f t="shared" si="39"/>
        <v>6.2954888630466069E-2</v>
      </c>
      <c r="AL257" s="294">
        <f t="shared" si="39"/>
        <v>6.2637747833188193E-2</v>
      </c>
      <c r="AM257" s="294">
        <f t="shared" si="39"/>
        <v>6.2353421880006595E-2</v>
      </c>
      <c r="AN257" s="294">
        <f t="shared" si="39"/>
        <v>6.1805104260757422E-2</v>
      </c>
      <c r="AO257" s="294">
        <f t="shared" si="39"/>
        <v>6.1537065345919031E-2</v>
      </c>
      <c r="AP257" s="294">
        <f t="shared" si="39"/>
        <v>6.1162878528018438E-2</v>
      </c>
      <c r="AQ257" s="294">
        <f t="shared" si="39"/>
        <v>6.0854242206859574E-2</v>
      </c>
      <c r="AR257" s="294">
        <f t="shared" si="39"/>
        <v>6.052981143424925E-2</v>
      </c>
      <c r="AS257" s="294">
        <f t="shared" si="39"/>
        <v>6.0204777854388387E-2</v>
      </c>
      <c r="AT257" s="294">
        <f t="shared" si="39"/>
        <v>5.9877171151777507E-2</v>
      </c>
      <c r="AU257" s="294">
        <f t="shared" si="39"/>
        <v>5.9532919335440908E-2</v>
      </c>
      <c r="AV257" s="294">
        <f t="shared" si="39"/>
        <v>5.9212359998740562E-2</v>
      </c>
      <c r="AW257" s="294">
        <f t="shared" si="39"/>
        <v>5.8893358085884535E-2</v>
      </c>
      <c r="AX257" s="294">
        <f t="shared" si="39"/>
        <v>5.8558909315179444E-2</v>
      </c>
      <c r="AY257" s="294">
        <f t="shared" si="39"/>
        <v>5.8266068592217994E-2</v>
      </c>
      <c r="AZ257" s="294">
        <f t="shared" si="39"/>
        <v>5.7940854550232332E-2</v>
      </c>
    </row>
    <row r="258" spans="1:52">
      <c r="A258" s="194" t="s">
        <v>34</v>
      </c>
      <c r="B258" s="227">
        <f t="shared" si="34"/>
        <v>2.3265412898564142E-2</v>
      </c>
      <c r="C258" s="295">
        <f t="shared" si="39"/>
        <v>2.2474655827531359E-2</v>
      </c>
      <c r="D258" s="295">
        <f t="shared" si="39"/>
        <v>2.2127963454002024E-2</v>
      </c>
      <c r="E258" s="295">
        <f t="shared" si="39"/>
        <v>2.2949097710403387E-2</v>
      </c>
      <c r="F258" s="295">
        <f t="shared" si="39"/>
        <v>2.0716048835019447E-2</v>
      </c>
      <c r="G258" s="295">
        <f t="shared" si="39"/>
        <v>2.2070046443144739E-2</v>
      </c>
      <c r="H258" s="295">
        <f t="shared" si="39"/>
        <v>2.1032062592245989E-2</v>
      </c>
      <c r="I258" s="295">
        <f t="shared" si="39"/>
        <v>2.1441822433647079E-2</v>
      </c>
      <c r="J258" s="295">
        <f t="shared" si="39"/>
        <v>2.0147874902099742E-2</v>
      </c>
      <c r="K258" s="295">
        <f t="shared" si="39"/>
        <v>2.3320852952149921E-2</v>
      </c>
      <c r="L258" s="295">
        <f t="shared" si="39"/>
        <v>2.050239473318885E-2</v>
      </c>
      <c r="M258" s="295">
        <f t="shared" si="39"/>
        <v>2.2963209261773882E-2</v>
      </c>
      <c r="N258" s="295">
        <f t="shared" si="39"/>
        <v>2.0532965219428278E-2</v>
      </c>
      <c r="O258" s="295">
        <f t="shared" si="39"/>
        <v>2.06396516823312E-2</v>
      </c>
      <c r="P258" s="295">
        <f t="shared" si="39"/>
        <v>2.0178057957042254E-2</v>
      </c>
      <c r="Q258" s="295">
        <f t="shared" si="39"/>
        <v>2.3106021992468001E-2</v>
      </c>
      <c r="R258" s="295">
        <f t="shared" si="39"/>
        <v>2.3074991426602735E-2</v>
      </c>
      <c r="S258" s="295">
        <f t="shared" si="39"/>
        <v>2.2988733208556336E-2</v>
      </c>
      <c r="T258" s="295">
        <f t="shared" si="39"/>
        <v>2.2945615637348989E-2</v>
      </c>
      <c r="U258" s="295">
        <f t="shared" si="39"/>
        <v>2.2906535863627706E-2</v>
      </c>
      <c r="V258" s="295">
        <f t="shared" si="39"/>
        <v>2.2891283850773474E-2</v>
      </c>
      <c r="W258" s="295">
        <f t="shared" si="39"/>
        <v>2.2881736009728905E-2</v>
      </c>
      <c r="X258" s="295">
        <f t="shared" si="39"/>
        <v>2.288229222050131E-2</v>
      </c>
      <c r="Y258" s="295">
        <f t="shared" si="39"/>
        <v>2.2867880261039933E-2</v>
      </c>
      <c r="Z258" s="295">
        <f t="shared" si="39"/>
        <v>2.2859684323034341E-2</v>
      </c>
      <c r="AA258" s="295">
        <f t="shared" si="39"/>
        <v>2.2846776443323596E-2</v>
      </c>
      <c r="AB258" s="295">
        <f t="shared" si="39"/>
        <v>2.2841959279143773E-2</v>
      </c>
      <c r="AC258" s="295">
        <f t="shared" si="39"/>
        <v>2.2829684160821234E-2</v>
      </c>
      <c r="AD258" s="295">
        <f t="shared" si="39"/>
        <v>2.2822324760032174E-2</v>
      </c>
      <c r="AE258" s="295">
        <f t="shared" si="39"/>
        <v>2.2818499767086407E-2</v>
      </c>
      <c r="AF258" s="295">
        <f t="shared" si="39"/>
        <v>2.2817783415858699E-2</v>
      </c>
      <c r="AG258" s="295">
        <f t="shared" si="39"/>
        <v>2.2815492880346355E-2</v>
      </c>
      <c r="AH258" s="295">
        <f t="shared" si="39"/>
        <v>2.2806468817877183E-2</v>
      </c>
      <c r="AI258" s="295">
        <f t="shared" si="39"/>
        <v>2.2728646184563314E-2</v>
      </c>
      <c r="AJ258" s="295">
        <f t="shared" si="39"/>
        <v>2.2647174265149388E-2</v>
      </c>
      <c r="AK258" s="295">
        <f t="shared" si="39"/>
        <v>2.2565172930728954E-2</v>
      </c>
      <c r="AL258" s="295">
        <f t="shared" si="39"/>
        <v>2.2478157039538614E-2</v>
      </c>
      <c r="AM258" s="295">
        <f t="shared" si="39"/>
        <v>2.2373766908299217E-2</v>
      </c>
      <c r="AN258" s="295">
        <f t="shared" si="39"/>
        <v>2.2197513894724789E-2</v>
      </c>
      <c r="AO258" s="295">
        <f t="shared" si="39"/>
        <v>2.2098864862854128E-2</v>
      </c>
      <c r="AP258" s="295">
        <f t="shared" si="39"/>
        <v>2.1985022892278355E-2</v>
      </c>
      <c r="AQ258" s="295">
        <f t="shared" si="39"/>
        <v>2.1879152331581275E-2</v>
      </c>
      <c r="AR258" s="295">
        <f t="shared" si="39"/>
        <v>2.1770325493885131E-2</v>
      </c>
      <c r="AS258" s="295">
        <f t="shared" si="39"/>
        <v>2.1640432737986288E-2</v>
      </c>
      <c r="AT258" s="295">
        <f t="shared" si="39"/>
        <v>2.1506900596402534E-2</v>
      </c>
      <c r="AU258" s="295">
        <f t="shared" si="39"/>
        <v>2.1373774121156246E-2</v>
      </c>
      <c r="AV258" s="295">
        <f t="shared" si="39"/>
        <v>2.1246378978353474E-2</v>
      </c>
      <c r="AW258" s="295">
        <f t="shared" si="39"/>
        <v>2.1121357398728599E-2</v>
      </c>
      <c r="AX258" s="295">
        <f t="shared" si="39"/>
        <v>2.0996623781873683E-2</v>
      </c>
      <c r="AY258" s="295">
        <f t="shared" si="39"/>
        <v>2.0864490085846812E-2</v>
      </c>
      <c r="AZ258" s="295">
        <f t="shared" si="39"/>
        <v>2.0741316242459947E-2</v>
      </c>
    </row>
    <row r="259" spans="1:52">
      <c r="A259" s="205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  <c r="AD259" s="207"/>
      <c r="AE259" s="207"/>
      <c r="AF259" s="207"/>
      <c r="AG259" s="207"/>
      <c r="AH259" s="207"/>
      <c r="AI259" s="207"/>
      <c r="AJ259" s="207"/>
      <c r="AK259" s="207"/>
      <c r="AL259" s="207"/>
      <c r="AM259" s="207"/>
      <c r="AN259" s="207"/>
      <c r="AO259" s="207"/>
      <c r="AP259" s="207"/>
      <c r="AQ259" s="207"/>
      <c r="AR259" s="207"/>
      <c r="AS259" s="207"/>
      <c r="AT259" s="207"/>
      <c r="AU259" s="207"/>
      <c r="AV259" s="207"/>
      <c r="AW259" s="207"/>
      <c r="AX259" s="207"/>
      <c r="AY259" s="207"/>
      <c r="AZ259" s="207"/>
    </row>
    <row r="260" spans="1:52">
      <c r="A260" s="170" t="s">
        <v>77</v>
      </c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  <c r="AT260" s="208"/>
      <c r="AU260" s="208"/>
      <c r="AV260" s="208"/>
      <c r="AW260" s="208"/>
      <c r="AX260" s="208"/>
      <c r="AY260" s="208"/>
      <c r="AZ260" s="208"/>
    </row>
    <row r="261" spans="1:52">
      <c r="A261" s="179" t="s">
        <v>21</v>
      </c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  <c r="AA261" s="223"/>
      <c r="AB261" s="223"/>
      <c r="AC261" s="223"/>
      <c r="AD261" s="223"/>
      <c r="AE261" s="223"/>
      <c r="AF261" s="223"/>
      <c r="AG261" s="223"/>
      <c r="AH261" s="223"/>
      <c r="AI261" s="223"/>
      <c r="AJ261" s="223"/>
      <c r="AK261" s="223"/>
      <c r="AL261" s="223"/>
      <c r="AM261" s="223"/>
      <c r="AN261" s="223"/>
      <c r="AO261" s="223"/>
      <c r="AP261" s="223"/>
      <c r="AQ261" s="223"/>
      <c r="AR261" s="223"/>
      <c r="AS261" s="223"/>
      <c r="AT261" s="223"/>
      <c r="AU261" s="223"/>
      <c r="AV261" s="223"/>
      <c r="AW261" s="223"/>
      <c r="AX261" s="223"/>
      <c r="AY261" s="223"/>
      <c r="AZ261" s="223"/>
    </row>
    <row r="262" spans="1:52">
      <c r="A262" s="186" t="s">
        <v>45</v>
      </c>
      <c r="B262" s="224"/>
      <c r="C262" s="224"/>
      <c r="D262" s="224"/>
      <c r="E262" s="224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A262" s="224"/>
      <c r="AB262" s="224"/>
      <c r="AC262" s="224"/>
      <c r="AD262" s="224"/>
      <c r="AE262" s="224"/>
      <c r="AF262" s="224"/>
      <c r="AG262" s="224"/>
      <c r="AH262" s="224"/>
      <c r="AI262" s="224"/>
      <c r="AJ262" s="224"/>
      <c r="AK262" s="224"/>
      <c r="AL262" s="224"/>
      <c r="AM262" s="224"/>
      <c r="AN262" s="224"/>
      <c r="AO262" s="224"/>
      <c r="AP262" s="224"/>
      <c r="AQ262" s="224"/>
      <c r="AR262" s="224"/>
      <c r="AS262" s="224"/>
      <c r="AT262" s="224"/>
      <c r="AU262" s="224"/>
      <c r="AV262" s="224"/>
      <c r="AW262" s="224"/>
      <c r="AX262" s="224"/>
      <c r="AY262" s="224"/>
      <c r="AZ262" s="224"/>
    </row>
    <row r="263" spans="1:52">
      <c r="A263" s="193" t="s">
        <v>29</v>
      </c>
      <c r="B263" s="225">
        <f>B211/B55</f>
        <v>0.12068133867939546</v>
      </c>
      <c r="C263" s="225">
        <v>0.12072033151755027</v>
      </c>
      <c r="D263" s="225">
        <v>0.11958508342011746</v>
      </c>
      <c r="E263" s="225">
        <v>0.11857336368650445</v>
      </c>
      <c r="F263" s="225">
        <v>0.11727336178536533</v>
      </c>
      <c r="G263" s="225">
        <v>0.11609322046700468</v>
      </c>
      <c r="H263" s="225">
        <v>0.11452346739873079</v>
      </c>
      <c r="I263" s="225">
        <v>0.11280413126288424</v>
      </c>
      <c r="J263" s="225">
        <v>0.11073496823378817</v>
      </c>
      <c r="K263" s="225">
        <v>0.10961189439050717</v>
      </c>
      <c r="L263" s="225">
        <v>0.1083081446328189</v>
      </c>
      <c r="M263" s="225">
        <v>0.10736452831208425</v>
      </c>
      <c r="N263" s="225">
        <v>0.10608241779790556</v>
      </c>
      <c r="O263" s="225">
        <v>0.10493939885139077</v>
      </c>
      <c r="P263" s="225">
        <v>0.10402539524342722</v>
      </c>
      <c r="Q263" s="225">
        <v>0.10317994263613617</v>
      </c>
      <c r="R263" s="225">
        <v>0.10032185029320936</v>
      </c>
      <c r="S263" s="225">
        <v>9.7373367148212542E-2</v>
      </c>
      <c r="T263" s="225">
        <v>9.4402087174414617E-2</v>
      </c>
      <c r="U263" s="225">
        <v>9.134863741998063E-2</v>
      </c>
      <c r="V263" s="225">
        <v>8.8240322857499123E-2</v>
      </c>
      <c r="W263" s="225">
        <v>8.5049497471667915E-2</v>
      </c>
      <c r="X263" s="225">
        <v>8.1784277617449372E-2</v>
      </c>
      <c r="Y263" s="225">
        <v>7.8572425594693462E-2</v>
      </c>
      <c r="Z263" s="225">
        <v>7.554375528422097E-2</v>
      </c>
      <c r="AA263" s="225">
        <v>7.2778986578633589E-2</v>
      </c>
      <c r="AB263" s="225">
        <v>7.0426268284453822E-2</v>
      </c>
      <c r="AC263" s="225">
        <v>6.8473804638941579E-2</v>
      </c>
      <c r="AD263" s="225">
        <v>6.6874069065179398E-2</v>
      </c>
      <c r="AE263" s="225">
        <v>6.5552724780861368E-2</v>
      </c>
      <c r="AF263" s="225">
        <v>6.4436676467593282E-2</v>
      </c>
      <c r="AG263" s="225">
        <v>6.348084391457387E-2</v>
      </c>
      <c r="AH263" s="225">
        <v>6.2589179258670441E-2</v>
      </c>
      <c r="AI263" s="225">
        <v>6.17325624014693E-2</v>
      </c>
      <c r="AJ263" s="225">
        <v>6.0886682479578361E-2</v>
      </c>
      <c r="AK263" s="225">
        <v>6.0011955331226718E-2</v>
      </c>
      <c r="AL263" s="225">
        <v>5.9101770994456432E-2</v>
      </c>
      <c r="AM263" s="225">
        <v>5.8153472593326969E-2</v>
      </c>
      <c r="AN263" s="225">
        <v>5.717955322979313E-2</v>
      </c>
      <c r="AO263" s="225">
        <v>5.6193983349446724E-2</v>
      </c>
      <c r="AP263" s="225">
        <v>5.5210212857175922E-2</v>
      </c>
      <c r="AQ263" s="225">
        <v>5.4234382416475824E-2</v>
      </c>
      <c r="AR263" s="225">
        <v>5.3284557985502898E-2</v>
      </c>
      <c r="AS263" s="225">
        <v>5.2362864355290049E-2</v>
      </c>
      <c r="AT263" s="225">
        <v>5.146106360146678E-2</v>
      </c>
      <c r="AU263" s="225">
        <v>5.0584207221984777E-2</v>
      </c>
      <c r="AV263" s="225">
        <v>4.9731420350878887E-2</v>
      </c>
      <c r="AW263" s="225">
        <v>4.8910182166682768E-2</v>
      </c>
      <c r="AX263" s="225">
        <v>4.8124440879321849E-2</v>
      </c>
      <c r="AY263" s="225">
        <v>4.7358337261922609E-2</v>
      </c>
      <c r="AZ263" s="225">
        <v>4.6619710566366775E-2</v>
      </c>
    </row>
    <row r="264" spans="1:52">
      <c r="A264" s="173" t="s">
        <v>30</v>
      </c>
      <c r="B264" s="226">
        <f t="shared" ref="B264:B273" si="40">B212/B56</f>
        <v>0.20593044050055867</v>
      </c>
      <c r="C264" s="226">
        <v>0.20465968649460656</v>
      </c>
      <c r="D264" s="226">
        <v>0.20395807978136379</v>
      </c>
      <c r="E264" s="226">
        <v>0.20222759048923616</v>
      </c>
      <c r="F264" s="226">
        <v>0.19956891250636144</v>
      </c>
      <c r="G264" s="226">
        <v>0.19823984457411178</v>
      </c>
      <c r="H264" s="226">
        <v>0.19747620800924415</v>
      </c>
      <c r="I264" s="226">
        <v>0.19432761809250912</v>
      </c>
      <c r="J264" s="226">
        <v>0.18920243509259332</v>
      </c>
      <c r="K264" s="226">
        <v>0.18379510259413992</v>
      </c>
      <c r="L264" s="226">
        <v>0.18057933888454064</v>
      </c>
      <c r="M264" s="226">
        <v>0.17841861694654218</v>
      </c>
      <c r="N264" s="226">
        <v>0.17523590418202745</v>
      </c>
      <c r="O264" s="226">
        <v>0.173831197691276</v>
      </c>
      <c r="P264" s="226">
        <v>0.17233518757426136</v>
      </c>
      <c r="Q264" s="226">
        <v>0.17054542798387645</v>
      </c>
      <c r="R264" s="226">
        <v>0.1680218639968637</v>
      </c>
      <c r="S264" s="226">
        <v>0.16535664590671303</v>
      </c>
      <c r="T264" s="226">
        <v>0.1618460778904198</v>
      </c>
      <c r="U264" s="226">
        <v>0.15808871286998338</v>
      </c>
      <c r="V264" s="226">
        <v>0.15424202672425463</v>
      </c>
      <c r="W264" s="226">
        <v>0.14934539974802041</v>
      </c>
      <c r="X264" s="226">
        <v>0.14426656135823512</v>
      </c>
      <c r="Y264" s="226">
        <v>0.13910064138586367</v>
      </c>
      <c r="Z264" s="226">
        <v>0.13429238527616849</v>
      </c>
      <c r="AA264" s="226">
        <v>0.129842449550123</v>
      </c>
      <c r="AB264" s="226">
        <v>0.12593432810162231</v>
      </c>
      <c r="AC264" s="226">
        <v>0.12246018433477399</v>
      </c>
      <c r="AD264" s="226">
        <v>0.11951048309515584</v>
      </c>
      <c r="AE264" s="226">
        <v>0.11695729920482723</v>
      </c>
      <c r="AF264" s="226">
        <v>0.11458683858154238</v>
      </c>
      <c r="AG264" s="226">
        <v>0.11237784273540054</v>
      </c>
      <c r="AH264" s="226">
        <v>0.1102169076431941</v>
      </c>
      <c r="AI264" s="226">
        <v>0.108078884597161</v>
      </c>
      <c r="AJ264" s="226">
        <v>0.10592041034097814</v>
      </c>
      <c r="AK264" s="226">
        <v>0.10371020088907126</v>
      </c>
      <c r="AL264" s="226">
        <v>0.10143637391257368</v>
      </c>
      <c r="AM264" s="226">
        <v>9.9102935785803301E-2</v>
      </c>
      <c r="AN264" s="226">
        <v>9.6723832853734676E-2</v>
      </c>
      <c r="AO264" s="226">
        <v>9.4326804004331757E-2</v>
      </c>
      <c r="AP264" s="226">
        <v>9.1920365187709907E-2</v>
      </c>
      <c r="AQ264" s="226">
        <v>8.9534051513096985E-2</v>
      </c>
      <c r="AR264" s="226">
        <v>8.7194775890984719E-2</v>
      </c>
      <c r="AS264" s="226">
        <v>8.4925708791514704E-2</v>
      </c>
      <c r="AT264" s="226">
        <v>8.2718478518929647E-2</v>
      </c>
      <c r="AU264" s="226">
        <v>8.0593363253160286E-2</v>
      </c>
      <c r="AV264" s="226">
        <v>7.854901073374862E-2</v>
      </c>
      <c r="AW264" s="226">
        <v>7.659973323703323E-2</v>
      </c>
      <c r="AX264" s="226">
        <v>7.4736777608937627E-2</v>
      </c>
      <c r="AY264" s="226">
        <v>7.2956075008598673E-2</v>
      </c>
      <c r="AZ264" s="226">
        <v>7.1247184087266061E-2</v>
      </c>
    </row>
    <row r="265" spans="1:52">
      <c r="A265" s="173" t="s">
        <v>31</v>
      </c>
      <c r="B265" s="226">
        <f t="shared" si="40"/>
        <v>1.7773686442865364</v>
      </c>
      <c r="C265" s="226">
        <v>1.7583045309035341</v>
      </c>
      <c r="D265" s="226">
        <v>1.7448055773665794</v>
      </c>
      <c r="E265" s="226">
        <v>1.7371718817183035</v>
      </c>
      <c r="F265" s="226">
        <v>1.7215320498263966</v>
      </c>
      <c r="G265" s="226">
        <v>1.6934700448810791</v>
      </c>
      <c r="H265" s="226">
        <v>1.6675177781760364</v>
      </c>
      <c r="I265" s="226">
        <v>1.6365009026634716</v>
      </c>
      <c r="J265" s="226">
        <v>1.609266554800153</v>
      </c>
      <c r="K265" s="226">
        <v>1.5840241701887401</v>
      </c>
      <c r="L265" s="226">
        <v>1.5702296834847305</v>
      </c>
      <c r="M265" s="226">
        <v>1.5445219528900018</v>
      </c>
      <c r="N265" s="226">
        <v>1.5259436755509017</v>
      </c>
      <c r="O265" s="226">
        <v>1.5151963301247582</v>
      </c>
      <c r="P265" s="226">
        <v>1.5029942490562147</v>
      </c>
      <c r="Q265" s="226">
        <v>1.4994950934803186</v>
      </c>
      <c r="R265" s="226">
        <v>1.4864656769571645</v>
      </c>
      <c r="S265" s="226">
        <v>1.4701368903908258</v>
      </c>
      <c r="T265" s="226">
        <v>1.452780205736673</v>
      </c>
      <c r="U265" s="226">
        <v>1.4336017008911415</v>
      </c>
      <c r="V265" s="226">
        <v>1.4137892122079097</v>
      </c>
      <c r="W265" s="226">
        <v>1.3934400530020221</v>
      </c>
      <c r="X265" s="226">
        <v>1.3724420013697081</v>
      </c>
      <c r="Y265" s="226">
        <v>1.3519504204968955</v>
      </c>
      <c r="Z265" s="226">
        <v>1.3311960272803156</v>
      </c>
      <c r="AA265" s="226">
        <v>1.3103632874349413</v>
      </c>
      <c r="AB265" s="226">
        <v>1.2895754823983896</v>
      </c>
      <c r="AC265" s="226">
        <v>1.2686959546693275</v>
      </c>
      <c r="AD265" s="226">
        <v>1.247671549937476</v>
      </c>
      <c r="AE265" s="226">
        <v>1.226254737742585</v>
      </c>
      <c r="AF265" s="226">
        <v>1.2043535499856302</v>
      </c>
      <c r="AG265" s="226">
        <v>1.1818913546683438</v>
      </c>
      <c r="AH265" s="226">
        <v>1.1585553995250024</v>
      </c>
      <c r="AI265" s="226">
        <v>1.1345906372077159</v>
      </c>
      <c r="AJ265" s="226">
        <v>1.110038531105676</v>
      </c>
      <c r="AK265" s="226">
        <v>1.0851109491879043</v>
      </c>
      <c r="AL265" s="226">
        <v>1.0598583441898051</v>
      </c>
      <c r="AM265" s="226">
        <v>1.0341113792899372</v>
      </c>
      <c r="AN265" s="226">
        <v>1.0080525249955481</v>
      </c>
      <c r="AO265" s="226">
        <v>0.98155352834460841</v>
      </c>
      <c r="AP265" s="226">
        <v>0.95459926246848881</v>
      </c>
      <c r="AQ265" s="226">
        <v>0.92728956230819348</v>
      </c>
      <c r="AR265" s="226">
        <v>0.89988145114581475</v>
      </c>
      <c r="AS265" s="226">
        <v>0.87253058150638663</v>
      </c>
      <c r="AT265" s="226">
        <v>0.84548313343055403</v>
      </c>
      <c r="AU265" s="226">
        <v>0.81875762884387349</v>
      </c>
      <c r="AV265" s="226">
        <v>0.79272305926586961</v>
      </c>
      <c r="AW265" s="226">
        <v>0.76734659955986118</v>
      </c>
      <c r="AX265" s="226">
        <v>0.74315433503557715</v>
      </c>
      <c r="AY265" s="226">
        <v>0.71978569855203678</v>
      </c>
      <c r="AZ265" s="226">
        <v>0.69762100284476813</v>
      </c>
    </row>
    <row r="266" spans="1:52">
      <c r="A266" s="186" t="s">
        <v>46</v>
      </c>
      <c r="B266" s="224">
        <f t="shared" si="40"/>
        <v>2.0008366054246438</v>
      </c>
      <c r="C266" s="224">
        <v>1.9923929869143593</v>
      </c>
      <c r="D266" s="224">
        <v>1.9279493466725475</v>
      </c>
      <c r="E266" s="224">
        <v>1.8326549073870193</v>
      </c>
      <c r="F266" s="224">
        <v>1.8635954406258748</v>
      </c>
      <c r="G266" s="224">
        <v>1.6381507744250747</v>
      </c>
      <c r="H266" s="224">
        <v>1.6102172000043502</v>
      </c>
      <c r="I266" s="224">
        <v>1.6741770045340587</v>
      </c>
      <c r="J266" s="224">
        <v>1.5923232786710899</v>
      </c>
      <c r="K266" s="224">
        <v>1.4363400428702677</v>
      </c>
      <c r="L266" s="224">
        <v>1.4251991087273488</v>
      </c>
      <c r="M266" s="224">
        <v>1.3249462154552012</v>
      </c>
      <c r="N266" s="224">
        <v>1.3430042479407511</v>
      </c>
      <c r="O266" s="224">
        <v>1.1954451760056695</v>
      </c>
      <c r="P266" s="224">
        <v>1.1344562339596613</v>
      </c>
      <c r="Q266" s="224">
        <v>1.0409866346147383</v>
      </c>
      <c r="R266" s="224">
        <v>1.0282757526141453</v>
      </c>
      <c r="S266" s="224">
        <v>1.0187732807174499</v>
      </c>
      <c r="T266" s="224">
        <v>1.0085244902553587</v>
      </c>
      <c r="U266" s="224">
        <v>0.99865847158577514</v>
      </c>
      <c r="V266" s="224">
        <v>0.98969845789818989</v>
      </c>
      <c r="W266" s="224">
        <v>0.98024961075743577</v>
      </c>
      <c r="X266" s="224">
        <v>0.97055147458323732</v>
      </c>
      <c r="Y266" s="224">
        <v>0.96113045509271189</v>
      </c>
      <c r="Z266" s="224">
        <v>0.95167281706356843</v>
      </c>
      <c r="AA266" s="224">
        <v>0.94181123136184131</v>
      </c>
      <c r="AB266" s="224">
        <v>0.93244626532638297</v>
      </c>
      <c r="AC266" s="224">
        <v>0.92195949754384399</v>
      </c>
      <c r="AD266" s="224">
        <v>0.91117464275061921</v>
      </c>
      <c r="AE266" s="224">
        <v>0.90248894754040898</v>
      </c>
      <c r="AF266" s="224">
        <v>0.89405806668303778</v>
      </c>
      <c r="AG266" s="224">
        <v>0.87680966066565103</v>
      </c>
      <c r="AH266" s="224">
        <v>0.86873212057529337</v>
      </c>
      <c r="AI266" s="224">
        <v>0.86060480797373407</v>
      </c>
      <c r="AJ266" s="224">
        <v>0.85345450663402322</v>
      </c>
      <c r="AK266" s="224">
        <v>0.84488365045963199</v>
      </c>
      <c r="AL266" s="224">
        <v>0.83658089465156726</v>
      </c>
      <c r="AM266" s="224">
        <v>0.8266396839699528</v>
      </c>
      <c r="AN266" s="224">
        <v>0.81555234144881117</v>
      </c>
      <c r="AO266" s="224">
        <v>0.80273722539474701</v>
      </c>
      <c r="AP266" s="224">
        <v>0.78935339675654814</v>
      </c>
      <c r="AQ266" s="224">
        <v>0.77569346137915129</v>
      </c>
      <c r="AR266" s="224">
        <v>0.7629160076782755</v>
      </c>
      <c r="AS266" s="224">
        <v>0.74965097908837619</v>
      </c>
      <c r="AT266" s="224">
        <v>0.7334919402313268</v>
      </c>
      <c r="AU266" s="224">
        <v>0.71987992897321562</v>
      </c>
      <c r="AV266" s="224">
        <v>0.70422233438523985</v>
      </c>
      <c r="AW266" s="224">
        <v>0.68479996016956302</v>
      </c>
      <c r="AX266" s="224">
        <v>0.6653794913216492</v>
      </c>
      <c r="AY266" s="224">
        <v>0.64402447360617698</v>
      </c>
      <c r="AZ266" s="224">
        <v>0.62626886177440266</v>
      </c>
    </row>
    <row r="267" spans="1:52">
      <c r="A267" s="193" t="s">
        <v>24</v>
      </c>
      <c r="B267" s="225">
        <f t="shared" si="40"/>
        <v>3.0799851639001017</v>
      </c>
      <c r="C267" s="225">
        <v>3.0149019658870291</v>
      </c>
      <c r="D267" s="225">
        <v>2.9176892146952698</v>
      </c>
      <c r="E267" s="225">
        <v>2.7614023537033199</v>
      </c>
      <c r="F267" s="225">
        <v>2.8988672719554907</v>
      </c>
      <c r="G267" s="225">
        <v>2.5268903840027841</v>
      </c>
      <c r="H267" s="225">
        <v>2.5282411272665102</v>
      </c>
      <c r="I267" s="225">
        <v>2.6324726211248786</v>
      </c>
      <c r="J267" s="225">
        <v>2.544626971412411</v>
      </c>
      <c r="K267" s="225">
        <v>2.3066632594891119</v>
      </c>
      <c r="L267" s="225">
        <v>2.2952870077189003</v>
      </c>
      <c r="M267" s="225">
        <v>2.129769626262207</v>
      </c>
      <c r="N267" s="225">
        <v>2.144559542522642</v>
      </c>
      <c r="O267" s="225">
        <v>1.8998183630481211</v>
      </c>
      <c r="P267" s="225">
        <v>1.8089437987539878</v>
      </c>
      <c r="Q267" s="225">
        <v>1.6508921516877832</v>
      </c>
      <c r="R267" s="225">
        <v>1.6373486261886958</v>
      </c>
      <c r="S267" s="225">
        <v>1.6295811901250901</v>
      </c>
      <c r="T267" s="225">
        <v>1.6212649628467306</v>
      </c>
      <c r="U267" s="225">
        <v>1.6133533880463382</v>
      </c>
      <c r="V267" s="225">
        <v>1.6063815462013986</v>
      </c>
      <c r="W267" s="225">
        <v>1.5977994681446641</v>
      </c>
      <c r="X267" s="225">
        <v>1.5898040636016768</v>
      </c>
      <c r="Y267" s="225">
        <v>1.5812721861241601</v>
      </c>
      <c r="Z267" s="225">
        <v>1.5716732773577309</v>
      </c>
      <c r="AA267" s="225">
        <v>1.5628662241912497</v>
      </c>
      <c r="AB267" s="225">
        <v>1.5544198799434323</v>
      </c>
      <c r="AC267" s="225">
        <v>1.5447343359657977</v>
      </c>
      <c r="AD267" s="225">
        <v>1.5345565255008902</v>
      </c>
      <c r="AE267" s="225">
        <v>1.5268209429146911</v>
      </c>
      <c r="AF267" s="225">
        <v>1.5186019803075115</v>
      </c>
      <c r="AG267" s="225">
        <v>1.4948573716068347</v>
      </c>
      <c r="AH267" s="225">
        <v>1.4885909858026338</v>
      </c>
      <c r="AI267" s="225">
        <v>1.4808954669189858</v>
      </c>
      <c r="AJ267" s="225">
        <v>1.4742507401852569</v>
      </c>
      <c r="AK267" s="225">
        <v>1.4655667595116832</v>
      </c>
      <c r="AL267" s="225">
        <v>1.4565831832645342</v>
      </c>
      <c r="AM267" s="225">
        <v>1.444607875454498</v>
      </c>
      <c r="AN267" s="225">
        <v>1.4305628431182578</v>
      </c>
      <c r="AO267" s="225">
        <v>1.4129868227305964</v>
      </c>
      <c r="AP267" s="225">
        <v>1.3943136202800053</v>
      </c>
      <c r="AQ267" s="225">
        <v>1.3752057988245725</v>
      </c>
      <c r="AR267" s="225">
        <v>1.3576558447962432</v>
      </c>
      <c r="AS267" s="225">
        <v>1.3393684487268314</v>
      </c>
      <c r="AT267" s="225">
        <v>1.3158485786641887</v>
      </c>
      <c r="AU267" s="225">
        <v>1.297018983007296</v>
      </c>
      <c r="AV267" s="225">
        <v>1.2749312773853538</v>
      </c>
      <c r="AW267" s="225">
        <v>1.2453287966491791</v>
      </c>
      <c r="AX267" s="225">
        <v>1.2148076971699762</v>
      </c>
      <c r="AY267" s="225">
        <v>1.1800858690873581</v>
      </c>
      <c r="AZ267" s="225">
        <v>1.1512480802172653</v>
      </c>
    </row>
    <row r="268" spans="1:52">
      <c r="A268" s="173" t="s">
        <v>25</v>
      </c>
      <c r="B268" s="226">
        <f t="shared" si="40"/>
        <v>0</v>
      </c>
      <c r="C268" s="226">
        <v>0</v>
      </c>
      <c r="D268" s="226">
        <v>0</v>
      </c>
      <c r="E268" s="226">
        <v>0</v>
      </c>
      <c r="F268" s="226">
        <v>0</v>
      </c>
      <c r="G268" s="226">
        <v>0</v>
      </c>
      <c r="H268" s="226">
        <v>0</v>
      </c>
      <c r="I268" s="226">
        <v>0</v>
      </c>
      <c r="J268" s="226">
        <v>0</v>
      </c>
      <c r="K268" s="226">
        <v>0</v>
      </c>
      <c r="L268" s="226">
        <v>0</v>
      </c>
      <c r="M268" s="226">
        <v>0</v>
      </c>
      <c r="N268" s="226">
        <v>0</v>
      </c>
      <c r="O268" s="226">
        <v>0</v>
      </c>
      <c r="P268" s="226">
        <v>0</v>
      </c>
      <c r="Q268" s="226">
        <v>0</v>
      </c>
      <c r="R268" s="226">
        <v>0</v>
      </c>
      <c r="S268" s="226">
        <v>0</v>
      </c>
      <c r="T268" s="226">
        <v>0</v>
      </c>
      <c r="U268" s="226">
        <v>0</v>
      </c>
      <c r="V268" s="226">
        <v>0</v>
      </c>
      <c r="W268" s="226">
        <v>0</v>
      </c>
      <c r="X268" s="226">
        <v>0</v>
      </c>
      <c r="Y268" s="226">
        <v>0</v>
      </c>
      <c r="Z268" s="226">
        <v>0</v>
      </c>
      <c r="AA268" s="226">
        <v>0</v>
      </c>
      <c r="AB268" s="226">
        <v>0</v>
      </c>
      <c r="AC268" s="226">
        <v>0</v>
      </c>
      <c r="AD268" s="226">
        <v>0</v>
      </c>
      <c r="AE268" s="226">
        <v>0</v>
      </c>
      <c r="AF268" s="226">
        <v>0</v>
      </c>
      <c r="AG268" s="226">
        <v>0</v>
      </c>
      <c r="AH268" s="226">
        <v>0</v>
      </c>
      <c r="AI268" s="226">
        <v>0</v>
      </c>
      <c r="AJ268" s="226">
        <v>0</v>
      </c>
      <c r="AK268" s="226">
        <v>0</v>
      </c>
      <c r="AL268" s="226">
        <v>0</v>
      </c>
      <c r="AM268" s="226">
        <v>0</v>
      </c>
      <c r="AN268" s="226">
        <v>0</v>
      </c>
      <c r="AO268" s="226">
        <v>0</v>
      </c>
      <c r="AP268" s="226">
        <v>0</v>
      </c>
      <c r="AQ268" s="226">
        <v>0</v>
      </c>
      <c r="AR268" s="226">
        <v>0</v>
      </c>
      <c r="AS268" s="226">
        <v>0</v>
      </c>
      <c r="AT268" s="226">
        <v>0</v>
      </c>
      <c r="AU268" s="226">
        <v>0</v>
      </c>
      <c r="AV268" s="226">
        <v>0</v>
      </c>
      <c r="AW268" s="226">
        <v>0</v>
      </c>
      <c r="AX268" s="226">
        <v>0</v>
      </c>
      <c r="AY268" s="226">
        <v>0</v>
      </c>
      <c r="AZ268" s="226">
        <v>0</v>
      </c>
    </row>
    <row r="269" spans="1:52">
      <c r="A269" s="173" t="s">
        <v>23</v>
      </c>
      <c r="B269" s="226">
        <f t="shared" si="40"/>
        <v>0</v>
      </c>
      <c r="C269" s="226">
        <v>0</v>
      </c>
      <c r="D269" s="226">
        <v>0</v>
      </c>
      <c r="E269" s="226">
        <v>0</v>
      </c>
      <c r="F269" s="226">
        <v>0</v>
      </c>
      <c r="G269" s="226">
        <v>0</v>
      </c>
      <c r="H269" s="226">
        <v>0</v>
      </c>
      <c r="I269" s="226">
        <v>0</v>
      </c>
      <c r="J269" s="226">
        <v>0</v>
      </c>
      <c r="K269" s="226">
        <v>0</v>
      </c>
      <c r="L269" s="226">
        <v>0</v>
      </c>
      <c r="M269" s="226">
        <v>0</v>
      </c>
      <c r="N269" s="226">
        <v>0</v>
      </c>
      <c r="O269" s="226">
        <v>0</v>
      </c>
      <c r="P269" s="226">
        <v>0</v>
      </c>
      <c r="Q269" s="226">
        <v>0</v>
      </c>
      <c r="R269" s="226">
        <v>0</v>
      </c>
      <c r="S269" s="226">
        <v>0</v>
      </c>
      <c r="T269" s="226">
        <v>0</v>
      </c>
      <c r="U269" s="226">
        <v>0</v>
      </c>
      <c r="V269" s="226">
        <v>0</v>
      </c>
      <c r="W269" s="226">
        <v>0</v>
      </c>
      <c r="X269" s="226">
        <v>0</v>
      </c>
      <c r="Y269" s="226">
        <v>0</v>
      </c>
      <c r="Z269" s="226">
        <v>0</v>
      </c>
      <c r="AA269" s="226">
        <v>0</v>
      </c>
      <c r="AB269" s="226">
        <v>0</v>
      </c>
      <c r="AC269" s="226">
        <v>0</v>
      </c>
      <c r="AD269" s="226">
        <v>0</v>
      </c>
      <c r="AE269" s="226">
        <v>0</v>
      </c>
      <c r="AF269" s="226">
        <v>0</v>
      </c>
      <c r="AG269" s="226">
        <v>0</v>
      </c>
      <c r="AH269" s="226">
        <v>0</v>
      </c>
      <c r="AI269" s="226">
        <v>0</v>
      </c>
      <c r="AJ269" s="226">
        <v>0</v>
      </c>
      <c r="AK269" s="226">
        <v>0</v>
      </c>
      <c r="AL269" s="226">
        <v>0</v>
      </c>
      <c r="AM269" s="226">
        <v>0</v>
      </c>
      <c r="AN269" s="226">
        <v>0</v>
      </c>
      <c r="AO269" s="226">
        <v>0</v>
      </c>
      <c r="AP269" s="226">
        <v>0</v>
      </c>
      <c r="AQ269" s="226">
        <v>0</v>
      </c>
      <c r="AR269" s="226">
        <v>0</v>
      </c>
      <c r="AS269" s="226">
        <v>0</v>
      </c>
      <c r="AT269" s="226">
        <v>0</v>
      </c>
      <c r="AU269" s="226">
        <v>0</v>
      </c>
      <c r="AV269" s="226">
        <v>0</v>
      </c>
      <c r="AW269" s="226">
        <v>0</v>
      </c>
      <c r="AX269" s="226">
        <v>0</v>
      </c>
      <c r="AY269" s="226">
        <v>0</v>
      </c>
      <c r="AZ269" s="226">
        <v>0</v>
      </c>
    </row>
    <row r="270" spans="1:52">
      <c r="A270" s="186" t="s">
        <v>47</v>
      </c>
      <c r="B270" s="224">
        <f t="shared" si="40"/>
        <v>11.972193088944332</v>
      </c>
      <c r="C270" s="224">
        <v>11.865175671712123</v>
      </c>
      <c r="D270" s="224">
        <v>11.799509907446071</v>
      </c>
      <c r="E270" s="224">
        <v>11.798910652843885</v>
      </c>
      <c r="F270" s="224">
        <v>11.622911743441369</v>
      </c>
      <c r="G270" s="224">
        <v>11.706703450350245</v>
      </c>
      <c r="H270" s="224">
        <v>11.749489354773996</v>
      </c>
      <c r="I270" s="224">
        <v>11.62578544433554</v>
      </c>
      <c r="J270" s="224">
        <v>11.660950116601484</v>
      </c>
      <c r="K270" s="224">
        <v>11.915710033706297</v>
      </c>
      <c r="L270" s="224">
        <v>11.962470118231529</v>
      </c>
      <c r="M270" s="224">
        <v>11.893496285278841</v>
      </c>
      <c r="N270" s="224">
        <v>11.908636639340857</v>
      </c>
      <c r="O270" s="224">
        <v>11.868923170528699</v>
      </c>
      <c r="P270" s="224">
        <v>11.811941243543234</v>
      </c>
      <c r="Q270" s="224">
        <v>11.958581054900403</v>
      </c>
      <c r="R270" s="224">
        <v>11.944507953779247</v>
      </c>
      <c r="S270" s="224">
        <v>11.963240588626871</v>
      </c>
      <c r="T270" s="224">
        <v>11.906303693652184</v>
      </c>
      <c r="U270" s="224">
        <v>11.846709589384762</v>
      </c>
      <c r="V270" s="224">
        <v>11.791489479159848</v>
      </c>
      <c r="W270" s="224">
        <v>11.735883276905115</v>
      </c>
      <c r="X270" s="224">
        <v>11.673138838680021</v>
      </c>
      <c r="Y270" s="224">
        <v>11.608399451104143</v>
      </c>
      <c r="Z270" s="224">
        <v>11.544674935934198</v>
      </c>
      <c r="AA270" s="224">
        <v>11.483981188035978</v>
      </c>
      <c r="AB270" s="224">
        <v>11.418740654512776</v>
      </c>
      <c r="AC270" s="224">
        <v>11.356675607540565</v>
      </c>
      <c r="AD270" s="224">
        <v>11.289834876450254</v>
      </c>
      <c r="AE270" s="224">
        <v>11.227869853147125</v>
      </c>
      <c r="AF270" s="224">
        <v>11.161719789793599</v>
      </c>
      <c r="AG270" s="224">
        <v>11.09422961415677</v>
      </c>
      <c r="AH270" s="224">
        <v>11.026461547351332</v>
      </c>
      <c r="AI270" s="224">
        <v>10.953177490935953</v>
      </c>
      <c r="AJ270" s="224">
        <v>10.879054234346507</v>
      </c>
      <c r="AK270" s="224">
        <v>10.803043482388187</v>
      </c>
      <c r="AL270" s="224">
        <v>10.729460561471001</v>
      </c>
      <c r="AM270" s="224">
        <v>10.64713852376144</v>
      </c>
      <c r="AN270" s="224">
        <v>10.537068763980516</v>
      </c>
      <c r="AO270" s="224">
        <v>10.451551373445533</v>
      </c>
      <c r="AP270" s="224">
        <v>10.36598338469048</v>
      </c>
      <c r="AQ270" s="224">
        <v>10.274467956880558</v>
      </c>
      <c r="AR270" s="224">
        <v>10.173016165604665</v>
      </c>
      <c r="AS270" s="224">
        <v>10.069181598748777</v>
      </c>
      <c r="AT270" s="224">
        <v>9.9572189040283945</v>
      </c>
      <c r="AU270" s="224">
        <v>9.8436930085744319</v>
      </c>
      <c r="AV270" s="224">
        <v>9.7214493922190766</v>
      </c>
      <c r="AW270" s="224">
        <v>9.573846166057832</v>
      </c>
      <c r="AX270" s="224">
        <v>9.4338197869150431</v>
      </c>
      <c r="AY270" s="224">
        <v>9.2459176634634961</v>
      </c>
      <c r="AZ270" s="224">
        <v>9.0431625094336017</v>
      </c>
    </row>
    <row r="271" spans="1:52">
      <c r="A271" s="193" t="s">
        <v>16</v>
      </c>
      <c r="B271" s="225">
        <f t="shared" si="40"/>
        <v>16.766656823014443</v>
      </c>
      <c r="C271" s="225">
        <v>16.225823594172393</v>
      </c>
      <c r="D271" s="225">
        <v>15.7678855151989</v>
      </c>
      <c r="E271" s="225">
        <v>15.729058929716933</v>
      </c>
      <c r="F271" s="225">
        <v>15.045959828299097</v>
      </c>
      <c r="G271" s="225">
        <v>15.563888878449808</v>
      </c>
      <c r="H271" s="225">
        <v>15.698474155805892</v>
      </c>
      <c r="I271" s="225">
        <v>15.628020090344757</v>
      </c>
      <c r="J271" s="225">
        <v>15.867524884753214</v>
      </c>
      <c r="K271" s="225">
        <v>15.766514339885884</v>
      </c>
      <c r="L271" s="225">
        <v>16.52545627616929</v>
      </c>
      <c r="M271" s="225">
        <v>15.56385819835363</v>
      </c>
      <c r="N271" s="225">
        <v>15.808429471135724</v>
      </c>
      <c r="O271" s="225">
        <v>16.183557016405452</v>
      </c>
      <c r="P271" s="225">
        <v>17.157296876616343</v>
      </c>
      <c r="Q271" s="225">
        <v>17.675305721338315</v>
      </c>
      <c r="R271" s="225">
        <v>17.535031662317078</v>
      </c>
      <c r="S271" s="225">
        <v>17.507353072144273</v>
      </c>
      <c r="T271" s="225">
        <v>17.477374220953692</v>
      </c>
      <c r="U271" s="225">
        <v>17.444459226923389</v>
      </c>
      <c r="V271" s="225">
        <v>17.40279251546368</v>
      </c>
      <c r="W271" s="225">
        <v>17.361545703083667</v>
      </c>
      <c r="X271" s="225">
        <v>17.31096983343738</v>
      </c>
      <c r="Y271" s="225">
        <v>17.25930926321103</v>
      </c>
      <c r="Z271" s="225">
        <v>17.209705790739186</v>
      </c>
      <c r="AA271" s="225">
        <v>17.149976102033534</v>
      </c>
      <c r="AB271" s="225">
        <v>17.099812368365267</v>
      </c>
      <c r="AC271" s="225">
        <v>17.056340265787778</v>
      </c>
      <c r="AD271" s="225">
        <v>17.002144253497118</v>
      </c>
      <c r="AE271" s="225">
        <v>16.947432159292898</v>
      </c>
      <c r="AF271" s="225">
        <v>16.893052211882868</v>
      </c>
      <c r="AG271" s="225">
        <v>16.839434725968882</v>
      </c>
      <c r="AH271" s="225">
        <v>16.77221342368016</v>
      </c>
      <c r="AI271" s="225">
        <v>16.690805185902196</v>
      </c>
      <c r="AJ271" s="225">
        <v>16.605304331904691</v>
      </c>
      <c r="AK271" s="225">
        <v>16.5053208668424</v>
      </c>
      <c r="AL271" s="225">
        <v>16.405960078529063</v>
      </c>
      <c r="AM271" s="225">
        <v>16.29493194175139</v>
      </c>
      <c r="AN271" s="225">
        <v>16.119490178183622</v>
      </c>
      <c r="AO271" s="225">
        <v>15.9979769425891</v>
      </c>
      <c r="AP271" s="225">
        <v>15.862856137329612</v>
      </c>
      <c r="AQ271" s="225">
        <v>15.731322097719255</v>
      </c>
      <c r="AR271" s="225">
        <v>15.591861835225089</v>
      </c>
      <c r="AS271" s="225">
        <v>15.429771620776016</v>
      </c>
      <c r="AT271" s="225">
        <v>15.249488423642251</v>
      </c>
      <c r="AU271" s="225">
        <v>15.05116017031356</v>
      </c>
      <c r="AV271" s="225">
        <v>14.835844101936868</v>
      </c>
      <c r="AW271" s="225">
        <v>14.573378448705082</v>
      </c>
      <c r="AX271" s="225">
        <v>14.306090064992111</v>
      </c>
      <c r="AY271" s="225">
        <v>13.976845137636868</v>
      </c>
      <c r="AZ271" s="225">
        <v>13.62248945635687</v>
      </c>
    </row>
    <row r="272" spans="1:52">
      <c r="A272" s="173" t="s">
        <v>17</v>
      </c>
      <c r="B272" s="226">
        <f t="shared" si="40"/>
        <v>11.438411659899968</v>
      </c>
      <c r="C272" s="226">
        <v>13.081829276934233</v>
      </c>
      <c r="D272" s="226">
        <v>13.267133363965337</v>
      </c>
      <c r="E272" s="226">
        <v>13.421282505810961</v>
      </c>
      <c r="F272" s="226">
        <v>13.20470307846014</v>
      </c>
      <c r="G272" s="226">
        <v>13.256491207666107</v>
      </c>
      <c r="H272" s="226">
        <v>13.333169559907242</v>
      </c>
      <c r="I272" s="226">
        <v>13.481919758320537</v>
      </c>
      <c r="J272" s="226">
        <v>13.302244448313054</v>
      </c>
      <c r="K272" s="226">
        <v>13.225263901379885</v>
      </c>
      <c r="L272" s="226">
        <v>13.125388908452203</v>
      </c>
      <c r="M272" s="226">
        <v>13.423091438672742</v>
      </c>
      <c r="N272" s="226">
        <v>13.430665282130514</v>
      </c>
      <c r="O272" s="226">
        <v>13.332307274444105</v>
      </c>
      <c r="P272" s="226">
        <v>13.151620151338184</v>
      </c>
      <c r="Q272" s="226">
        <v>13.167572938114841</v>
      </c>
      <c r="R272" s="226">
        <v>13.027882940821478</v>
      </c>
      <c r="S272" s="226">
        <v>13.197765440705943</v>
      </c>
      <c r="T272" s="226">
        <v>13.179901089354155</v>
      </c>
      <c r="U272" s="226">
        <v>13.151981358673954</v>
      </c>
      <c r="V272" s="226">
        <v>13.112225916938819</v>
      </c>
      <c r="W272" s="226">
        <v>13.069793859999614</v>
      </c>
      <c r="X272" s="226">
        <v>13.007843587342169</v>
      </c>
      <c r="Y272" s="226">
        <v>12.943259736020224</v>
      </c>
      <c r="Z272" s="226">
        <v>12.868058749827453</v>
      </c>
      <c r="AA272" s="226">
        <v>12.794500383907215</v>
      </c>
      <c r="AB272" s="226">
        <v>12.713851258879361</v>
      </c>
      <c r="AC272" s="226">
        <v>12.637074012507219</v>
      </c>
      <c r="AD272" s="226">
        <v>12.547651535452074</v>
      </c>
      <c r="AE272" s="226">
        <v>12.470445956291499</v>
      </c>
      <c r="AF272" s="226">
        <v>12.381228139345712</v>
      </c>
      <c r="AG272" s="226">
        <v>12.291860354164784</v>
      </c>
      <c r="AH272" s="226">
        <v>12.199169914766351</v>
      </c>
      <c r="AI272" s="226">
        <v>12.101168710700588</v>
      </c>
      <c r="AJ272" s="226">
        <v>12.00313779997637</v>
      </c>
      <c r="AK272" s="226">
        <v>11.903561725376678</v>
      </c>
      <c r="AL272" s="226">
        <v>11.81331317760605</v>
      </c>
      <c r="AM272" s="226">
        <v>11.702056180713925</v>
      </c>
      <c r="AN272" s="226">
        <v>11.563603056861901</v>
      </c>
      <c r="AO272" s="226">
        <v>11.454708633113826</v>
      </c>
      <c r="AP272" s="226">
        <v>11.344581378713746</v>
      </c>
      <c r="AQ272" s="226">
        <v>11.225775896166246</v>
      </c>
      <c r="AR272" s="226">
        <v>11.101202657665469</v>
      </c>
      <c r="AS272" s="226">
        <v>10.972223649265647</v>
      </c>
      <c r="AT272" s="226">
        <v>10.837603765112917</v>
      </c>
      <c r="AU272" s="226">
        <v>10.707391889803953</v>
      </c>
      <c r="AV272" s="226">
        <v>10.572282136049957</v>
      </c>
      <c r="AW272" s="226">
        <v>10.413672172336327</v>
      </c>
      <c r="AX272" s="226">
        <v>10.266891768233222</v>
      </c>
      <c r="AY272" s="226">
        <v>10.067573711788576</v>
      </c>
      <c r="AZ272" s="226">
        <v>9.8566212259979213</v>
      </c>
    </row>
    <row r="273" spans="1:52">
      <c r="A273" s="173" t="s">
        <v>18</v>
      </c>
      <c r="B273" s="226">
        <f t="shared" si="40"/>
        <v>10.8115425375142</v>
      </c>
      <c r="C273" s="226">
        <v>9.8196962851078862</v>
      </c>
      <c r="D273" s="226">
        <v>9.7003461208669002</v>
      </c>
      <c r="E273" s="226">
        <v>9.56983747692707</v>
      </c>
      <c r="F273" s="226">
        <v>9.6534243215664954</v>
      </c>
      <c r="G273" s="226">
        <v>9.7268377190869124</v>
      </c>
      <c r="H273" s="226">
        <v>9.7602023546526659</v>
      </c>
      <c r="I273" s="226">
        <v>9.5336343869986866</v>
      </c>
      <c r="J273" s="226">
        <v>9.71912425153951</v>
      </c>
      <c r="K273" s="226">
        <v>10.224011282931951</v>
      </c>
      <c r="L273" s="226">
        <v>10.149557537001884</v>
      </c>
      <c r="M273" s="226">
        <v>10.001690005062599</v>
      </c>
      <c r="N273" s="226">
        <v>10.03602996684228</v>
      </c>
      <c r="O273" s="226">
        <v>10.035965093478532</v>
      </c>
      <c r="P273" s="226">
        <v>9.9338230461659744</v>
      </c>
      <c r="Q273" s="226">
        <v>10.085269686297027</v>
      </c>
      <c r="R273" s="226">
        <v>10.09381252568612</v>
      </c>
      <c r="S273" s="226">
        <v>10.041852073130141</v>
      </c>
      <c r="T273" s="226">
        <v>9.9901129319885751</v>
      </c>
      <c r="U273" s="226">
        <v>9.9389805402035378</v>
      </c>
      <c r="V273" s="226">
        <v>9.9014905819676287</v>
      </c>
      <c r="W273" s="226">
        <v>9.8604189104704538</v>
      </c>
      <c r="X273" s="226">
        <v>9.8197890851591847</v>
      </c>
      <c r="Y273" s="226">
        <v>9.7776066511803226</v>
      </c>
      <c r="Z273" s="226">
        <v>9.7253592210425346</v>
      </c>
      <c r="AA273" s="226">
        <v>9.6767295109522742</v>
      </c>
      <c r="AB273" s="226">
        <v>9.6282938312116411</v>
      </c>
      <c r="AC273" s="226">
        <v>9.5840893067528228</v>
      </c>
      <c r="AD273" s="226">
        <v>9.538571798355628</v>
      </c>
      <c r="AE273" s="226">
        <v>9.491962997160762</v>
      </c>
      <c r="AF273" s="226">
        <v>9.4455177848287146</v>
      </c>
      <c r="AG273" s="226">
        <v>9.3970288556984496</v>
      </c>
      <c r="AH273" s="226">
        <v>9.3507121104254303</v>
      </c>
      <c r="AI273" s="226">
        <v>9.2984756887363407</v>
      </c>
      <c r="AJ273" s="226">
        <v>9.2452337875104451</v>
      </c>
      <c r="AK273" s="226">
        <v>9.1913535562539597</v>
      </c>
      <c r="AL273" s="226">
        <v>9.1346851516527465</v>
      </c>
      <c r="AM273" s="226">
        <v>9.0777766256538257</v>
      </c>
      <c r="AN273" s="226">
        <v>8.9959706993111652</v>
      </c>
      <c r="AO273" s="226">
        <v>8.9325950456741996</v>
      </c>
      <c r="AP273" s="226">
        <v>8.8711152714663228</v>
      </c>
      <c r="AQ273" s="226">
        <v>8.804373260537858</v>
      </c>
      <c r="AR273" s="226">
        <v>8.7256814562368081</v>
      </c>
      <c r="AS273" s="226">
        <v>8.6472750227035764</v>
      </c>
      <c r="AT273" s="226">
        <v>8.5594877267994054</v>
      </c>
      <c r="AU273" s="226">
        <v>8.4694308098893814</v>
      </c>
      <c r="AV273" s="226">
        <v>8.3692803211295175</v>
      </c>
      <c r="AW273" s="226">
        <v>8.2442555749865392</v>
      </c>
      <c r="AX273" s="226">
        <v>8.1268414201619983</v>
      </c>
      <c r="AY273" s="226">
        <v>7.966667728894091</v>
      </c>
      <c r="AZ273" s="226">
        <v>7.7915838073826196</v>
      </c>
    </row>
    <row r="274" spans="1:52">
      <c r="A274" s="179" t="s">
        <v>22</v>
      </c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  <c r="AA274" s="223"/>
      <c r="AB274" s="223"/>
      <c r="AC274" s="223"/>
      <c r="AD274" s="223"/>
      <c r="AE274" s="223"/>
      <c r="AF274" s="223"/>
      <c r="AG274" s="223"/>
      <c r="AH274" s="223"/>
      <c r="AI274" s="223"/>
      <c r="AJ274" s="223"/>
      <c r="AK274" s="223"/>
      <c r="AL274" s="223"/>
      <c r="AM274" s="223"/>
      <c r="AN274" s="223"/>
      <c r="AO274" s="223"/>
      <c r="AP274" s="223"/>
      <c r="AQ274" s="223"/>
      <c r="AR274" s="223"/>
      <c r="AS274" s="223"/>
      <c r="AT274" s="223"/>
      <c r="AU274" s="223"/>
      <c r="AV274" s="223"/>
      <c r="AW274" s="223"/>
      <c r="AX274" s="223"/>
      <c r="AY274" s="223"/>
      <c r="AZ274" s="223"/>
    </row>
    <row r="275" spans="1:52">
      <c r="A275" s="186" t="s">
        <v>45</v>
      </c>
      <c r="B275" s="224">
        <f t="shared" ref="B275:AZ275" si="41">B223/B67</f>
        <v>0.60740614970899753</v>
      </c>
      <c r="C275" s="292">
        <f t="shared" si="41"/>
        <v>0.60037026519997727</v>
      </c>
      <c r="D275" s="292">
        <f t="shared" si="41"/>
        <v>0.59601964472687707</v>
      </c>
      <c r="E275" s="292">
        <f t="shared" si="41"/>
        <v>0.59420500965268686</v>
      </c>
      <c r="F275" s="292">
        <f t="shared" si="41"/>
        <v>0.58788288470184658</v>
      </c>
      <c r="G275" s="292">
        <f t="shared" si="41"/>
        <v>0.58174159349217114</v>
      </c>
      <c r="H275" s="292">
        <f t="shared" si="41"/>
        <v>0.58444941071684364</v>
      </c>
      <c r="I275" s="292">
        <f t="shared" si="41"/>
        <v>0.56944804836798235</v>
      </c>
      <c r="J275" s="292">
        <f t="shared" si="41"/>
        <v>0.55615014484832159</v>
      </c>
      <c r="K275" s="292">
        <f t="shared" si="41"/>
        <v>0.53602311129904445</v>
      </c>
      <c r="L275" s="292">
        <f t="shared" si="41"/>
        <v>0.53448244517345533</v>
      </c>
      <c r="M275" s="292">
        <f t="shared" si="41"/>
        <v>0.52400891231977809</v>
      </c>
      <c r="N275" s="292">
        <f t="shared" si="41"/>
        <v>0.51800460991270214</v>
      </c>
      <c r="O275" s="292">
        <f t="shared" si="41"/>
        <v>0.51544436927325465</v>
      </c>
      <c r="P275" s="292">
        <f t="shared" si="41"/>
        <v>0.49910672695641295</v>
      </c>
      <c r="Q275" s="292">
        <f t="shared" si="41"/>
        <v>0.50175122724716781</v>
      </c>
      <c r="R275" s="292">
        <f t="shared" si="41"/>
        <v>0.50696163635211067</v>
      </c>
      <c r="S275" s="292">
        <f t="shared" si="41"/>
        <v>0.51303989234378988</v>
      </c>
      <c r="T275" s="292">
        <f t="shared" si="41"/>
        <v>0.50905887837536923</v>
      </c>
      <c r="U275" s="292">
        <f t="shared" si="41"/>
        <v>0.50358927391216723</v>
      </c>
      <c r="V275" s="292">
        <f t="shared" si="41"/>
        <v>0.4975623118892708</v>
      </c>
      <c r="W275" s="292">
        <f t="shared" si="41"/>
        <v>0.49135784021040885</v>
      </c>
      <c r="X275" s="292">
        <f t="shared" si="41"/>
        <v>0.48514460810978338</v>
      </c>
      <c r="Y275" s="292">
        <f t="shared" si="41"/>
        <v>0.47956839310642818</v>
      </c>
      <c r="Z275" s="292">
        <f t="shared" si="41"/>
        <v>0.4740647387047775</v>
      </c>
      <c r="AA275" s="292">
        <f t="shared" si="41"/>
        <v>0.46858959368069558</v>
      </c>
      <c r="AB275" s="292">
        <f t="shared" si="41"/>
        <v>0.46329402341079173</v>
      </c>
      <c r="AC275" s="292">
        <f t="shared" si="41"/>
        <v>0.45824977905535808</v>
      </c>
      <c r="AD275" s="292">
        <f t="shared" si="41"/>
        <v>0.45341013567366795</v>
      </c>
      <c r="AE275" s="292">
        <f t="shared" si="41"/>
        <v>0.44867376864366609</v>
      </c>
      <c r="AF275" s="292">
        <f t="shared" si="41"/>
        <v>0.4438601724937184</v>
      </c>
      <c r="AG275" s="292">
        <f t="shared" si="41"/>
        <v>0.43899472678803825</v>
      </c>
      <c r="AH275" s="292">
        <f t="shared" si="41"/>
        <v>0.43401019553343789</v>
      </c>
      <c r="AI275" s="292">
        <f t="shared" si="41"/>
        <v>0.42894727714416392</v>
      </c>
      <c r="AJ275" s="292">
        <f t="shared" si="41"/>
        <v>0.42362751016356176</v>
      </c>
      <c r="AK275" s="292">
        <f t="shared" si="41"/>
        <v>0.41800650859108934</v>
      </c>
      <c r="AL275" s="292">
        <f t="shared" si="41"/>
        <v>0.41208469548514787</v>
      </c>
      <c r="AM275" s="292">
        <f t="shared" si="41"/>
        <v>0.40588655697599824</v>
      </c>
      <c r="AN275" s="292">
        <f t="shared" si="41"/>
        <v>0.39945765326667165</v>
      </c>
      <c r="AO275" s="292">
        <f t="shared" si="41"/>
        <v>0.39279215471159257</v>
      </c>
      <c r="AP275" s="292">
        <f t="shared" si="41"/>
        <v>0.38589266985605486</v>
      </c>
      <c r="AQ275" s="292">
        <f t="shared" si="41"/>
        <v>0.37887910795747892</v>
      </c>
      <c r="AR275" s="292">
        <f t="shared" si="41"/>
        <v>0.37177815221701682</v>
      </c>
      <c r="AS275" s="292">
        <f t="shared" si="41"/>
        <v>0.36466977464453965</v>
      </c>
      <c r="AT275" s="292">
        <f t="shared" si="41"/>
        <v>0.35754634040616723</v>
      </c>
      <c r="AU275" s="292">
        <f t="shared" si="41"/>
        <v>0.35044019862040099</v>
      </c>
      <c r="AV275" s="292">
        <f t="shared" si="41"/>
        <v>0.34329794027407262</v>
      </c>
      <c r="AW275" s="292">
        <f t="shared" si="41"/>
        <v>0.33617683131702086</v>
      </c>
      <c r="AX275" s="292">
        <f t="shared" si="41"/>
        <v>0.32902864083428607</v>
      </c>
      <c r="AY275" s="292">
        <f t="shared" si="41"/>
        <v>0.32185873559391931</v>
      </c>
      <c r="AZ275" s="292">
        <f t="shared" si="41"/>
        <v>0.3148214907035925</v>
      </c>
    </row>
    <row r="276" spans="1:52">
      <c r="A276" s="173" t="s">
        <v>48</v>
      </c>
      <c r="B276" s="226">
        <f t="shared" ref="B276:AZ276" si="42">B224/B68</f>
        <v>0.2662784102538906</v>
      </c>
      <c r="C276" s="294">
        <f t="shared" si="42"/>
        <v>0.26100824692212377</v>
      </c>
      <c r="D276" s="294">
        <f t="shared" si="42"/>
        <v>0.25903228867932088</v>
      </c>
      <c r="E276" s="294">
        <f t="shared" si="42"/>
        <v>0.25629205582030734</v>
      </c>
      <c r="F276" s="294">
        <f t="shared" si="42"/>
        <v>0.25267962944894046</v>
      </c>
      <c r="G276" s="294">
        <f t="shared" si="42"/>
        <v>0.24987125382761363</v>
      </c>
      <c r="H276" s="294">
        <f t="shared" si="42"/>
        <v>0.24596057383666589</v>
      </c>
      <c r="I276" s="294">
        <f t="shared" si="42"/>
        <v>0.24120530569878476</v>
      </c>
      <c r="J276" s="294">
        <f t="shared" si="42"/>
        <v>0.23693637623125713</v>
      </c>
      <c r="K276" s="294">
        <f t="shared" si="42"/>
        <v>0.2325135995156801</v>
      </c>
      <c r="L276" s="294">
        <f t="shared" si="42"/>
        <v>0.22974355975113153</v>
      </c>
      <c r="M276" s="294">
        <f t="shared" si="42"/>
        <v>0.22718853331310454</v>
      </c>
      <c r="N276" s="294">
        <f t="shared" si="42"/>
        <v>0.22427349467860572</v>
      </c>
      <c r="O276" s="294">
        <f t="shared" si="42"/>
        <v>0.22204018769737849</v>
      </c>
      <c r="P276" s="294">
        <f t="shared" si="42"/>
        <v>0.21872474250696286</v>
      </c>
      <c r="Q276" s="294">
        <f t="shared" si="42"/>
        <v>0.21706490837785547</v>
      </c>
      <c r="R276" s="294">
        <f t="shared" si="42"/>
        <v>0.21490353378246027</v>
      </c>
      <c r="S276" s="294">
        <f t="shared" si="42"/>
        <v>0.21211937267644929</v>
      </c>
      <c r="T276" s="294">
        <f t="shared" si="42"/>
        <v>0.2074680927686437</v>
      </c>
      <c r="U276" s="294">
        <f t="shared" si="42"/>
        <v>0.20258826668186344</v>
      </c>
      <c r="V276" s="294">
        <f t="shared" si="42"/>
        <v>0.19725146609679681</v>
      </c>
      <c r="W276" s="294">
        <f t="shared" si="42"/>
        <v>0.19217668615769173</v>
      </c>
      <c r="X276" s="294">
        <f t="shared" si="42"/>
        <v>0.18735308602000056</v>
      </c>
      <c r="Y276" s="294">
        <f t="shared" si="42"/>
        <v>0.18297501741436997</v>
      </c>
      <c r="Z276" s="294">
        <f t="shared" si="42"/>
        <v>0.17880396571557702</v>
      </c>
      <c r="AA276" s="294">
        <f t="shared" si="42"/>
        <v>0.17479263029293374</v>
      </c>
      <c r="AB276" s="294">
        <f t="shared" si="42"/>
        <v>0.17107314253806416</v>
      </c>
      <c r="AC276" s="294">
        <f t="shared" si="42"/>
        <v>0.16763486811511366</v>
      </c>
      <c r="AD276" s="294">
        <f t="shared" si="42"/>
        <v>0.16443123067805446</v>
      </c>
      <c r="AE276" s="294">
        <f t="shared" si="42"/>
        <v>0.16138950040005071</v>
      </c>
      <c r="AF276" s="294">
        <f t="shared" si="42"/>
        <v>0.15841347671598788</v>
      </c>
      <c r="AG276" s="294">
        <f t="shared" si="42"/>
        <v>0.15547625426628464</v>
      </c>
      <c r="AH276" s="294">
        <f t="shared" si="42"/>
        <v>0.15248104751489958</v>
      </c>
      <c r="AI276" s="294">
        <f t="shared" si="42"/>
        <v>0.1494526481153225</v>
      </c>
      <c r="AJ276" s="294">
        <f t="shared" si="42"/>
        <v>0.14633528201162957</v>
      </c>
      <c r="AK276" s="294">
        <f t="shared" si="42"/>
        <v>0.14313897026333017</v>
      </c>
      <c r="AL276" s="294">
        <f t="shared" si="42"/>
        <v>0.13987694099971457</v>
      </c>
      <c r="AM276" s="294">
        <f t="shared" si="42"/>
        <v>0.13658620549656728</v>
      </c>
      <c r="AN276" s="294">
        <f t="shared" si="42"/>
        <v>0.13330301163550776</v>
      </c>
      <c r="AO276" s="294">
        <f t="shared" si="42"/>
        <v>0.13007180803296581</v>
      </c>
      <c r="AP276" s="294">
        <f t="shared" si="42"/>
        <v>0.12692337212107099</v>
      </c>
      <c r="AQ276" s="294">
        <f t="shared" si="42"/>
        <v>0.12389428190439249</v>
      </c>
      <c r="AR276" s="294">
        <f t="shared" si="42"/>
        <v>0.12100114119097548</v>
      </c>
      <c r="AS276" s="294">
        <f t="shared" si="42"/>
        <v>0.11826860519245008</v>
      </c>
      <c r="AT276" s="294">
        <f t="shared" si="42"/>
        <v>0.11568191959258524</v>
      </c>
      <c r="AU276" s="294">
        <f t="shared" si="42"/>
        <v>0.1132507250124269</v>
      </c>
      <c r="AV276" s="294">
        <f t="shared" si="42"/>
        <v>0.11095026716679367</v>
      </c>
      <c r="AW276" s="294">
        <f t="shared" si="42"/>
        <v>0.10878541209570115</v>
      </c>
      <c r="AX276" s="294">
        <f t="shared" si="42"/>
        <v>0.1067355587852406</v>
      </c>
      <c r="AY276" s="294">
        <f t="shared" si="42"/>
        <v>0.10478092571705205</v>
      </c>
      <c r="AZ276" s="294">
        <f t="shared" si="42"/>
        <v>0.102899671141434</v>
      </c>
    </row>
    <row r="277" spans="1:52">
      <c r="A277" s="194" t="s">
        <v>49</v>
      </c>
      <c r="B277" s="227">
        <f t="shared" ref="B277:AZ277" si="43">B225/B69</f>
        <v>1.4684860101758115</v>
      </c>
      <c r="C277" s="295">
        <f t="shared" si="43"/>
        <v>1.4626488224601029</v>
      </c>
      <c r="D277" s="295">
        <f t="shared" si="43"/>
        <v>1.4464176085295577</v>
      </c>
      <c r="E277" s="295">
        <f t="shared" si="43"/>
        <v>1.4743028944218433</v>
      </c>
      <c r="F277" s="295">
        <f t="shared" si="43"/>
        <v>1.4067584886891531</v>
      </c>
      <c r="G277" s="295">
        <f t="shared" si="43"/>
        <v>1.40070965799395</v>
      </c>
      <c r="H277" s="295">
        <f t="shared" si="43"/>
        <v>1.4056305046861417</v>
      </c>
      <c r="I277" s="295">
        <f t="shared" si="43"/>
        <v>1.3805617735682159</v>
      </c>
      <c r="J277" s="295">
        <f t="shared" si="43"/>
        <v>1.3567926874480671</v>
      </c>
      <c r="K277" s="295">
        <f t="shared" si="43"/>
        <v>1.3592680601245481</v>
      </c>
      <c r="L277" s="295">
        <f t="shared" si="43"/>
        <v>1.3800840945828412</v>
      </c>
      <c r="M277" s="295">
        <f t="shared" si="43"/>
        <v>1.3612230910960561</v>
      </c>
      <c r="N277" s="295">
        <f t="shared" si="43"/>
        <v>1.3480882635666509</v>
      </c>
      <c r="O277" s="295">
        <f t="shared" si="43"/>
        <v>1.3198548904640879</v>
      </c>
      <c r="P277" s="295">
        <f t="shared" si="43"/>
        <v>1.2790166736658659</v>
      </c>
      <c r="Q277" s="295">
        <f t="shared" si="43"/>
        <v>1.2794990068340348</v>
      </c>
      <c r="R277" s="295">
        <f t="shared" si="43"/>
        <v>1.2846683117292763</v>
      </c>
      <c r="S277" s="295">
        <f t="shared" si="43"/>
        <v>1.3016715273909953</v>
      </c>
      <c r="T277" s="295">
        <f t="shared" si="43"/>
        <v>1.2920166921016869</v>
      </c>
      <c r="U277" s="295">
        <f t="shared" si="43"/>
        <v>1.2818086246003468</v>
      </c>
      <c r="V277" s="295">
        <f t="shared" si="43"/>
        <v>1.2715696023879626</v>
      </c>
      <c r="W277" s="295">
        <f t="shared" si="43"/>
        <v>1.2614974830758061</v>
      </c>
      <c r="X277" s="295">
        <f t="shared" si="43"/>
        <v>1.2513493982431803</v>
      </c>
      <c r="Y277" s="295">
        <f t="shared" si="43"/>
        <v>1.2415464808904391</v>
      </c>
      <c r="Z277" s="295">
        <f t="shared" si="43"/>
        <v>1.231737440588123</v>
      </c>
      <c r="AA277" s="295">
        <f t="shared" si="43"/>
        <v>1.2219189405398032</v>
      </c>
      <c r="AB277" s="295">
        <f t="shared" si="43"/>
        <v>1.2121921511217293</v>
      </c>
      <c r="AC277" s="295">
        <f t="shared" si="43"/>
        <v>1.2025547295933448</v>
      </c>
      <c r="AD277" s="295">
        <f t="shared" si="43"/>
        <v>1.1929808099877235</v>
      </c>
      <c r="AE277" s="295">
        <f t="shared" si="43"/>
        <v>1.1834602052435939</v>
      </c>
      <c r="AF277" s="295">
        <f t="shared" si="43"/>
        <v>1.1738914094806001</v>
      </c>
      <c r="AG277" s="295">
        <f t="shared" si="43"/>
        <v>1.1641483329031319</v>
      </c>
      <c r="AH277" s="295">
        <f t="shared" si="43"/>
        <v>1.1538893538444366</v>
      </c>
      <c r="AI277" s="295">
        <f t="shared" si="43"/>
        <v>1.1430886106309763</v>
      </c>
      <c r="AJ277" s="295">
        <f t="shared" si="43"/>
        <v>1.1315511530658326</v>
      </c>
      <c r="AK277" s="295">
        <f t="shared" si="43"/>
        <v>1.1191895853437108</v>
      </c>
      <c r="AL277" s="295">
        <f t="shared" si="43"/>
        <v>1.1059479756124766</v>
      </c>
      <c r="AM277" s="295">
        <f t="shared" si="43"/>
        <v>1.0918004693556611</v>
      </c>
      <c r="AN277" s="295">
        <f t="shared" si="43"/>
        <v>1.076825222418939</v>
      </c>
      <c r="AO277" s="295">
        <f t="shared" si="43"/>
        <v>1.0610142256657709</v>
      </c>
      <c r="AP277" s="295">
        <f t="shared" si="43"/>
        <v>1.0443246017425625</v>
      </c>
      <c r="AQ277" s="295">
        <f t="shared" si="43"/>
        <v>1.0270328052358595</v>
      </c>
      <c r="AR277" s="295">
        <f t="shared" si="43"/>
        <v>1.0092429584666927</v>
      </c>
      <c r="AS277" s="295">
        <f t="shared" si="43"/>
        <v>0.99106951667874577</v>
      </c>
      <c r="AT277" s="295">
        <f t="shared" si="43"/>
        <v>0.97257942779518081</v>
      </c>
      <c r="AU277" s="295">
        <f t="shared" si="43"/>
        <v>0.95379902650204107</v>
      </c>
      <c r="AV277" s="295">
        <f t="shared" si="43"/>
        <v>0.93478637732992409</v>
      </c>
      <c r="AW277" s="295">
        <f t="shared" si="43"/>
        <v>0.91547436529022563</v>
      </c>
      <c r="AX277" s="295">
        <f t="shared" si="43"/>
        <v>0.89590423718812917</v>
      </c>
      <c r="AY277" s="295">
        <f t="shared" si="43"/>
        <v>0.87608161444601473</v>
      </c>
      <c r="AZ277" s="295">
        <f t="shared" si="43"/>
        <v>0.85692982741707702</v>
      </c>
    </row>
    <row r="278" spans="1:52">
      <c r="A278" s="186" t="s">
        <v>50</v>
      </c>
      <c r="B278" s="227">
        <f t="shared" ref="B278:AZ278" si="44">B226/B70</f>
        <v>3.374580649091738</v>
      </c>
      <c r="C278" s="295">
        <f t="shared" si="44"/>
        <v>3.1397466348310688</v>
      </c>
      <c r="D278" s="295">
        <f t="shared" si="44"/>
        <v>3.1136212605199813</v>
      </c>
      <c r="E278" s="295">
        <f t="shared" si="44"/>
        <v>3.4013371572688409</v>
      </c>
      <c r="F278" s="295">
        <f t="shared" si="44"/>
        <v>3.4127172690220164</v>
      </c>
      <c r="G278" s="295">
        <f t="shared" si="44"/>
        <v>3.7043920990496111</v>
      </c>
      <c r="H278" s="295">
        <f t="shared" si="44"/>
        <v>3.1306836964387146</v>
      </c>
      <c r="I278" s="295">
        <f t="shared" si="44"/>
        <v>3.2526676333329863</v>
      </c>
      <c r="J278" s="295">
        <f t="shared" si="44"/>
        <v>3.3816549181994335</v>
      </c>
      <c r="K278" s="295">
        <f t="shared" si="44"/>
        <v>3.3574889371104</v>
      </c>
      <c r="L278" s="295">
        <f t="shared" si="44"/>
        <v>3.13891488146596</v>
      </c>
      <c r="M278" s="295">
        <f t="shared" si="44"/>
        <v>3.1491010326214917</v>
      </c>
      <c r="N278" s="295">
        <f t="shared" si="44"/>
        <v>3.0266798255742215</v>
      </c>
      <c r="O278" s="295">
        <f t="shared" si="44"/>
        <v>2.4051932631507702</v>
      </c>
      <c r="P278" s="295">
        <f t="shared" si="44"/>
        <v>2.2469895044356241</v>
      </c>
      <c r="Q278" s="295">
        <f t="shared" si="44"/>
        <v>2.0344372740641687</v>
      </c>
      <c r="R278" s="295">
        <f t="shared" si="44"/>
        <v>1.9759685771606241</v>
      </c>
      <c r="S278" s="295">
        <f t="shared" si="44"/>
        <v>1.9739286326492145</v>
      </c>
      <c r="T278" s="295">
        <f t="shared" si="44"/>
        <v>1.9141190867044178</v>
      </c>
      <c r="U278" s="295">
        <f t="shared" si="44"/>
        <v>1.8764731654421944</v>
      </c>
      <c r="V278" s="295">
        <f t="shared" si="44"/>
        <v>1.8467614753397792</v>
      </c>
      <c r="W278" s="295">
        <f t="shared" si="44"/>
        <v>1.8286209383989414</v>
      </c>
      <c r="X278" s="295">
        <f t="shared" si="44"/>
        <v>1.8154481668801745</v>
      </c>
      <c r="Y278" s="295">
        <f t="shared" si="44"/>
        <v>1.8094077713035348</v>
      </c>
      <c r="Z278" s="295">
        <f t="shared" si="44"/>
        <v>1.8027581374028989</v>
      </c>
      <c r="AA278" s="295">
        <f t="shared" si="44"/>
        <v>1.7941548439612871</v>
      </c>
      <c r="AB278" s="295">
        <f t="shared" si="44"/>
        <v>1.7910051819802828</v>
      </c>
      <c r="AC278" s="295">
        <f t="shared" si="44"/>
        <v>1.7830378764699175</v>
      </c>
      <c r="AD278" s="295">
        <f t="shared" si="44"/>
        <v>1.7809118012286966</v>
      </c>
      <c r="AE278" s="295">
        <f t="shared" si="44"/>
        <v>1.7790585664805743</v>
      </c>
      <c r="AF278" s="295">
        <f t="shared" si="44"/>
        <v>1.78108092619313</v>
      </c>
      <c r="AG278" s="295">
        <f t="shared" si="44"/>
        <v>1.7603161596784023</v>
      </c>
      <c r="AH278" s="295">
        <f t="shared" si="44"/>
        <v>1.7540835862529833</v>
      </c>
      <c r="AI278" s="295">
        <f t="shared" si="44"/>
        <v>1.7540199301566877</v>
      </c>
      <c r="AJ278" s="295">
        <f t="shared" si="44"/>
        <v>1.7457673798834175</v>
      </c>
      <c r="AK278" s="295">
        <f t="shared" si="44"/>
        <v>1.7434639754774008</v>
      </c>
      <c r="AL278" s="295">
        <f t="shared" si="44"/>
        <v>1.7374644823696161</v>
      </c>
      <c r="AM278" s="295">
        <f t="shared" si="44"/>
        <v>1.7235366668615562</v>
      </c>
      <c r="AN278" s="295">
        <f t="shared" si="44"/>
        <v>1.7124220730254882</v>
      </c>
      <c r="AO278" s="295">
        <f t="shared" si="44"/>
        <v>1.6984002862132641</v>
      </c>
      <c r="AP278" s="295">
        <f t="shared" si="44"/>
        <v>1.6816592512942881</v>
      </c>
      <c r="AQ278" s="295">
        <f t="shared" si="44"/>
        <v>1.6686159373718401</v>
      </c>
      <c r="AR278" s="295">
        <f t="shared" si="44"/>
        <v>1.6521975738046695</v>
      </c>
      <c r="AS278" s="295">
        <f t="shared" si="44"/>
        <v>1.6311904345313299</v>
      </c>
      <c r="AT278" s="295">
        <f t="shared" si="44"/>
        <v>1.6190149880808535</v>
      </c>
      <c r="AU278" s="295">
        <f t="shared" si="44"/>
        <v>1.5979154175302115</v>
      </c>
      <c r="AV278" s="295">
        <f t="shared" si="44"/>
        <v>1.5792154287062907</v>
      </c>
      <c r="AW278" s="295">
        <f t="shared" si="44"/>
        <v>1.5353792454994954</v>
      </c>
      <c r="AX278" s="295">
        <f t="shared" si="44"/>
        <v>1.4904020521811248</v>
      </c>
      <c r="AY278" s="295">
        <f t="shared" si="44"/>
        <v>1.4507499864712494</v>
      </c>
      <c r="AZ278" s="295">
        <f t="shared" si="44"/>
        <v>1.4067131332678247</v>
      </c>
    </row>
    <row r="279" spans="1:52">
      <c r="A279" s="186" t="s">
        <v>47</v>
      </c>
      <c r="B279" s="224">
        <f t="shared" ref="B279:AZ279" si="45">B227/B71</f>
        <v>15.627713764850638</v>
      </c>
      <c r="C279" s="292">
        <f t="shared" si="45"/>
        <v>16.293773906720155</v>
      </c>
      <c r="D279" s="292">
        <f t="shared" si="45"/>
        <v>16.673705182427099</v>
      </c>
      <c r="E279" s="292">
        <f t="shared" si="45"/>
        <v>16.774444044107355</v>
      </c>
      <c r="F279" s="292">
        <f t="shared" si="45"/>
        <v>16.431440096823305</v>
      </c>
      <c r="G279" s="292">
        <f t="shared" si="45"/>
        <v>15.994912999251522</v>
      </c>
      <c r="H279" s="292">
        <f t="shared" si="45"/>
        <v>15.3896346686274</v>
      </c>
      <c r="I279" s="292">
        <f t="shared" si="45"/>
        <v>15.387414375540788</v>
      </c>
      <c r="J279" s="292">
        <f t="shared" si="45"/>
        <v>15.355624094398301</v>
      </c>
      <c r="K279" s="292">
        <f t="shared" si="45"/>
        <v>15.583759335755694</v>
      </c>
      <c r="L279" s="292">
        <f t="shared" si="45"/>
        <v>14.805673293665201</v>
      </c>
      <c r="M279" s="292">
        <f t="shared" si="45"/>
        <v>14.612574955521223</v>
      </c>
      <c r="N279" s="292">
        <f t="shared" si="45"/>
        <v>14.530220642029319</v>
      </c>
      <c r="O279" s="292">
        <f t="shared" si="45"/>
        <v>14.290804885981709</v>
      </c>
      <c r="P279" s="292">
        <f t="shared" si="45"/>
        <v>13.930270215367583</v>
      </c>
      <c r="Q279" s="292">
        <f t="shared" si="45"/>
        <v>13.865361775639499</v>
      </c>
      <c r="R279" s="292">
        <f t="shared" si="45"/>
        <v>13.794338350317403</v>
      </c>
      <c r="S279" s="292">
        <f t="shared" si="45"/>
        <v>13.720996360418777</v>
      </c>
      <c r="T279" s="292">
        <f t="shared" si="45"/>
        <v>13.638111019726487</v>
      </c>
      <c r="U279" s="292">
        <f t="shared" si="45"/>
        <v>13.555560221134311</v>
      </c>
      <c r="V279" s="292">
        <f t="shared" si="45"/>
        <v>13.499493627433715</v>
      </c>
      <c r="W279" s="292">
        <f t="shared" si="45"/>
        <v>13.426655572882876</v>
      </c>
      <c r="X279" s="292">
        <f t="shared" si="45"/>
        <v>13.355804586068992</v>
      </c>
      <c r="Y279" s="292">
        <f t="shared" si="45"/>
        <v>13.258037259849553</v>
      </c>
      <c r="Z279" s="292">
        <f t="shared" si="45"/>
        <v>13.19036754272819</v>
      </c>
      <c r="AA279" s="292">
        <f t="shared" si="45"/>
        <v>13.085568090590705</v>
      </c>
      <c r="AB279" s="292">
        <f t="shared" si="45"/>
        <v>12.997023739843677</v>
      </c>
      <c r="AC279" s="292">
        <f t="shared" si="45"/>
        <v>12.926456254873424</v>
      </c>
      <c r="AD279" s="292">
        <f t="shared" si="45"/>
        <v>12.831448096768518</v>
      </c>
      <c r="AE279" s="292">
        <f t="shared" si="45"/>
        <v>12.76085441199093</v>
      </c>
      <c r="AF279" s="292">
        <f t="shared" si="45"/>
        <v>12.653519424562003</v>
      </c>
      <c r="AG279" s="292">
        <f t="shared" si="45"/>
        <v>12.584905959070928</v>
      </c>
      <c r="AH279" s="292">
        <f t="shared" si="45"/>
        <v>12.50357335425876</v>
      </c>
      <c r="AI279" s="292">
        <f t="shared" si="45"/>
        <v>12.417257053374232</v>
      </c>
      <c r="AJ279" s="292">
        <f t="shared" si="45"/>
        <v>12.301175515651508</v>
      </c>
      <c r="AK279" s="292">
        <f t="shared" si="45"/>
        <v>12.214088694797754</v>
      </c>
      <c r="AL279" s="292">
        <f t="shared" si="45"/>
        <v>12.107471062934275</v>
      </c>
      <c r="AM279" s="292">
        <f t="shared" si="45"/>
        <v>11.987722709283812</v>
      </c>
      <c r="AN279" s="292">
        <f t="shared" si="45"/>
        <v>11.772092923649421</v>
      </c>
      <c r="AO279" s="292">
        <f t="shared" si="45"/>
        <v>11.635260123822638</v>
      </c>
      <c r="AP279" s="292">
        <f t="shared" si="45"/>
        <v>11.50067529084609</v>
      </c>
      <c r="AQ279" s="292">
        <f t="shared" si="45"/>
        <v>11.372760951192575</v>
      </c>
      <c r="AR279" s="292">
        <f t="shared" si="45"/>
        <v>11.236592804897718</v>
      </c>
      <c r="AS279" s="292">
        <f t="shared" si="45"/>
        <v>11.115188866871151</v>
      </c>
      <c r="AT279" s="292">
        <f t="shared" si="45"/>
        <v>10.986689377909846</v>
      </c>
      <c r="AU279" s="292">
        <f t="shared" si="45"/>
        <v>10.852242010649899</v>
      </c>
      <c r="AV279" s="292">
        <f t="shared" si="45"/>
        <v>10.71944428496681</v>
      </c>
      <c r="AW279" s="292">
        <f t="shared" si="45"/>
        <v>10.552771752587187</v>
      </c>
      <c r="AX279" s="292">
        <f t="shared" si="45"/>
        <v>10.389593924599778</v>
      </c>
      <c r="AY279" s="292">
        <f t="shared" si="45"/>
        <v>10.178142075787163</v>
      </c>
      <c r="AZ279" s="292">
        <f t="shared" si="45"/>
        <v>9.9524634578449565</v>
      </c>
    </row>
    <row r="280" spans="1:52">
      <c r="A280" s="193" t="s">
        <v>20</v>
      </c>
      <c r="B280" s="225">
        <f t="shared" ref="B280:AZ280" si="46">B228/B72</f>
        <v>17.836167497696742</v>
      </c>
      <c r="C280" s="293">
        <f t="shared" si="46"/>
        <v>17.828705257212913</v>
      </c>
      <c r="D280" s="293">
        <f t="shared" si="46"/>
        <v>18.053728747382959</v>
      </c>
      <c r="E280" s="293">
        <f t="shared" si="46"/>
        <v>18.549606126045294</v>
      </c>
      <c r="F280" s="293">
        <f t="shared" si="46"/>
        <v>18.400931295737614</v>
      </c>
      <c r="G280" s="293">
        <f t="shared" si="46"/>
        <v>17.828820502335624</v>
      </c>
      <c r="H280" s="293">
        <f t="shared" si="46"/>
        <v>17.749215035478016</v>
      </c>
      <c r="I280" s="293">
        <f t="shared" si="46"/>
        <v>17.771129505287266</v>
      </c>
      <c r="J280" s="293">
        <f t="shared" si="46"/>
        <v>17.860126212157386</v>
      </c>
      <c r="K280" s="293">
        <f t="shared" si="46"/>
        <v>17.796238529963244</v>
      </c>
      <c r="L280" s="293">
        <f t="shared" si="46"/>
        <v>17.543378728792604</v>
      </c>
      <c r="M280" s="293">
        <f t="shared" si="46"/>
        <v>17.684300274122069</v>
      </c>
      <c r="N280" s="293">
        <f t="shared" si="46"/>
        <v>17.451214627494178</v>
      </c>
      <c r="O280" s="293">
        <f t="shared" si="46"/>
        <v>17.204990751432419</v>
      </c>
      <c r="P280" s="293">
        <f t="shared" si="46"/>
        <v>16.184310761978416</v>
      </c>
      <c r="Q280" s="293">
        <f t="shared" si="46"/>
        <v>16.205406703379278</v>
      </c>
      <c r="R280" s="293">
        <f t="shared" si="46"/>
        <v>16.151564205944958</v>
      </c>
      <c r="S280" s="293">
        <f t="shared" si="46"/>
        <v>16.053238994058983</v>
      </c>
      <c r="T280" s="293">
        <f t="shared" si="46"/>
        <v>15.950583088149187</v>
      </c>
      <c r="U280" s="293">
        <f t="shared" si="46"/>
        <v>15.855339189382741</v>
      </c>
      <c r="V280" s="293">
        <f t="shared" si="46"/>
        <v>15.818062637423596</v>
      </c>
      <c r="W280" s="293">
        <f t="shared" si="46"/>
        <v>15.739410728104177</v>
      </c>
      <c r="X280" s="293">
        <f t="shared" si="46"/>
        <v>15.689769626217391</v>
      </c>
      <c r="Y280" s="293">
        <f t="shared" si="46"/>
        <v>15.581382659924454</v>
      </c>
      <c r="Z280" s="293">
        <f t="shared" si="46"/>
        <v>15.540402648335702</v>
      </c>
      <c r="AA280" s="293">
        <f t="shared" si="46"/>
        <v>15.450694386422226</v>
      </c>
      <c r="AB280" s="293">
        <f t="shared" si="46"/>
        <v>15.370680540916084</v>
      </c>
      <c r="AC280" s="293">
        <f t="shared" si="46"/>
        <v>15.326960094972438</v>
      </c>
      <c r="AD280" s="293">
        <f t="shared" si="46"/>
        <v>15.261256006852395</v>
      </c>
      <c r="AE280" s="293">
        <f t="shared" si="46"/>
        <v>15.184866119069021</v>
      </c>
      <c r="AF280" s="293">
        <f t="shared" si="46"/>
        <v>15.109067857911434</v>
      </c>
      <c r="AG280" s="293">
        <f t="shared" si="46"/>
        <v>15.053871837400015</v>
      </c>
      <c r="AH280" s="293">
        <f t="shared" si="46"/>
        <v>14.958247461486716</v>
      </c>
      <c r="AI280" s="293">
        <f t="shared" si="46"/>
        <v>14.882589606808002</v>
      </c>
      <c r="AJ280" s="293">
        <f t="shared" si="46"/>
        <v>14.762681640563857</v>
      </c>
      <c r="AK280" s="293">
        <f t="shared" si="46"/>
        <v>14.63897458962966</v>
      </c>
      <c r="AL280" s="293">
        <f t="shared" si="46"/>
        <v>14.539144687972083</v>
      </c>
      <c r="AM280" s="293">
        <f t="shared" si="46"/>
        <v>14.386771511600623</v>
      </c>
      <c r="AN280" s="293">
        <f t="shared" si="46"/>
        <v>14.111541238975288</v>
      </c>
      <c r="AO280" s="293">
        <f t="shared" si="46"/>
        <v>13.954789706946871</v>
      </c>
      <c r="AP280" s="293">
        <f t="shared" si="46"/>
        <v>13.837300122109868</v>
      </c>
      <c r="AQ280" s="293">
        <f t="shared" si="46"/>
        <v>13.714405698914049</v>
      </c>
      <c r="AR280" s="293">
        <f t="shared" si="46"/>
        <v>13.571522095577727</v>
      </c>
      <c r="AS280" s="293">
        <f t="shared" si="46"/>
        <v>13.419046957228119</v>
      </c>
      <c r="AT280" s="293">
        <f t="shared" si="46"/>
        <v>13.263862464351272</v>
      </c>
      <c r="AU280" s="293">
        <f t="shared" si="46"/>
        <v>13.094689308923009</v>
      </c>
      <c r="AV280" s="293">
        <f t="shared" si="46"/>
        <v>12.939787726870271</v>
      </c>
      <c r="AW280" s="293">
        <f t="shared" si="46"/>
        <v>12.741861804308444</v>
      </c>
      <c r="AX280" s="293">
        <f t="shared" si="46"/>
        <v>12.562384858207562</v>
      </c>
      <c r="AY280" s="293">
        <f t="shared" si="46"/>
        <v>12.311800244050771</v>
      </c>
      <c r="AZ280" s="293">
        <f t="shared" si="46"/>
        <v>12.058069034603758</v>
      </c>
    </row>
    <row r="281" spans="1:52">
      <c r="A281" s="194" t="s">
        <v>18</v>
      </c>
      <c r="B281" s="227">
        <f t="shared" ref="B281:AZ281" si="47">B229/B73</f>
        <v>14.890368217937779</v>
      </c>
      <c r="C281" s="295">
        <f t="shared" si="47"/>
        <v>15.772557225935564</v>
      </c>
      <c r="D281" s="295">
        <f t="shared" si="47"/>
        <v>16.233427571246565</v>
      </c>
      <c r="E281" s="295">
        <f t="shared" si="47"/>
        <v>16.25736257877973</v>
      </c>
      <c r="F281" s="295">
        <f t="shared" si="47"/>
        <v>15.900749279755715</v>
      </c>
      <c r="G281" s="295">
        <f t="shared" si="47"/>
        <v>15.509606329035906</v>
      </c>
      <c r="H281" s="295">
        <f t="shared" si="47"/>
        <v>14.786697425738854</v>
      </c>
      <c r="I281" s="295">
        <f t="shared" si="47"/>
        <v>14.80513312248832</v>
      </c>
      <c r="J281" s="295">
        <f t="shared" si="47"/>
        <v>14.768405449880296</v>
      </c>
      <c r="K281" s="295">
        <f t="shared" si="47"/>
        <v>15.034321073283364</v>
      </c>
      <c r="L281" s="295">
        <f t="shared" si="47"/>
        <v>14.232548432468931</v>
      </c>
      <c r="M281" s="295">
        <f t="shared" si="47"/>
        <v>14.027055698102389</v>
      </c>
      <c r="N281" s="295">
        <f t="shared" si="47"/>
        <v>13.962090258221943</v>
      </c>
      <c r="O281" s="295">
        <f t="shared" si="47"/>
        <v>13.758845749234911</v>
      </c>
      <c r="P281" s="295">
        <f t="shared" si="47"/>
        <v>13.49799699773483</v>
      </c>
      <c r="Q281" s="295">
        <f t="shared" si="47"/>
        <v>13.436033059803428</v>
      </c>
      <c r="R281" s="295">
        <f t="shared" si="47"/>
        <v>13.355698319121913</v>
      </c>
      <c r="S281" s="295">
        <f t="shared" si="47"/>
        <v>13.276678618512301</v>
      </c>
      <c r="T281" s="295">
        <f t="shared" si="47"/>
        <v>13.189183789230535</v>
      </c>
      <c r="U281" s="295">
        <f t="shared" si="47"/>
        <v>13.10228782913306</v>
      </c>
      <c r="V281" s="295">
        <f t="shared" si="47"/>
        <v>13.036895334940038</v>
      </c>
      <c r="W281" s="295">
        <f t="shared" si="47"/>
        <v>12.959380982531441</v>
      </c>
      <c r="X281" s="295">
        <f t="shared" si="47"/>
        <v>12.879623248035562</v>
      </c>
      <c r="Y281" s="295">
        <f t="shared" si="47"/>
        <v>12.779756916971451</v>
      </c>
      <c r="Z281" s="295">
        <f t="shared" si="47"/>
        <v>12.697383060814744</v>
      </c>
      <c r="AA281" s="295">
        <f t="shared" si="47"/>
        <v>12.581023025562853</v>
      </c>
      <c r="AB281" s="295">
        <f t="shared" si="47"/>
        <v>12.481954424319776</v>
      </c>
      <c r="AC281" s="295">
        <f t="shared" si="47"/>
        <v>12.397100271779024</v>
      </c>
      <c r="AD281" s="295">
        <f t="shared" si="47"/>
        <v>12.287559964158019</v>
      </c>
      <c r="AE281" s="295">
        <f t="shared" si="47"/>
        <v>12.209318491774146</v>
      </c>
      <c r="AF281" s="295">
        <f t="shared" si="47"/>
        <v>12.085972652138409</v>
      </c>
      <c r="AG281" s="295">
        <f t="shared" si="47"/>
        <v>12.005192147968549</v>
      </c>
      <c r="AH281" s="295">
        <f t="shared" si="47"/>
        <v>11.919134262332475</v>
      </c>
      <c r="AI281" s="295">
        <f t="shared" si="47"/>
        <v>11.821403082684149</v>
      </c>
      <c r="AJ281" s="295">
        <f t="shared" si="47"/>
        <v>11.697109279638488</v>
      </c>
      <c r="AK281" s="295">
        <f t="shared" si="47"/>
        <v>11.60841089122618</v>
      </c>
      <c r="AL281" s="295">
        <f t="shared" si="47"/>
        <v>11.489864172957349</v>
      </c>
      <c r="AM281" s="295">
        <f t="shared" si="47"/>
        <v>11.368168488735154</v>
      </c>
      <c r="AN281" s="295">
        <f t="shared" si="47"/>
        <v>11.157441586341854</v>
      </c>
      <c r="AO281" s="295">
        <f t="shared" si="47"/>
        <v>11.014934975515901</v>
      </c>
      <c r="AP281" s="295">
        <f t="shared" si="47"/>
        <v>10.867738351373715</v>
      </c>
      <c r="AQ281" s="295">
        <f t="shared" si="47"/>
        <v>10.731667792513866</v>
      </c>
      <c r="AR281" s="295">
        <f t="shared" si="47"/>
        <v>10.591690051762191</v>
      </c>
      <c r="AS281" s="295">
        <f t="shared" si="47"/>
        <v>10.471311158481964</v>
      </c>
      <c r="AT281" s="295">
        <f t="shared" si="47"/>
        <v>10.343731887630291</v>
      </c>
      <c r="AU281" s="295">
        <f t="shared" si="47"/>
        <v>10.211833627882696</v>
      </c>
      <c r="AV281" s="295">
        <f t="shared" si="47"/>
        <v>10.079324018630812</v>
      </c>
      <c r="AW281" s="295">
        <f t="shared" si="47"/>
        <v>9.9156442611764444</v>
      </c>
      <c r="AX281" s="295">
        <f t="shared" si="47"/>
        <v>9.7520929842188764</v>
      </c>
      <c r="AY281" s="295">
        <f t="shared" si="47"/>
        <v>9.547527140594811</v>
      </c>
      <c r="AZ281" s="295">
        <f t="shared" si="47"/>
        <v>9.32630429381277</v>
      </c>
    </row>
    <row r="282" spans="1:52">
      <c r="A282" s="186" t="s">
        <v>51</v>
      </c>
      <c r="B282" s="224">
        <f t="shared" ref="B282:AZ282" si="48">B230/B74</f>
        <v>68.516407217676914</v>
      </c>
      <c r="C282" s="292">
        <f t="shared" si="48"/>
        <v>70.458931518577359</v>
      </c>
      <c r="D282" s="292">
        <f t="shared" si="48"/>
        <v>70.368068443815119</v>
      </c>
      <c r="E282" s="292">
        <f t="shared" si="48"/>
        <v>68.751827835662652</v>
      </c>
      <c r="F282" s="292">
        <f t="shared" si="48"/>
        <v>71.879764395420679</v>
      </c>
      <c r="G282" s="292">
        <f t="shared" si="48"/>
        <v>68.75766403098531</v>
      </c>
      <c r="H282" s="292">
        <f t="shared" si="48"/>
        <v>70.479579194653169</v>
      </c>
      <c r="I282" s="292">
        <f t="shared" si="48"/>
        <v>66.908534748702337</v>
      </c>
      <c r="J282" s="292">
        <f t="shared" si="48"/>
        <v>66.931426898058376</v>
      </c>
      <c r="K282" s="292">
        <f t="shared" si="48"/>
        <v>66.900881565852046</v>
      </c>
      <c r="L282" s="292">
        <f t="shared" si="48"/>
        <v>63.910459196895388</v>
      </c>
      <c r="M282" s="292">
        <f t="shared" si="48"/>
        <v>59.531983496451566</v>
      </c>
      <c r="N282" s="292">
        <f t="shared" si="48"/>
        <v>57.072075057473292</v>
      </c>
      <c r="O282" s="292">
        <f t="shared" si="48"/>
        <v>54.475321673764469</v>
      </c>
      <c r="P282" s="292">
        <f t="shared" si="48"/>
        <v>50.694004479797989</v>
      </c>
      <c r="Q282" s="292">
        <f t="shared" si="48"/>
        <v>49.823459628570916</v>
      </c>
      <c r="R282" s="292">
        <f t="shared" si="48"/>
        <v>49.526568989385432</v>
      </c>
      <c r="S282" s="292">
        <f t="shared" si="48"/>
        <v>49.178657926150329</v>
      </c>
      <c r="T282" s="292">
        <f t="shared" si="48"/>
        <v>48.869698565826958</v>
      </c>
      <c r="U282" s="292">
        <f t="shared" si="48"/>
        <v>48.584902996826891</v>
      </c>
      <c r="V282" s="292">
        <f t="shared" si="48"/>
        <v>48.286054403358946</v>
      </c>
      <c r="W282" s="292">
        <f t="shared" si="48"/>
        <v>47.985131919848413</v>
      </c>
      <c r="X282" s="292">
        <f t="shared" si="48"/>
        <v>47.708512277600732</v>
      </c>
      <c r="Y282" s="292">
        <f t="shared" si="48"/>
        <v>47.426541530360623</v>
      </c>
      <c r="Z282" s="292">
        <f t="shared" si="48"/>
        <v>47.148793849280032</v>
      </c>
      <c r="AA282" s="292">
        <f t="shared" si="48"/>
        <v>46.892740774936513</v>
      </c>
      <c r="AB282" s="292">
        <f t="shared" si="48"/>
        <v>46.623869471633036</v>
      </c>
      <c r="AC282" s="292">
        <f t="shared" si="48"/>
        <v>46.36186138864489</v>
      </c>
      <c r="AD282" s="292">
        <f t="shared" si="48"/>
        <v>46.100847241620009</v>
      </c>
      <c r="AE282" s="292">
        <f t="shared" si="48"/>
        <v>45.837200509124756</v>
      </c>
      <c r="AF282" s="292">
        <f t="shared" si="48"/>
        <v>45.56539590203888</v>
      </c>
      <c r="AG282" s="292">
        <f t="shared" si="48"/>
        <v>45.328202958397732</v>
      </c>
      <c r="AH282" s="292">
        <f t="shared" si="48"/>
        <v>45.103236480066862</v>
      </c>
      <c r="AI282" s="292">
        <f t="shared" si="48"/>
        <v>44.906343237939311</v>
      </c>
      <c r="AJ282" s="292">
        <f t="shared" si="48"/>
        <v>44.704661871126206</v>
      </c>
      <c r="AK282" s="292">
        <f t="shared" si="48"/>
        <v>44.504461778210441</v>
      </c>
      <c r="AL282" s="292">
        <f t="shared" si="48"/>
        <v>44.295922753701575</v>
      </c>
      <c r="AM282" s="292">
        <f t="shared" si="48"/>
        <v>44.103172498118177</v>
      </c>
      <c r="AN282" s="292">
        <f t="shared" si="48"/>
        <v>43.714691877357211</v>
      </c>
      <c r="AO282" s="292">
        <f t="shared" si="48"/>
        <v>43.546211577891441</v>
      </c>
      <c r="AP282" s="292">
        <f t="shared" si="48"/>
        <v>43.318337982009361</v>
      </c>
      <c r="AQ282" s="292">
        <f t="shared" si="48"/>
        <v>43.132175437829396</v>
      </c>
      <c r="AR282" s="292">
        <f t="shared" si="48"/>
        <v>42.931560276852835</v>
      </c>
      <c r="AS282" s="292">
        <f t="shared" si="48"/>
        <v>42.723420651913479</v>
      </c>
      <c r="AT282" s="292">
        <f t="shared" si="48"/>
        <v>42.529219463546319</v>
      </c>
      <c r="AU282" s="292">
        <f t="shared" si="48"/>
        <v>42.322799460177364</v>
      </c>
      <c r="AV282" s="292">
        <f t="shared" si="48"/>
        <v>42.137651594224096</v>
      </c>
      <c r="AW282" s="292">
        <f t="shared" si="48"/>
        <v>41.955354977727367</v>
      </c>
      <c r="AX282" s="292">
        <f t="shared" si="48"/>
        <v>41.779008806872476</v>
      </c>
      <c r="AY282" s="292">
        <f t="shared" si="48"/>
        <v>41.618690936558586</v>
      </c>
      <c r="AZ282" s="292">
        <f t="shared" si="48"/>
        <v>41.452917569875972</v>
      </c>
    </row>
    <row r="283" spans="1:52">
      <c r="A283" s="173" t="s">
        <v>33</v>
      </c>
      <c r="B283" s="226">
        <f t="shared" ref="B283:AZ283" si="49">B231/B75</f>
        <v>125.17727240823982</v>
      </c>
      <c r="C283" s="294">
        <f t="shared" si="49"/>
        <v>124.83397695084616</v>
      </c>
      <c r="D283" s="294">
        <f t="shared" si="49"/>
        <v>123.70829332742386</v>
      </c>
      <c r="E283" s="294">
        <f t="shared" si="49"/>
        <v>121.90425347115072</v>
      </c>
      <c r="F283" s="294">
        <f t="shared" si="49"/>
        <v>120.65210046786908</v>
      </c>
      <c r="G283" s="294">
        <f t="shared" si="49"/>
        <v>119.49437603466322</v>
      </c>
      <c r="H283" s="294">
        <f t="shared" si="49"/>
        <v>116.70890111569881</v>
      </c>
      <c r="I283" s="294">
        <f t="shared" si="49"/>
        <v>117.35860077834543</v>
      </c>
      <c r="J283" s="294">
        <f t="shared" si="49"/>
        <v>118.95008280416569</v>
      </c>
      <c r="K283" s="294">
        <f t="shared" si="49"/>
        <v>118.92543112643851</v>
      </c>
      <c r="L283" s="294">
        <f t="shared" si="49"/>
        <v>117.05683342198941</v>
      </c>
      <c r="M283" s="294">
        <f t="shared" si="49"/>
        <v>118.31104739020623</v>
      </c>
      <c r="N283" s="294">
        <f t="shared" si="49"/>
        <v>115.79046108091084</v>
      </c>
      <c r="O283" s="294">
        <f t="shared" si="49"/>
        <v>119.91687958290569</v>
      </c>
      <c r="P283" s="294">
        <f t="shared" si="49"/>
        <v>120.79318448331439</v>
      </c>
      <c r="Q283" s="294">
        <f t="shared" si="49"/>
        <v>115.96751063748283</v>
      </c>
      <c r="R283" s="294">
        <f t="shared" si="49"/>
        <v>115.71096270698052</v>
      </c>
      <c r="S283" s="294">
        <f t="shared" si="49"/>
        <v>115.41599152435985</v>
      </c>
      <c r="T283" s="294">
        <f t="shared" si="49"/>
        <v>115.13873941845218</v>
      </c>
      <c r="U283" s="294">
        <f t="shared" si="49"/>
        <v>114.87725258061757</v>
      </c>
      <c r="V283" s="294">
        <f t="shared" si="49"/>
        <v>114.59444218446882</v>
      </c>
      <c r="W283" s="294">
        <f t="shared" si="49"/>
        <v>114.32216254049558</v>
      </c>
      <c r="X283" s="294">
        <f t="shared" si="49"/>
        <v>114.10829571370576</v>
      </c>
      <c r="Y283" s="294">
        <f t="shared" si="49"/>
        <v>113.94085863072216</v>
      </c>
      <c r="Z283" s="294">
        <f t="shared" si="49"/>
        <v>113.76854156881821</v>
      </c>
      <c r="AA283" s="294">
        <f t="shared" si="49"/>
        <v>113.59605527601539</v>
      </c>
      <c r="AB283" s="294">
        <f t="shared" si="49"/>
        <v>113.37734276808898</v>
      </c>
      <c r="AC283" s="294">
        <f t="shared" si="49"/>
        <v>113.20068794250653</v>
      </c>
      <c r="AD283" s="294">
        <f t="shared" si="49"/>
        <v>113.02232375803683</v>
      </c>
      <c r="AE283" s="294">
        <f t="shared" si="49"/>
        <v>112.83432296779934</v>
      </c>
      <c r="AF283" s="294">
        <f t="shared" si="49"/>
        <v>112.56207237474976</v>
      </c>
      <c r="AG283" s="294">
        <f t="shared" si="49"/>
        <v>112.39585865477663</v>
      </c>
      <c r="AH283" s="294">
        <f t="shared" si="49"/>
        <v>112.21822472346997</v>
      </c>
      <c r="AI283" s="294">
        <f t="shared" si="49"/>
        <v>112.03705306901772</v>
      </c>
      <c r="AJ283" s="294">
        <f t="shared" si="49"/>
        <v>111.85914593521767</v>
      </c>
      <c r="AK283" s="294">
        <f t="shared" si="49"/>
        <v>111.66152289304843</v>
      </c>
      <c r="AL283" s="294">
        <f t="shared" si="49"/>
        <v>111.42930145270701</v>
      </c>
      <c r="AM283" s="294">
        <f t="shared" si="49"/>
        <v>111.28558816311775</v>
      </c>
      <c r="AN283" s="294">
        <f t="shared" si="49"/>
        <v>110.54420021490154</v>
      </c>
      <c r="AO283" s="294">
        <f t="shared" si="49"/>
        <v>110.44372027769782</v>
      </c>
      <c r="AP283" s="294">
        <f t="shared" si="49"/>
        <v>110.11958097528863</v>
      </c>
      <c r="AQ283" s="294">
        <f t="shared" si="49"/>
        <v>109.92246865276975</v>
      </c>
      <c r="AR283" s="294">
        <f t="shared" si="49"/>
        <v>109.69097422636314</v>
      </c>
      <c r="AS283" s="294">
        <f t="shared" si="49"/>
        <v>109.44126951408819</v>
      </c>
      <c r="AT283" s="294">
        <f t="shared" si="49"/>
        <v>109.20673221116847</v>
      </c>
      <c r="AU283" s="294">
        <f t="shared" si="49"/>
        <v>108.90263442602846</v>
      </c>
      <c r="AV283" s="294">
        <f t="shared" si="49"/>
        <v>108.66259038790987</v>
      </c>
      <c r="AW283" s="294">
        <f t="shared" si="49"/>
        <v>108.40089801425566</v>
      </c>
      <c r="AX283" s="294">
        <f t="shared" si="49"/>
        <v>108.13023477585426</v>
      </c>
      <c r="AY283" s="294">
        <f t="shared" si="49"/>
        <v>107.92071094696146</v>
      </c>
      <c r="AZ283" s="294">
        <f t="shared" si="49"/>
        <v>107.61740901632595</v>
      </c>
    </row>
    <row r="284" spans="1:52">
      <c r="A284" s="194" t="s">
        <v>34</v>
      </c>
      <c r="B284" s="227">
        <f t="shared" ref="B284:AZ284" si="50">B232/B76</f>
        <v>23.690763945822976</v>
      </c>
      <c r="C284" s="295">
        <f t="shared" si="50"/>
        <v>23.496863863598993</v>
      </c>
      <c r="D284" s="295">
        <f t="shared" si="50"/>
        <v>23.374637696121933</v>
      </c>
      <c r="E284" s="295">
        <f t="shared" si="50"/>
        <v>21.201651047270595</v>
      </c>
      <c r="F284" s="295">
        <f t="shared" si="50"/>
        <v>22.993291700856922</v>
      </c>
      <c r="G284" s="295">
        <f t="shared" si="50"/>
        <v>22.885540975606872</v>
      </c>
      <c r="H284" s="295">
        <f t="shared" si="50"/>
        <v>23.13579038198824</v>
      </c>
      <c r="I284" s="295">
        <f t="shared" si="50"/>
        <v>22.430559329648016</v>
      </c>
      <c r="J284" s="295">
        <f t="shared" si="50"/>
        <v>21.684584401412739</v>
      </c>
      <c r="K284" s="295">
        <f t="shared" si="50"/>
        <v>22.218181941279177</v>
      </c>
      <c r="L284" s="295">
        <f t="shared" si="50"/>
        <v>22.185827993358295</v>
      </c>
      <c r="M284" s="295">
        <f t="shared" si="50"/>
        <v>21.883540663368318</v>
      </c>
      <c r="N284" s="295">
        <f t="shared" si="50"/>
        <v>20.419480905208228</v>
      </c>
      <c r="O284" s="295">
        <f t="shared" si="50"/>
        <v>20.637179144529995</v>
      </c>
      <c r="P284" s="295">
        <f t="shared" si="50"/>
        <v>19.23201414404193</v>
      </c>
      <c r="Q284" s="295">
        <f t="shared" si="50"/>
        <v>19.382363333705957</v>
      </c>
      <c r="R284" s="295">
        <f t="shared" si="50"/>
        <v>19.352480284899315</v>
      </c>
      <c r="S284" s="295">
        <f t="shared" si="50"/>
        <v>19.32057895763019</v>
      </c>
      <c r="T284" s="295">
        <f t="shared" si="50"/>
        <v>19.289302537094024</v>
      </c>
      <c r="U284" s="295">
        <f t="shared" si="50"/>
        <v>19.256922100902731</v>
      </c>
      <c r="V284" s="295">
        <f t="shared" si="50"/>
        <v>19.231698570710538</v>
      </c>
      <c r="W284" s="295">
        <f t="shared" si="50"/>
        <v>19.201894246997771</v>
      </c>
      <c r="X284" s="295">
        <f t="shared" si="50"/>
        <v>19.169246429505378</v>
      </c>
      <c r="Y284" s="295">
        <f t="shared" si="50"/>
        <v>19.125547367752009</v>
      </c>
      <c r="Z284" s="295">
        <f t="shared" si="50"/>
        <v>19.082222272205001</v>
      </c>
      <c r="AA284" s="295">
        <f t="shared" si="50"/>
        <v>19.036771741386087</v>
      </c>
      <c r="AB284" s="295">
        <f t="shared" si="50"/>
        <v>18.989768388152363</v>
      </c>
      <c r="AC284" s="295">
        <f t="shared" si="50"/>
        <v>18.937735299094438</v>
      </c>
      <c r="AD284" s="295">
        <f t="shared" si="50"/>
        <v>18.888132691328742</v>
      </c>
      <c r="AE284" s="295">
        <f t="shared" si="50"/>
        <v>18.843785988558658</v>
      </c>
      <c r="AF284" s="295">
        <f t="shared" si="50"/>
        <v>18.799386659027505</v>
      </c>
      <c r="AG284" s="295">
        <f t="shared" si="50"/>
        <v>18.758581720673241</v>
      </c>
      <c r="AH284" s="295">
        <f t="shared" si="50"/>
        <v>18.716504801031402</v>
      </c>
      <c r="AI284" s="295">
        <f t="shared" si="50"/>
        <v>18.666497233136795</v>
      </c>
      <c r="AJ284" s="295">
        <f t="shared" si="50"/>
        <v>18.612666118567251</v>
      </c>
      <c r="AK284" s="295">
        <f t="shared" si="50"/>
        <v>18.562222224410828</v>
      </c>
      <c r="AL284" s="295">
        <f t="shared" si="50"/>
        <v>18.5100896482009</v>
      </c>
      <c r="AM284" s="295">
        <f t="shared" si="50"/>
        <v>18.447715954890828</v>
      </c>
      <c r="AN284" s="295">
        <f t="shared" si="50"/>
        <v>18.321318962083328</v>
      </c>
      <c r="AO284" s="295">
        <f t="shared" si="50"/>
        <v>18.271374406552081</v>
      </c>
      <c r="AP284" s="295">
        <f t="shared" si="50"/>
        <v>18.210459853053973</v>
      </c>
      <c r="AQ284" s="295">
        <f t="shared" si="50"/>
        <v>18.152772530094374</v>
      </c>
      <c r="AR284" s="295">
        <f t="shared" si="50"/>
        <v>18.093513381690787</v>
      </c>
      <c r="AS284" s="295">
        <f t="shared" si="50"/>
        <v>18.017150125314888</v>
      </c>
      <c r="AT284" s="295">
        <f t="shared" si="50"/>
        <v>17.942578583029078</v>
      </c>
      <c r="AU284" s="295">
        <f t="shared" si="50"/>
        <v>17.864684174473211</v>
      </c>
      <c r="AV284" s="295">
        <f t="shared" si="50"/>
        <v>17.791195540230365</v>
      </c>
      <c r="AW284" s="295">
        <f t="shared" si="50"/>
        <v>17.719431396837606</v>
      </c>
      <c r="AX284" s="295">
        <f t="shared" si="50"/>
        <v>17.650881665887646</v>
      </c>
      <c r="AY284" s="295">
        <f t="shared" si="50"/>
        <v>17.572975146978578</v>
      </c>
      <c r="AZ284" s="295">
        <f t="shared" si="50"/>
        <v>17.506238368574554</v>
      </c>
    </row>
    <row r="285" spans="1:52">
      <c r="A285" s="205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7"/>
      <c r="AF285" s="207"/>
      <c r="AG285" s="207"/>
      <c r="AH285" s="207"/>
      <c r="AI285" s="207"/>
      <c r="AJ285" s="207"/>
      <c r="AK285" s="207"/>
      <c r="AL285" s="207"/>
      <c r="AM285" s="207"/>
      <c r="AN285" s="207"/>
      <c r="AO285" s="207"/>
      <c r="AP285" s="207"/>
      <c r="AQ285" s="207"/>
      <c r="AR285" s="207"/>
      <c r="AS285" s="207"/>
      <c r="AT285" s="207"/>
      <c r="AU285" s="207"/>
      <c r="AV285" s="207"/>
      <c r="AW285" s="207"/>
      <c r="AX285" s="207"/>
      <c r="AY285" s="207"/>
      <c r="AZ285" s="207"/>
    </row>
    <row r="286" spans="1:52">
      <c r="A286" s="170" t="s">
        <v>78</v>
      </c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211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</row>
    <row r="287" spans="1:52">
      <c r="A287" s="179" t="s">
        <v>79</v>
      </c>
      <c r="B287" s="195">
        <f>('EU28 TRA Summary'!B287*'EU28 TRA Summary'!B14-'UK TRA Summary'!B287*'UK TRA Summary'!B14)/'EU27 TRA Summary'!B14</f>
        <v>181.10513541609825</v>
      </c>
      <c r="C287" s="261">
        <f>('EU28 TRA Summary'!C287*'EU28 TRA Summary'!C14-'UK TRA Summary'!C287*'UK TRA Summary'!C14)/'EU27 TRA Summary'!C14</f>
        <v>177.99559123234329</v>
      </c>
      <c r="D287" s="261">
        <f>('EU28 TRA Summary'!D287*'EU28 TRA Summary'!D14-'UK TRA Summary'!D287*'UK TRA Summary'!D14)/'EU27 TRA Summary'!D14</f>
        <v>175.18658694017032</v>
      </c>
      <c r="E287" s="261">
        <f>('EU28 TRA Summary'!E287*'EU28 TRA Summary'!E14-'UK TRA Summary'!E287*'UK TRA Summary'!E14)/'EU27 TRA Summary'!E14</f>
        <v>171.74281636811122</v>
      </c>
      <c r="F287" s="261">
        <f>('EU28 TRA Summary'!F287*'EU28 TRA Summary'!F14-'UK TRA Summary'!F287*'UK TRA Summary'!F14)/'EU27 TRA Summary'!F14</f>
        <v>168.98922398443236</v>
      </c>
      <c r="G287" s="261">
        <f>('EU28 TRA Summary'!G287*'EU28 TRA Summary'!G14-'UK TRA Summary'!G287*'UK TRA Summary'!G14)/'EU27 TRA Summary'!G14</f>
        <v>171.14824547946102</v>
      </c>
      <c r="H287" s="261">
        <f>('EU28 TRA Summary'!H287*'EU28 TRA Summary'!H14-'UK TRA Summary'!H287*'UK TRA Summary'!H14)/'EU27 TRA Summary'!H14</f>
        <v>174.43893445328737</v>
      </c>
      <c r="I287" s="261">
        <f>('EU28 TRA Summary'!I287*'EU28 TRA Summary'!I14-'UK TRA Summary'!I287*'UK TRA Summary'!I14)/'EU27 TRA Summary'!I14</f>
        <v>174.71415406350968</v>
      </c>
      <c r="J287" s="261">
        <f>('EU28 TRA Summary'!J287*'EU28 TRA Summary'!J14-'UK TRA Summary'!J287*'UK TRA Summary'!J14)/'EU27 TRA Summary'!J14</f>
        <v>178.82271201173606</v>
      </c>
      <c r="K287" s="261">
        <f>('EU28 TRA Summary'!K287*'EU28 TRA Summary'!K14-'UK TRA Summary'!K287*'UK TRA Summary'!K14)/'EU27 TRA Summary'!K14</f>
        <v>171.6532150725287</v>
      </c>
      <c r="L287" s="261">
        <f>('EU28 TRA Summary'!L287*'EU28 TRA Summary'!L14-'UK TRA Summary'!L287*'UK TRA Summary'!L14)/'EU27 TRA Summary'!L14</f>
        <v>174.74331345551167</v>
      </c>
      <c r="M287" s="261">
        <f>('EU28 TRA Summary'!M287*'EU28 TRA Summary'!M14-'UK TRA Summary'!M287*'UK TRA Summary'!M14)/'EU27 TRA Summary'!M14</f>
        <v>177.00544936014913</v>
      </c>
      <c r="N287" s="261">
        <f>('EU28 TRA Summary'!N287*'EU28 TRA Summary'!N14-'UK TRA Summary'!N287*'UK TRA Summary'!N14)/'EU27 TRA Summary'!N14</f>
        <v>174.96251883267195</v>
      </c>
      <c r="O287" s="261">
        <f>('EU28 TRA Summary'!O287*'EU28 TRA Summary'!O14-'UK TRA Summary'!O287*'UK TRA Summary'!O14)/'EU27 TRA Summary'!O14</f>
        <v>168.08400394179986</v>
      </c>
      <c r="P287" s="261">
        <f>('EU28 TRA Summary'!P287*'EU28 TRA Summary'!P14-'UK TRA Summary'!P287*'UK TRA Summary'!P14)/'EU27 TRA Summary'!P14</f>
        <v>164.49921573310826</v>
      </c>
      <c r="Q287" s="261">
        <f>('EU28 TRA Summary'!Q287*'EU28 TRA Summary'!Q14-'UK TRA Summary'!Q287*'UK TRA Summary'!Q14)/'EU27 TRA Summary'!Q14</f>
        <v>155.91088991526397</v>
      </c>
      <c r="R287" s="261">
        <f>('EU28 TRA Summary'!R287*'EU28 TRA Summary'!R14-'UK TRA Summary'!R287*'UK TRA Summary'!R14)/'EU27 TRA Summary'!R14</f>
        <v>152.48260483892489</v>
      </c>
      <c r="S287" s="261">
        <f>('EU28 TRA Summary'!S287*'EU28 TRA Summary'!S14-'UK TRA Summary'!S287*'UK TRA Summary'!S14)/'EU27 TRA Summary'!S14</f>
        <v>155.12168178514739</v>
      </c>
      <c r="T287" s="261">
        <f>('EU28 TRA Summary'!T287*'EU28 TRA Summary'!T14-'UK TRA Summary'!T287*'UK TRA Summary'!T14)/'EU27 TRA Summary'!T14</f>
        <v>158.07728798368407</v>
      </c>
      <c r="U287" s="261">
        <f>('EU28 TRA Summary'!U287*'EU28 TRA Summary'!U14-'UK TRA Summary'!U287*'UK TRA Summary'!U14)/'EU27 TRA Summary'!U14</f>
        <v>161.08241454082534</v>
      </c>
      <c r="V287" s="261">
        <f>('EU28 TRA Summary'!V287*'EU28 TRA Summary'!V14-'UK TRA Summary'!V287*'UK TRA Summary'!V14)/'EU27 TRA Summary'!V14</f>
        <v>163.44594238023504</v>
      </c>
      <c r="W287" s="261">
        <f>('EU28 TRA Summary'!W287*'EU28 TRA Summary'!W14-'UK TRA Summary'!W287*'UK TRA Summary'!W14)/'EU27 TRA Summary'!W14</f>
        <v>166.92899373689016</v>
      </c>
      <c r="X287" s="261">
        <f>('EU28 TRA Summary'!X287*'EU28 TRA Summary'!X14-'UK TRA Summary'!X287*'UK TRA Summary'!X14)/'EU27 TRA Summary'!X14</f>
        <v>169.78199669022982</v>
      </c>
      <c r="Y287" s="261">
        <f>('EU28 TRA Summary'!Y287*'EU28 TRA Summary'!Y14-'UK TRA Summary'!Y287*'UK TRA Summary'!Y14)/'EU27 TRA Summary'!Y14</f>
        <v>173.11446007719894</v>
      </c>
      <c r="Z287" s="261">
        <f>('EU28 TRA Summary'!Z287*'EU28 TRA Summary'!Z14-'UK TRA Summary'!Z287*'UK TRA Summary'!Z14)/'EU27 TRA Summary'!Z14</f>
        <v>175.9032209374495</v>
      </c>
      <c r="AA287" s="261">
        <f>('EU28 TRA Summary'!AA287*'EU28 TRA Summary'!AA14-'UK TRA Summary'!AA287*'UK TRA Summary'!AA14)/'EU27 TRA Summary'!AA14</f>
        <v>177.98892524698022</v>
      </c>
      <c r="AB287" s="261">
        <f>('EU28 TRA Summary'!AB287*'EU28 TRA Summary'!AB14-'UK TRA Summary'!AB287*'UK TRA Summary'!AB14)/'EU27 TRA Summary'!AB14</f>
        <v>178.08688267400302</v>
      </c>
      <c r="AC287" s="261">
        <f>('EU28 TRA Summary'!AC287*'EU28 TRA Summary'!AC14-'UK TRA Summary'!AC287*'UK TRA Summary'!AC14)/'EU27 TRA Summary'!AC14</f>
        <v>177.44226556097121</v>
      </c>
      <c r="AD287" s="261">
        <f>('EU28 TRA Summary'!AD287*'EU28 TRA Summary'!AD14-'UK TRA Summary'!AD287*'UK TRA Summary'!AD14)/'EU27 TRA Summary'!AD14</f>
        <v>176.47094077037505</v>
      </c>
      <c r="AE287" s="261">
        <f>('EU28 TRA Summary'!AE287*'EU28 TRA Summary'!AE14-'UK TRA Summary'!AE287*'UK TRA Summary'!AE14)/'EU27 TRA Summary'!AE14</f>
        <v>175.15129619473697</v>
      </c>
      <c r="AF287" s="261">
        <f>('EU28 TRA Summary'!AF287*'EU28 TRA Summary'!AF14-'UK TRA Summary'!AF287*'UK TRA Summary'!AF14)/'EU27 TRA Summary'!AF14</f>
        <v>173.87104809638024</v>
      </c>
      <c r="AG287" s="261">
        <f>('EU28 TRA Summary'!AG287*'EU28 TRA Summary'!AG14-'UK TRA Summary'!AG287*'UK TRA Summary'!AG14)/'EU27 TRA Summary'!AG14</f>
        <v>172.77625072526737</v>
      </c>
      <c r="AH287" s="261">
        <f>('EU28 TRA Summary'!AH287*'EU28 TRA Summary'!AH14-'UK TRA Summary'!AH287*'UK TRA Summary'!AH14)/'EU27 TRA Summary'!AH14</f>
        <v>171.82774094102342</v>
      </c>
      <c r="AI287" s="261">
        <f>('EU28 TRA Summary'!AI287*'EU28 TRA Summary'!AI14-'UK TRA Summary'!AI287*'UK TRA Summary'!AI14)/'EU27 TRA Summary'!AI14</f>
        <v>171.31067789846261</v>
      </c>
      <c r="AJ287" s="261">
        <f>('EU28 TRA Summary'!AJ287*'EU28 TRA Summary'!AJ14-'UK TRA Summary'!AJ287*'UK TRA Summary'!AJ14)/'EU27 TRA Summary'!AJ14</f>
        <v>171.32021435326001</v>
      </c>
      <c r="AK287" s="261">
        <f>('EU28 TRA Summary'!AK287*'EU28 TRA Summary'!AK14-'UK TRA Summary'!AK287*'UK TRA Summary'!AK14)/'EU27 TRA Summary'!AK14</f>
        <v>171.61018607069249</v>
      </c>
      <c r="AL287" s="261">
        <f>('EU28 TRA Summary'!AL287*'EU28 TRA Summary'!AL14-'UK TRA Summary'!AL287*'UK TRA Summary'!AL14)/'EU27 TRA Summary'!AL14</f>
        <v>172.08010505603457</v>
      </c>
      <c r="AM287" s="261">
        <f>('EU28 TRA Summary'!AM287*'EU28 TRA Summary'!AM14-'UK TRA Summary'!AM287*'UK TRA Summary'!AM14)/'EU27 TRA Summary'!AM14</f>
        <v>172.40792413427346</v>
      </c>
      <c r="AN287" s="261">
        <f>('EU28 TRA Summary'!AN287*'EU28 TRA Summary'!AN14-'UK TRA Summary'!AN287*'UK TRA Summary'!AN14)/'EU27 TRA Summary'!AN14</f>
        <v>172.81342022520934</v>
      </c>
      <c r="AO287" s="261">
        <f>('EU28 TRA Summary'!AO287*'EU28 TRA Summary'!AO14-'UK TRA Summary'!AO287*'UK TRA Summary'!AO14)/'EU27 TRA Summary'!AO14</f>
        <v>172.94178310118295</v>
      </c>
      <c r="AP287" s="261">
        <f>('EU28 TRA Summary'!AP287*'EU28 TRA Summary'!AP14-'UK TRA Summary'!AP287*'UK TRA Summary'!AP14)/'EU27 TRA Summary'!AP14</f>
        <v>172.99151334740739</v>
      </c>
      <c r="AQ287" s="261">
        <f>('EU28 TRA Summary'!AQ287*'EU28 TRA Summary'!AQ14-'UK TRA Summary'!AQ287*'UK TRA Summary'!AQ14)/'EU27 TRA Summary'!AQ14</f>
        <v>172.76629506300168</v>
      </c>
      <c r="AR287" s="261">
        <f>('EU28 TRA Summary'!AR287*'EU28 TRA Summary'!AR14-'UK TRA Summary'!AR287*'UK TRA Summary'!AR14)/'EU27 TRA Summary'!AR14</f>
        <v>172.41364992870885</v>
      </c>
      <c r="AS287" s="261">
        <f>('EU28 TRA Summary'!AS287*'EU28 TRA Summary'!AS14-'UK TRA Summary'!AS287*'UK TRA Summary'!AS14)/'EU27 TRA Summary'!AS14</f>
        <v>172.0702204231703</v>
      </c>
      <c r="AT287" s="261">
        <f>('EU28 TRA Summary'!AT287*'EU28 TRA Summary'!AT14-'UK TRA Summary'!AT287*'UK TRA Summary'!AT14)/'EU27 TRA Summary'!AT14</f>
        <v>171.8020135942723</v>
      </c>
      <c r="AU287" s="261">
        <f>('EU28 TRA Summary'!AU287*'EU28 TRA Summary'!AU14-'UK TRA Summary'!AU287*'UK TRA Summary'!AU14)/'EU27 TRA Summary'!AU14</f>
        <v>171.39812663001905</v>
      </c>
      <c r="AV287" s="261">
        <f>('EU28 TRA Summary'!AV287*'EU28 TRA Summary'!AV14-'UK TRA Summary'!AV287*'UK TRA Summary'!AV14)/'EU27 TRA Summary'!AV14</f>
        <v>170.57678176562797</v>
      </c>
      <c r="AW287" s="261">
        <f>('EU28 TRA Summary'!AW287*'EU28 TRA Summary'!AW14-'UK TRA Summary'!AW287*'UK TRA Summary'!AW14)/'EU27 TRA Summary'!AW14</f>
        <v>170.07165060330999</v>
      </c>
      <c r="AX287" s="261">
        <f>('EU28 TRA Summary'!AX287*'EU28 TRA Summary'!AX14-'UK TRA Summary'!AX287*'UK TRA Summary'!AX14)/'EU27 TRA Summary'!AX14</f>
        <v>169.69216206712056</v>
      </c>
      <c r="AY287" s="261">
        <f>('EU28 TRA Summary'!AY287*'EU28 TRA Summary'!AY14-'UK TRA Summary'!AY287*'UK TRA Summary'!AY14)/'EU27 TRA Summary'!AY14</f>
        <v>169.24208407452477</v>
      </c>
      <c r="AZ287" s="261">
        <f>('EU28 TRA Summary'!AZ287*'EU28 TRA Summary'!AZ14-'UK TRA Summary'!AZ287*'UK TRA Summary'!AZ14)/'EU27 TRA Summary'!AZ14</f>
        <v>168.87323463423866</v>
      </c>
    </row>
    <row r="288" spans="1:52">
      <c r="A288" s="186" t="s">
        <v>45</v>
      </c>
      <c r="B288" s="196">
        <f>('EU28 TRA Summary'!B288*'EU28 TRA Summary'!B15-'UK TRA Summary'!B288*'UK TRA Summary'!B15)/'EU27 TRA Summary'!B15</f>
        <v>218.4345968090206</v>
      </c>
      <c r="C288" s="262">
        <f>('EU28 TRA Summary'!C288*'EU28 TRA Summary'!C15-'UK TRA Summary'!C288*'UK TRA Summary'!C15)/'EU27 TRA Summary'!C15</f>
        <v>213.27432005005397</v>
      </c>
      <c r="D288" s="262">
        <f>('EU28 TRA Summary'!D288*'EU28 TRA Summary'!D15-'UK TRA Summary'!D288*'UK TRA Summary'!D15)/'EU27 TRA Summary'!D15</f>
        <v>208.44112781955513</v>
      </c>
      <c r="E288" s="262">
        <f>('EU28 TRA Summary'!E288*'EU28 TRA Summary'!E15-'UK TRA Summary'!E288*'UK TRA Summary'!E15)/'EU27 TRA Summary'!E15</f>
        <v>203.78032111500056</v>
      </c>
      <c r="F288" s="262">
        <f>('EU28 TRA Summary'!F288*'EU28 TRA Summary'!F15-'UK TRA Summary'!F288*'UK TRA Summary'!F15)/'EU27 TRA Summary'!F15</f>
        <v>202.59383815572983</v>
      </c>
      <c r="G288" s="262">
        <f>('EU28 TRA Summary'!G288*'EU28 TRA Summary'!G15-'UK TRA Summary'!G288*'UK TRA Summary'!G15)/'EU27 TRA Summary'!G15</f>
        <v>207.2790252717696</v>
      </c>
      <c r="H288" s="262">
        <f>('EU28 TRA Summary'!H288*'EU28 TRA Summary'!H15-'UK TRA Summary'!H288*'UK TRA Summary'!H15)/'EU27 TRA Summary'!H15</f>
        <v>212.1915336721249</v>
      </c>
      <c r="I288" s="262">
        <f>('EU28 TRA Summary'!I288*'EU28 TRA Summary'!I15-'UK TRA Summary'!I288*'UK TRA Summary'!I15)/'EU27 TRA Summary'!I15</f>
        <v>214.79598440061574</v>
      </c>
      <c r="J288" s="262">
        <f>('EU28 TRA Summary'!J288*'EU28 TRA Summary'!J15-'UK TRA Summary'!J288*'UK TRA Summary'!J15)/'EU27 TRA Summary'!J15</f>
        <v>220.17069089934733</v>
      </c>
      <c r="K288" s="262">
        <f>('EU28 TRA Summary'!K288*'EU28 TRA Summary'!K15-'UK TRA Summary'!K288*'UK TRA Summary'!K15)/'EU27 TRA Summary'!K15</f>
        <v>210.55115310373768</v>
      </c>
      <c r="L288" s="262">
        <f>('EU28 TRA Summary'!L288*'EU28 TRA Summary'!L15-'UK TRA Summary'!L288*'UK TRA Summary'!L15)/'EU27 TRA Summary'!L15</f>
        <v>214.54143228746722</v>
      </c>
      <c r="M288" s="262">
        <f>('EU28 TRA Summary'!M288*'EU28 TRA Summary'!M15-'UK TRA Summary'!M288*'UK TRA Summary'!M15)/'EU27 TRA Summary'!M15</f>
        <v>218.62180187740145</v>
      </c>
      <c r="N288" s="262">
        <f>('EU28 TRA Summary'!N288*'EU28 TRA Summary'!N15-'UK TRA Summary'!N288*'UK TRA Summary'!N15)/'EU27 TRA Summary'!N15</f>
        <v>217.86201947897536</v>
      </c>
      <c r="O288" s="262">
        <f>('EU28 TRA Summary'!O288*'EU28 TRA Summary'!O15-'UK TRA Summary'!O288*'UK TRA Summary'!O15)/'EU27 TRA Summary'!O15</f>
        <v>209.75610977708558</v>
      </c>
      <c r="P288" s="262">
        <f>('EU28 TRA Summary'!P288*'EU28 TRA Summary'!P15-'UK TRA Summary'!P288*'UK TRA Summary'!P15)/'EU27 TRA Summary'!P15</f>
        <v>206.70975630073946</v>
      </c>
      <c r="Q288" s="262">
        <f>('EU28 TRA Summary'!Q288*'EU28 TRA Summary'!Q15-'UK TRA Summary'!Q288*'UK TRA Summary'!Q15)/'EU27 TRA Summary'!Q15</f>
        <v>197.09744377147086</v>
      </c>
      <c r="R288" s="262">
        <f>('EU28 TRA Summary'!R288*'EU28 TRA Summary'!R15-'UK TRA Summary'!R288*'UK TRA Summary'!R15)/'EU27 TRA Summary'!R15</f>
        <v>193.48593105472605</v>
      </c>
      <c r="S288" s="262">
        <f>('EU28 TRA Summary'!S288*'EU28 TRA Summary'!S15-'UK TRA Summary'!S288*'UK TRA Summary'!S15)/'EU27 TRA Summary'!S15</f>
        <v>197.26651047030163</v>
      </c>
      <c r="T288" s="262">
        <f>('EU28 TRA Summary'!T288*'EU28 TRA Summary'!T15-'UK TRA Summary'!T288*'UK TRA Summary'!T15)/'EU27 TRA Summary'!T15</f>
        <v>202.02220576906652</v>
      </c>
      <c r="U288" s="262">
        <f>('EU28 TRA Summary'!U288*'EU28 TRA Summary'!U15-'UK TRA Summary'!U288*'UK TRA Summary'!U15)/'EU27 TRA Summary'!U15</f>
        <v>207.3349530609122</v>
      </c>
      <c r="V288" s="262">
        <f>('EU28 TRA Summary'!V288*'EU28 TRA Summary'!V15-'UK TRA Summary'!V288*'UK TRA Summary'!V15)/'EU27 TRA Summary'!V15</f>
        <v>211.50172120498942</v>
      </c>
      <c r="W288" s="262">
        <f>('EU28 TRA Summary'!W288*'EU28 TRA Summary'!W15-'UK TRA Summary'!W288*'UK TRA Summary'!W15)/'EU27 TRA Summary'!W15</f>
        <v>217.43046529656425</v>
      </c>
      <c r="X288" s="262">
        <f>('EU28 TRA Summary'!X288*'EU28 TRA Summary'!X15-'UK TRA Summary'!X288*'UK TRA Summary'!X15)/'EU27 TRA Summary'!X15</f>
        <v>222.8582244666982</v>
      </c>
      <c r="Y288" s="262">
        <f>('EU28 TRA Summary'!Y288*'EU28 TRA Summary'!Y15-'UK TRA Summary'!Y288*'UK TRA Summary'!Y15)/'EU27 TRA Summary'!Y15</f>
        <v>228.4401653777042</v>
      </c>
      <c r="Z288" s="262">
        <f>('EU28 TRA Summary'!Z288*'EU28 TRA Summary'!Z15-'UK TRA Summary'!Z288*'UK TRA Summary'!Z15)/'EU27 TRA Summary'!Z15</f>
        <v>232.83921063570185</v>
      </c>
      <c r="AA288" s="262">
        <f>('EU28 TRA Summary'!AA288*'EU28 TRA Summary'!AA15-'UK TRA Summary'!AA288*'UK TRA Summary'!AA15)/'EU27 TRA Summary'!AA15</f>
        <v>236.31214757191321</v>
      </c>
      <c r="AB288" s="262">
        <f>('EU28 TRA Summary'!AB288*'EU28 TRA Summary'!AB15-'UK TRA Summary'!AB288*'UK TRA Summary'!AB15)/'EU27 TRA Summary'!AB15</f>
        <v>237.1567240003271</v>
      </c>
      <c r="AC288" s="262">
        <f>('EU28 TRA Summary'!AC288*'EU28 TRA Summary'!AC15-'UK TRA Summary'!AC288*'UK TRA Summary'!AC15)/'EU27 TRA Summary'!AC15</f>
        <v>236.61563718688086</v>
      </c>
      <c r="AD288" s="262">
        <f>('EU28 TRA Summary'!AD288*'EU28 TRA Summary'!AD15-'UK TRA Summary'!AD288*'UK TRA Summary'!AD15)/'EU27 TRA Summary'!AD15</f>
        <v>235.73701724033685</v>
      </c>
      <c r="AE288" s="262">
        <f>('EU28 TRA Summary'!AE288*'EU28 TRA Summary'!AE15-'UK TRA Summary'!AE288*'UK TRA Summary'!AE15)/'EU27 TRA Summary'!AE15</f>
        <v>234.45849019793613</v>
      </c>
      <c r="AF288" s="262">
        <f>('EU28 TRA Summary'!AF288*'EU28 TRA Summary'!AF15-'UK TRA Summary'!AF288*'UK TRA Summary'!AF15)/'EU27 TRA Summary'!AF15</f>
        <v>233.24937220464648</v>
      </c>
      <c r="AG288" s="262">
        <f>('EU28 TRA Summary'!AG288*'EU28 TRA Summary'!AG15-'UK TRA Summary'!AG288*'UK TRA Summary'!AG15)/'EU27 TRA Summary'!AG15</f>
        <v>232.74458990932877</v>
      </c>
      <c r="AH288" s="262">
        <f>('EU28 TRA Summary'!AH288*'EU28 TRA Summary'!AH15-'UK TRA Summary'!AH288*'UK TRA Summary'!AH15)/'EU27 TRA Summary'!AH15</f>
        <v>232.62598599044992</v>
      </c>
      <c r="AI288" s="262">
        <f>('EU28 TRA Summary'!AI288*'EU28 TRA Summary'!AI15-'UK TRA Summary'!AI288*'UK TRA Summary'!AI15)/'EU27 TRA Summary'!AI15</f>
        <v>232.98054862263896</v>
      </c>
      <c r="AJ288" s="262">
        <f>('EU28 TRA Summary'!AJ288*'EU28 TRA Summary'!AJ15-'UK TRA Summary'!AJ288*'UK TRA Summary'!AJ15)/'EU27 TRA Summary'!AJ15</f>
        <v>234.16675165267134</v>
      </c>
      <c r="AK288" s="262">
        <f>('EU28 TRA Summary'!AK288*'EU28 TRA Summary'!AK15-'UK TRA Summary'!AK288*'UK TRA Summary'!AK15)/'EU27 TRA Summary'!AK15</f>
        <v>235.70957805270038</v>
      </c>
      <c r="AL288" s="262">
        <f>('EU28 TRA Summary'!AL288*'EU28 TRA Summary'!AL15-'UK TRA Summary'!AL288*'UK TRA Summary'!AL15)/'EU27 TRA Summary'!AL15</f>
        <v>237.58849282428241</v>
      </c>
      <c r="AM288" s="262">
        <f>('EU28 TRA Summary'!AM288*'EU28 TRA Summary'!AM15-'UK TRA Summary'!AM288*'UK TRA Summary'!AM15)/'EU27 TRA Summary'!AM15</f>
        <v>239.31701117180489</v>
      </c>
      <c r="AN288" s="262">
        <f>('EU28 TRA Summary'!AN288*'EU28 TRA Summary'!AN15-'UK TRA Summary'!AN288*'UK TRA Summary'!AN15)/'EU27 TRA Summary'!AN15</f>
        <v>240.76170503477795</v>
      </c>
      <c r="AO288" s="262">
        <f>('EU28 TRA Summary'!AO288*'EU28 TRA Summary'!AO15-'UK TRA Summary'!AO288*'UK TRA Summary'!AO15)/'EU27 TRA Summary'!AO15</f>
        <v>241.89959550082736</v>
      </c>
      <c r="AP288" s="262">
        <f>('EU28 TRA Summary'!AP288*'EU28 TRA Summary'!AP15-'UK TRA Summary'!AP288*'UK TRA Summary'!AP15)/'EU27 TRA Summary'!AP15</f>
        <v>242.93765292958739</v>
      </c>
      <c r="AQ288" s="262">
        <f>('EU28 TRA Summary'!AQ288*'EU28 TRA Summary'!AQ15-'UK TRA Summary'!AQ288*'UK TRA Summary'!AQ15)/'EU27 TRA Summary'!AQ15</f>
        <v>243.61464949157917</v>
      </c>
      <c r="AR288" s="262">
        <f>('EU28 TRA Summary'!AR288*'EU28 TRA Summary'!AR15-'UK TRA Summary'!AR288*'UK TRA Summary'!AR15)/'EU27 TRA Summary'!AR15</f>
        <v>244.08168724081386</v>
      </c>
      <c r="AS288" s="262">
        <f>('EU28 TRA Summary'!AS288*'EU28 TRA Summary'!AS15-'UK TRA Summary'!AS288*'UK TRA Summary'!AS15)/'EU27 TRA Summary'!AS15</f>
        <v>244.51526033710792</v>
      </c>
      <c r="AT288" s="262">
        <f>('EU28 TRA Summary'!AT288*'EU28 TRA Summary'!AT15-'UK TRA Summary'!AT288*'UK TRA Summary'!AT15)/'EU27 TRA Summary'!AT15</f>
        <v>244.99516905852471</v>
      </c>
      <c r="AU288" s="262">
        <f>('EU28 TRA Summary'!AU288*'EU28 TRA Summary'!AU15-'UK TRA Summary'!AU288*'UK TRA Summary'!AU15)/'EU27 TRA Summary'!AU15</f>
        <v>245.16299482927889</v>
      </c>
      <c r="AV288" s="262">
        <f>('EU28 TRA Summary'!AV288*'EU28 TRA Summary'!AV15-'UK TRA Summary'!AV288*'UK TRA Summary'!AV15)/'EU27 TRA Summary'!AV15</f>
        <v>244.9189135640251</v>
      </c>
      <c r="AW288" s="262">
        <f>('EU28 TRA Summary'!AW288*'EU28 TRA Summary'!AW15-'UK TRA Summary'!AW288*'UK TRA Summary'!AW15)/'EU27 TRA Summary'!AW15</f>
        <v>244.89919493381126</v>
      </c>
      <c r="AX288" s="262">
        <f>('EU28 TRA Summary'!AX288*'EU28 TRA Summary'!AX15-'UK TRA Summary'!AX288*'UK TRA Summary'!AX15)/'EU27 TRA Summary'!AX15</f>
        <v>244.80006933978538</v>
      </c>
      <c r="AY288" s="262">
        <f>('EU28 TRA Summary'!AY288*'EU28 TRA Summary'!AY15-'UK TRA Summary'!AY288*'UK TRA Summary'!AY15)/'EU27 TRA Summary'!AY15</f>
        <v>244.74943327643598</v>
      </c>
      <c r="AZ288" s="262">
        <f>('EU28 TRA Summary'!AZ288*'EU28 TRA Summary'!AZ15-'UK TRA Summary'!AZ288*'UK TRA Summary'!AZ15)/'EU27 TRA Summary'!AZ15</f>
        <v>244.46606942644567</v>
      </c>
    </row>
    <row r="289" spans="1:52">
      <c r="A289" s="193" t="s">
        <v>29</v>
      </c>
      <c r="B289" s="202">
        <f>('EU28 TRA Summary'!B289*'EU28 TRA Summary'!B16-'UK TRA Summary'!B289*'UK TRA Summary'!B16)/'EU27 TRA Summary'!B16</f>
        <v>236.47826057825552</v>
      </c>
      <c r="C289" s="268">
        <f>('EU28 TRA Summary'!C289*'EU28 TRA Summary'!C16-'UK TRA Summary'!C289*'UK TRA Summary'!C16)/'EU27 TRA Summary'!C16</f>
        <v>235.56212572406147</v>
      </c>
      <c r="D289" s="268">
        <f>('EU28 TRA Summary'!D289*'EU28 TRA Summary'!D16-'UK TRA Summary'!D289*'UK TRA Summary'!D16)/'EU27 TRA Summary'!D16</f>
        <v>244.93897461122833</v>
      </c>
      <c r="E289" s="268">
        <f>('EU28 TRA Summary'!E289*'EU28 TRA Summary'!E16-'UK TRA Summary'!E289*'UK TRA Summary'!E16)/'EU27 TRA Summary'!E16</f>
        <v>247.52480964462904</v>
      </c>
      <c r="F289" s="268">
        <f>('EU28 TRA Summary'!F289*'EU28 TRA Summary'!F16-'UK TRA Summary'!F289*'UK TRA Summary'!F16)/'EU27 TRA Summary'!F16</f>
        <v>247.9746795420445</v>
      </c>
      <c r="G289" s="268">
        <f>('EU28 TRA Summary'!G289*'EU28 TRA Summary'!G16-'UK TRA Summary'!G289*'UK TRA Summary'!G16)/'EU27 TRA Summary'!G16</f>
        <v>260.97389052800446</v>
      </c>
      <c r="H289" s="268">
        <f>('EU28 TRA Summary'!H289*'EU28 TRA Summary'!H16-'UK TRA Summary'!H289*'UK TRA Summary'!H16)/'EU27 TRA Summary'!H16</f>
        <v>273.38261604124727</v>
      </c>
      <c r="I289" s="268">
        <f>('EU28 TRA Summary'!I289*'EU28 TRA Summary'!I16-'UK TRA Summary'!I289*'UK TRA Summary'!I16)/'EU27 TRA Summary'!I16</f>
        <v>289.34924437483022</v>
      </c>
      <c r="J289" s="268">
        <f>('EU28 TRA Summary'!J289*'EU28 TRA Summary'!J16-'UK TRA Summary'!J289*'UK TRA Summary'!J16)/'EU27 TRA Summary'!J16</f>
        <v>295.71123027107848</v>
      </c>
      <c r="K289" s="268">
        <f>('EU28 TRA Summary'!K289*'EU28 TRA Summary'!K16-'UK TRA Summary'!K289*'UK TRA Summary'!K16)/'EU27 TRA Summary'!K16</f>
        <v>298.97388149868243</v>
      </c>
      <c r="L289" s="268">
        <f>('EU28 TRA Summary'!L289*'EU28 TRA Summary'!L16-'UK TRA Summary'!L289*'UK TRA Summary'!L16)/'EU27 TRA Summary'!L16</f>
        <v>291.40494144485189</v>
      </c>
      <c r="M289" s="268">
        <f>('EU28 TRA Summary'!M289*'EU28 TRA Summary'!M16-'UK TRA Summary'!M289*'UK TRA Summary'!M16)/'EU27 TRA Summary'!M16</f>
        <v>280.52872393339476</v>
      </c>
      <c r="N289" s="268">
        <f>('EU28 TRA Summary'!N289*'EU28 TRA Summary'!N16-'UK TRA Summary'!N289*'UK TRA Summary'!N16)/'EU27 TRA Summary'!N16</f>
        <v>264.88236995802583</v>
      </c>
      <c r="O289" s="268">
        <f>('EU28 TRA Summary'!O289*'EU28 TRA Summary'!O16-'UK TRA Summary'!O289*'UK TRA Summary'!O16)/'EU27 TRA Summary'!O16</f>
        <v>246.92089686318167</v>
      </c>
      <c r="P289" s="268">
        <f>('EU28 TRA Summary'!P289*'EU28 TRA Summary'!P16-'UK TRA Summary'!P289*'UK TRA Summary'!P16)/'EU27 TRA Summary'!P16</f>
        <v>238.68531862786966</v>
      </c>
      <c r="Q289" s="268">
        <f>('EU28 TRA Summary'!Q289*'EU28 TRA Summary'!Q16-'UK TRA Summary'!Q289*'UK TRA Summary'!Q16)/'EU27 TRA Summary'!Q16</f>
        <v>233.38879080381878</v>
      </c>
      <c r="R289" s="268">
        <f>('EU28 TRA Summary'!R289*'EU28 TRA Summary'!R16-'UK TRA Summary'!R289*'UK TRA Summary'!R16)/'EU27 TRA Summary'!R16</f>
        <v>236.52657551920669</v>
      </c>
      <c r="S289" s="268">
        <f>('EU28 TRA Summary'!S289*'EU28 TRA Summary'!S16-'UK TRA Summary'!S289*'UK TRA Summary'!S16)/'EU27 TRA Summary'!S16</f>
        <v>249.14086302168946</v>
      </c>
      <c r="T289" s="268">
        <f>('EU28 TRA Summary'!T289*'EU28 TRA Summary'!T16-'UK TRA Summary'!T289*'UK TRA Summary'!T16)/'EU27 TRA Summary'!T16</f>
        <v>261.50238084526177</v>
      </c>
      <c r="U289" s="268">
        <f>('EU28 TRA Summary'!U289*'EU28 TRA Summary'!U16-'UK TRA Summary'!U289*'UK TRA Summary'!U16)/'EU27 TRA Summary'!U16</f>
        <v>272.25189648219379</v>
      </c>
      <c r="V289" s="268">
        <f>('EU28 TRA Summary'!V289*'EU28 TRA Summary'!V16-'UK TRA Summary'!V289*'UK TRA Summary'!V16)/'EU27 TRA Summary'!V16</f>
        <v>284.41319354782325</v>
      </c>
      <c r="W289" s="268">
        <f>('EU28 TRA Summary'!W289*'EU28 TRA Summary'!W16-'UK TRA Summary'!W289*'UK TRA Summary'!W16)/'EU27 TRA Summary'!W16</f>
        <v>288.15741333854874</v>
      </c>
      <c r="X289" s="268">
        <f>('EU28 TRA Summary'!X289*'EU28 TRA Summary'!X16-'UK TRA Summary'!X289*'UK TRA Summary'!X16)/'EU27 TRA Summary'!X16</f>
        <v>290.45752926979139</v>
      </c>
      <c r="Y289" s="268">
        <f>('EU28 TRA Summary'!Y289*'EU28 TRA Summary'!Y16-'UK TRA Summary'!Y289*'UK TRA Summary'!Y16)/'EU27 TRA Summary'!Y16</f>
        <v>291.98923233385938</v>
      </c>
      <c r="Z289" s="268">
        <f>('EU28 TRA Summary'!Z289*'EU28 TRA Summary'!Z16-'UK TRA Summary'!Z289*'UK TRA Summary'!Z16)/'EU27 TRA Summary'!Z16</f>
        <v>292.10903376024669</v>
      </c>
      <c r="AA289" s="268">
        <f>('EU28 TRA Summary'!AA289*'EU28 TRA Summary'!AA16-'UK TRA Summary'!AA289*'UK TRA Summary'!AA16)/'EU27 TRA Summary'!AA16</f>
        <v>291.32948328566812</v>
      </c>
      <c r="AB289" s="268">
        <f>('EU28 TRA Summary'!AB289*'EU28 TRA Summary'!AB16-'UK TRA Summary'!AB289*'UK TRA Summary'!AB16)/'EU27 TRA Summary'!AB16</f>
        <v>289.0141459206539</v>
      </c>
      <c r="AC289" s="268">
        <f>('EU28 TRA Summary'!AC289*'EU28 TRA Summary'!AC16-'UK TRA Summary'!AC289*'UK TRA Summary'!AC16)/'EU27 TRA Summary'!AC16</f>
        <v>285.07921317759661</v>
      </c>
      <c r="AD289" s="268">
        <f>('EU28 TRA Summary'!AD289*'EU28 TRA Summary'!AD16-'UK TRA Summary'!AD289*'UK TRA Summary'!AD16)/'EU27 TRA Summary'!AD16</f>
        <v>280.44634306674982</v>
      </c>
      <c r="AE289" s="268">
        <f>('EU28 TRA Summary'!AE289*'EU28 TRA Summary'!AE16-'UK TRA Summary'!AE289*'UK TRA Summary'!AE16)/'EU27 TRA Summary'!AE16</f>
        <v>276.45395382766822</v>
      </c>
      <c r="AF289" s="268">
        <f>('EU28 TRA Summary'!AF289*'EU28 TRA Summary'!AF16-'UK TRA Summary'!AF289*'UK TRA Summary'!AF16)/'EU27 TRA Summary'!AF16</f>
        <v>272.85043620532986</v>
      </c>
      <c r="AG289" s="268">
        <f>('EU28 TRA Summary'!AG289*'EU28 TRA Summary'!AG16-'UK TRA Summary'!AG289*'UK TRA Summary'!AG16)/'EU27 TRA Summary'!AG16</f>
        <v>271.27515411059363</v>
      </c>
      <c r="AH289" s="268">
        <f>('EU28 TRA Summary'!AH289*'EU28 TRA Summary'!AH16-'UK TRA Summary'!AH289*'UK TRA Summary'!AH16)/'EU27 TRA Summary'!AH16</f>
        <v>271.492461666243</v>
      </c>
      <c r="AI289" s="268">
        <f>('EU28 TRA Summary'!AI289*'EU28 TRA Summary'!AI16-'UK TRA Summary'!AI289*'UK TRA Summary'!AI16)/'EU27 TRA Summary'!AI16</f>
        <v>273.50663183469487</v>
      </c>
      <c r="AJ289" s="268">
        <f>('EU28 TRA Summary'!AJ289*'EU28 TRA Summary'!AJ16-'UK TRA Summary'!AJ289*'UK TRA Summary'!AJ16)/'EU27 TRA Summary'!AJ16</f>
        <v>277.01528174833538</v>
      </c>
      <c r="AK289" s="268">
        <f>('EU28 TRA Summary'!AK289*'EU28 TRA Summary'!AK16-'UK TRA Summary'!AK289*'UK TRA Summary'!AK16)/'EU27 TRA Summary'!AK16</f>
        <v>281.49545697321065</v>
      </c>
      <c r="AL289" s="268">
        <f>('EU28 TRA Summary'!AL289*'EU28 TRA Summary'!AL16-'UK TRA Summary'!AL289*'UK TRA Summary'!AL16)/'EU27 TRA Summary'!AL16</f>
        <v>286.45258015385718</v>
      </c>
      <c r="AM289" s="268">
        <f>('EU28 TRA Summary'!AM289*'EU28 TRA Summary'!AM16-'UK TRA Summary'!AM289*'UK TRA Summary'!AM16)/'EU27 TRA Summary'!AM16</f>
        <v>292.12280538644723</v>
      </c>
      <c r="AN289" s="268">
        <f>('EU28 TRA Summary'!AN289*'EU28 TRA Summary'!AN16-'UK TRA Summary'!AN289*'UK TRA Summary'!AN16)/'EU27 TRA Summary'!AN16</f>
        <v>298.09084658735645</v>
      </c>
      <c r="AO289" s="268">
        <f>('EU28 TRA Summary'!AO289*'EU28 TRA Summary'!AO16-'UK TRA Summary'!AO289*'UK TRA Summary'!AO16)/'EU27 TRA Summary'!AO16</f>
        <v>304.17990112702262</v>
      </c>
      <c r="AP289" s="268">
        <f>('EU28 TRA Summary'!AP289*'EU28 TRA Summary'!AP16-'UK TRA Summary'!AP289*'UK TRA Summary'!AP16)/'EU27 TRA Summary'!AP16</f>
        <v>310.11973912289363</v>
      </c>
      <c r="AQ289" s="268">
        <f>('EU28 TRA Summary'!AQ289*'EU28 TRA Summary'!AQ16-'UK TRA Summary'!AQ289*'UK TRA Summary'!AQ16)/'EU27 TRA Summary'!AQ16</f>
        <v>315.69971412814795</v>
      </c>
      <c r="AR289" s="268">
        <f>('EU28 TRA Summary'!AR289*'EU28 TRA Summary'!AR16-'UK TRA Summary'!AR289*'UK TRA Summary'!AR16)/'EU27 TRA Summary'!AR16</f>
        <v>321.16375463394724</v>
      </c>
      <c r="AS289" s="268">
        <f>('EU28 TRA Summary'!AS289*'EU28 TRA Summary'!AS16-'UK TRA Summary'!AS289*'UK TRA Summary'!AS16)/'EU27 TRA Summary'!AS16</f>
        <v>327.07627284468379</v>
      </c>
      <c r="AT289" s="268">
        <f>('EU28 TRA Summary'!AT289*'EU28 TRA Summary'!AT16-'UK TRA Summary'!AT289*'UK TRA Summary'!AT16)/'EU27 TRA Summary'!AT16</f>
        <v>333.70364086507146</v>
      </c>
      <c r="AU289" s="268">
        <f>('EU28 TRA Summary'!AU289*'EU28 TRA Summary'!AU16-'UK TRA Summary'!AU289*'UK TRA Summary'!AU16)/'EU27 TRA Summary'!AU16</f>
        <v>340.95685116593</v>
      </c>
      <c r="AV289" s="268">
        <f>('EU28 TRA Summary'!AV289*'EU28 TRA Summary'!AV16-'UK TRA Summary'!AV289*'UK TRA Summary'!AV16)/'EU27 TRA Summary'!AV16</f>
        <v>348.7580415578629</v>
      </c>
      <c r="AW289" s="268">
        <f>('EU28 TRA Summary'!AW289*'EU28 TRA Summary'!AW16-'UK TRA Summary'!AW289*'UK TRA Summary'!AW16)/'EU27 TRA Summary'!AW16</f>
        <v>357.549300090136</v>
      </c>
      <c r="AX289" s="268">
        <f>('EU28 TRA Summary'!AX289*'EU28 TRA Summary'!AX16-'UK TRA Summary'!AX289*'UK TRA Summary'!AX16)/'EU27 TRA Summary'!AX16</f>
        <v>367.12049536029741</v>
      </c>
      <c r="AY289" s="268">
        <f>('EU28 TRA Summary'!AY289*'EU28 TRA Summary'!AY16-'UK TRA Summary'!AY289*'UK TRA Summary'!AY16)/'EU27 TRA Summary'!AY16</f>
        <v>377.05588058183628</v>
      </c>
      <c r="AZ289" s="268">
        <f>('EU28 TRA Summary'!AZ289*'EU28 TRA Summary'!AZ16-'UK TRA Summary'!AZ289*'UK TRA Summary'!AZ16)/'EU27 TRA Summary'!AZ16</f>
        <v>387.86176971686433</v>
      </c>
    </row>
    <row r="290" spans="1:52">
      <c r="A290" s="173" t="s">
        <v>30</v>
      </c>
      <c r="B290" s="200">
        <f>('EU28 TRA Summary'!B290*'EU28 TRA Summary'!B17-'UK TRA Summary'!B290*'UK TRA Summary'!B17)/'EU27 TRA Summary'!B17</f>
        <v>239.12248336684081</v>
      </c>
      <c r="C290" s="266">
        <f>('EU28 TRA Summary'!C290*'EU28 TRA Summary'!C17-'UK TRA Summary'!C290*'UK TRA Summary'!C17)/'EU27 TRA Summary'!C17</f>
        <v>232.71636534830881</v>
      </c>
      <c r="D290" s="266">
        <f>('EU28 TRA Summary'!D290*'EU28 TRA Summary'!D17-'UK TRA Summary'!D290*'UK TRA Summary'!D17)/'EU27 TRA Summary'!D17</f>
        <v>226.52665064307905</v>
      </c>
      <c r="E290" s="266">
        <f>('EU28 TRA Summary'!E290*'EU28 TRA Summary'!E17-'UK TRA Summary'!E290*'UK TRA Summary'!E17)/'EU27 TRA Summary'!E17</f>
        <v>221.08641866326741</v>
      </c>
      <c r="F290" s="266">
        <f>('EU28 TRA Summary'!F290*'EU28 TRA Summary'!F17-'UK TRA Summary'!F290*'UK TRA Summary'!F17)/'EU27 TRA Summary'!F17</f>
        <v>219.47127968415626</v>
      </c>
      <c r="G290" s="266">
        <f>('EU28 TRA Summary'!G290*'EU28 TRA Summary'!G17-'UK TRA Summary'!G290*'UK TRA Summary'!G17)/'EU27 TRA Summary'!G17</f>
        <v>224.24368642258744</v>
      </c>
      <c r="H290" s="266">
        <f>('EU28 TRA Summary'!H290*'EU28 TRA Summary'!H17-'UK TRA Summary'!H290*'UK TRA Summary'!H17)/'EU27 TRA Summary'!H17</f>
        <v>229.11768092936614</v>
      </c>
      <c r="I290" s="266">
        <f>('EU28 TRA Summary'!I290*'EU28 TRA Summary'!I17-'UK TRA Summary'!I290*'UK TRA Summary'!I17)/'EU27 TRA Summary'!I17</f>
        <v>232.07948393466873</v>
      </c>
      <c r="J290" s="266">
        <f>('EU28 TRA Summary'!J290*'EU28 TRA Summary'!J17-'UK TRA Summary'!J290*'UK TRA Summary'!J17)/'EU27 TRA Summary'!J17</f>
        <v>237.85700253350416</v>
      </c>
      <c r="K290" s="266">
        <f>('EU28 TRA Summary'!K290*'EU28 TRA Summary'!K17-'UK TRA Summary'!K290*'UK TRA Summary'!K17)/'EU27 TRA Summary'!K17</f>
        <v>225.77095303957452</v>
      </c>
      <c r="L290" s="266">
        <f>('EU28 TRA Summary'!L290*'EU28 TRA Summary'!L17-'UK TRA Summary'!L290*'UK TRA Summary'!L17)/'EU27 TRA Summary'!L17</f>
        <v>230.14131429650109</v>
      </c>
      <c r="M290" s="266">
        <f>('EU28 TRA Summary'!M290*'EU28 TRA Summary'!M17-'UK TRA Summary'!M290*'UK TRA Summary'!M17)/'EU27 TRA Summary'!M17</f>
        <v>235.18120140410224</v>
      </c>
      <c r="N290" s="266">
        <f>('EU28 TRA Summary'!N290*'EU28 TRA Summary'!N17-'UK TRA Summary'!N290*'UK TRA Summary'!N17)/'EU27 TRA Summary'!N17</f>
        <v>235.18262857062402</v>
      </c>
      <c r="O290" s="266">
        <f>('EU28 TRA Summary'!O290*'EU28 TRA Summary'!O17-'UK TRA Summary'!O290*'UK TRA Summary'!O17)/'EU27 TRA Summary'!O17</f>
        <v>226.33527620949042</v>
      </c>
      <c r="P290" s="266">
        <f>('EU28 TRA Summary'!P290*'EU28 TRA Summary'!P17-'UK TRA Summary'!P290*'UK TRA Summary'!P17)/'EU27 TRA Summary'!P17</f>
        <v>222.61939002162902</v>
      </c>
      <c r="Q290" s="266">
        <f>('EU28 TRA Summary'!Q290*'EU28 TRA Summary'!Q17-'UK TRA Summary'!Q290*'UK TRA Summary'!Q17)/'EU27 TRA Summary'!Q17</f>
        <v>211.9670845309949</v>
      </c>
      <c r="R290" s="266">
        <f>('EU28 TRA Summary'!R290*'EU28 TRA Summary'!R17-'UK TRA Summary'!R290*'UK TRA Summary'!R17)/'EU27 TRA Summary'!R17</f>
        <v>207.52924151716894</v>
      </c>
      <c r="S290" s="266">
        <f>('EU28 TRA Summary'!S290*'EU28 TRA Summary'!S17-'UK TRA Summary'!S290*'UK TRA Summary'!S17)/'EU27 TRA Summary'!S17</f>
        <v>210.94930086339488</v>
      </c>
      <c r="T290" s="266">
        <f>('EU28 TRA Summary'!T290*'EU28 TRA Summary'!T17-'UK TRA Summary'!T290*'UK TRA Summary'!T17)/'EU27 TRA Summary'!T17</f>
        <v>215.58187363484262</v>
      </c>
      <c r="U290" s="266">
        <f>('EU28 TRA Summary'!U290*'EU28 TRA Summary'!U17-'UK TRA Summary'!U290*'UK TRA Summary'!U17)/'EU27 TRA Summary'!U17</f>
        <v>220.98396739019179</v>
      </c>
      <c r="V290" s="266">
        <f>('EU28 TRA Summary'!V290*'EU28 TRA Summary'!V17-'UK TRA Summary'!V290*'UK TRA Summary'!V17)/'EU27 TRA Summary'!V17</f>
        <v>225.23581129461945</v>
      </c>
      <c r="W290" s="266">
        <f>('EU28 TRA Summary'!W290*'EU28 TRA Summary'!W17-'UK TRA Summary'!W290*'UK TRA Summary'!W17)/'EU27 TRA Summary'!W17</f>
        <v>231.6159199203187</v>
      </c>
      <c r="X290" s="266">
        <f>('EU28 TRA Summary'!X290*'EU28 TRA Summary'!X17-'UK TRA Summary'!X290*'UK TRA Summary'!X17)/'EU27 TRA Summary'!X17</f>
        <v>237.64437031018267</v>
      </c>
      <c r="Y290" s="266">
        <f>('EU28 TRA Summary'!Y290*'EU28 TRA Summary'!Y17-'UK TRA Summary'!Y290*'UK TRA Summary'!Y17)/'EU27 TRA Summary'!Y17</f>
        <v>243.84539671496506</v>
      </c>
      <c r="Z290" s="266">
        <f>('EU28 TRA Summary'!Z290*'EU28 TRA Summary'!Z17-'UK TRA Summary'!Z290*'UK TRA Summary'!Z17)/'EU27 TRA Summary'!Z17</f>
        <v>248.83072669492722</v>
      </c>
      <c r="AA290" s="266">
        <f>('EU28 TRA Summary'!AA290*'EU28 TRA Summary'!AA17-'UK TRA Summary'!AA290*'UK TRA Summary'!AA17)/'EU27 TRA Summary'!AA17</f>
        <v>252.73792720084606</v>
      </c>
      <c r="AB290" s="266">
        <f>('EU28 TRA Summary'!AB290*'EU28 TRA Summary'!AB17-'UK TRA Summary'!AB290*'UK TRA Summary'!AB17)/'EU27 TRA Summary'!AB17</f>
        <v>253.71459475584132</v>
      </c>
      <c r="AC290" s="266">
        <f>('EU28 TRA Summary'!AC290*'EU28 TRA Summary'!AC17-'UK TRA Summary'!AC290*'UK TRA Summary'!AC17)/'EU27 TRA Summary'!AC17</f>
        <v>253.13394539362017</v>
      </c>
      <c r="AD290" s="266">
        <f>('EU28 TRA Summary'!AD290*'EU28 TRA Summary'!AD17-'UK TRA Summary'!AD290*'UK TRA Summary'!AD17)/'EU27 TRA Summary'!AD17</f>
        <v>252.26982958322378</v>
      </c>
      <c r="AE290" s="266">
        <f>('EU28 TRA Summary'!AE290*'EU28 TRA Summary'!AE17-'UK TRA Summary'!AE290*'UK TRA Summary'!AE17)/'EU27 TRA Summary'!AE17</f>
        <v>250.86604300317234</v>
      </c>
      <c r="AF290" s="266">
        <f>('EU28 TRA Summary'!AF290*'EU28 TRA Summary'!AF17-'UK TRA Summary'!AF290*'UK TRA Summary'!AF17)/'EU27 TRA Summary'!AF17</f>
        <v>249.56589446949405</v>
      </c>
      <c r="AG290" s="266">
        <f>('EU28 TRA Summary'!AG290*'EU28 TRA Summary'!AG17-'UK TRA Summary'!AG290*'UK TRA Summary'!AG17)/'EU27 TRA Summary'!AG17</f>
        <v>248.9715082599061</v>
      </c>
      <c r="AH290" s="266">
        <f>('EU28 TRA Summary'!AH290*'EU28 TRA Summary'!AH17-'UK TRA Summary'!AH290*'UK TRA Summary'!AH17)/'EU27 TRA Summary'!AH17</f>
        <v>248.76440032494196</v>
      </c>
      <c r="AI290" s="266">
        <f>('EU28 TRA Summary'!AI290*'EU28 TRA Summary'!AI17-'UK TRA Summary'!AI290*'UK TRA Summary'!AI17)/'EU27 TRA Summary'!AI17</f>
        <v>249.07349208057678</v>
      </c>
      <c r="AJ290" s="266">
        <f>('EU28 TRA Summary'!AJ290*'EU28 TRA Summary'!AJ17-'UK TRA Summary'!AJ290*'UK TRA Summary'!AJ17)/'EU27 TRA Summary'!AJ17</f>
        <v>250.31673963175771</v>
      </c>
      <c r="AK290" s="266">
        <f>('EU28 TRA Summary'!AK290*'EU28 TRA Summary'!AK17-'UK TRA Summary'!AK290*'UK TRA Summary'!AK17)/'EU27 TRA Summary'!AK17</f>
        <v>251.93869598343699</v>
      </c>
      <c r="AL290" s="266">
        <f>('EU28 TRA Summary'!AL290*'EU28 TRA Summary'!AL17-'UK TRA Summary'!AL290*'UK TRA Summary'!AL17)/'EU27 TRA Summary'!AL17</f>
        <v>253.94553407785878</v>
      </c>
      <c r="AM290" s="266">
        <f>('EU28 TRA Summary'!AM290*'EU28 TRA Summary'!AM17-'UK TRA Summary'!AM290*'UK TRA Summary'!AM17)/'EU27 TRA Summary'!AM17</f>
        <v>255.76051608105357</v>
      </c>
      <c r="AN290" s="266">
        <f>('EU28 TRA Summary'!AN290*'EU28 TRA Summary'!AN17-'UK TRA Summary'!AN290*'UK TRA Summary'!AN17)/'EU27 TRA Summary'!AN17</f>
        <v>257.19976351434576</v>
      </c>
      <c r="AO290" s="266">
        <f>('EU28 TRA Summary'!AO290*'EU28 TRA Summary'!AO17-'UK TRA Summary'!AO290*'UK TRA Summary'!AO17)/'EU27 TRA Summary'!AO17</f>
        <v>258.30451032282934</v>
      </c>
      <c r="AP290" s="266">
        <f>('EU28 TRA Summary'!AP290*'EU28 TRA Summary'!AP17-'UK TRA Summary'!AP290*'UK TRA Summary'!AP17)/'EU27 TRA Summary'!AP17</f>
        <v>259.34656327496356</v>
      </c>
      <c r="AQ290" s="266">
        <f>('EU28 TRA Summary'!AQ290*'EU28 TRA Summary'!AQ17-'UK TRA Summary'!AQ290*'UK TRA Summary'!AQ17)/'EU27 TRA Summary'!AQ17</f>
        <v>259.99450007252119</v>
      </c>
      <c r="AR290" s="266">
        <f>('EU28 TRA Summary'!AR290*'EU28 TRA Summary'!AR17-'UK TRA Summary'!AR290*'UK TRA Summary'!AR17)/'EU27 TRA Summary'!AR17</f>
        <v>260.40315243288677</v>
      </c>
      <c r="AS290" s="266">
        <f>('EU28 TRA Summary'!AS290*'EU28 TRA Summary'!AS17-'UK TRA Summary'!AS290*'UK TRA Summary'!AS17)/'EU27 TRA Summary'!AS17</f>
        <v>260.75713593390589</v>
      </c>
      <c r="AT290" s="266">
        <f>('EU28 TRA Summary'!AT290*'EU28 TRA Summary'!AT17-'UK TRA Summary'!AT290*'UK TRA Summary'!AT17)/'EU27 TRA Summary'!AT17</f>
        <v>261.12222276129842</v>
      </c>
      <c r="AU290" s="266">
        <f>('EU28 TRA Summary'!AU290*'EU28 TRA Summary'!AU17-'UK TRA Summary'!AU290*'UK TRA Summary'!AU17)/'EU27 TRA Summary'!AU17</f>
        <v>261.11297219542587</v>
      </c>
      <c r="AV290" s="266">
        <f>('EU28 TRA Summary'!AV290*'EU28 TRA Summary'!AV17-'UK TRA Summary'!AV290*'UK TRA Summary'!AV17)/'EU27 TRA Summary'!AV17</f>
        <v>260.61876534815451</v>
      </c>
      <c r="AW290" s="266">
        <f>('EU28 TRA Summary'!AW290*'EU28 TRA Summary'!AW17-'UK TRA Summary'!AW290*'UK TRA Summary'!AW17)/'EU27 TRA Summary'!AW17</f>
        <v>260.3396375901284</v>
      </c>
      <c r="AX290" s="266">
        <f>('EU28 TRA Summary'!AX290*'EU28 TRA Summary'!AX17-'UK TRA Summary'!AX290*'UK TRA Summary'!AX17)/'EU27 TRA Summary'!AX17</f>
        <v>259.95597097556708</v>
      </c>
      <c r="AY290" s="266">
        <f>('EU28 TRA Summary'!AY290*'EU28 TRA Summary'!AY17-'UK TRA Summary'!AY290*'UK TRA Summary'!AY17)/'EU27 TRA Summary'!AY17</f>
        <v>259.60418920272201</v>
      </c>
      <c r="AZ290" s="266">
        <f>('EU28 TRA Summary'!AZ290*'EU28 TRA Summary'!AZ17-'UK TRA Summary'!AZ290*'UK TRA Summary'!AZ17)/'EU27 TRA Summary'!AZ17</f>
        <v>258.97958595864191</v>
      </c>
    </row>
    <row r="291" spans="1:52">
      <c r="A291" s="173" t="s">
        <v>31</v>
      </c>
      <c r="B291" s="200">
        <f>('EU28 TRA Summary'!B291*'EU28 TRA Summary'!B18-'UK TRA Summary'!B291*'UK TRA Summary'!B18)/'EU27 TRA Summary'!B18</f>
        <v>64.331596573626939</v>
      </c>
      <c r="C291" s="266">
        <f>('EU28 TRA Summary'!C291*'EU28 TRA Summary'!C18-'UK TRA Summary'!C291*'UK TRA Summary'!C18)/'EU27 TRA Summary'!C18</f>
        <v>64.125535379667213</v>
      </c>
      <c r="D291" s="266">
        <f>('EU28 TRA Summary'!D291*'EU28 TRA Summary'!D18-'UK TRA Summary'!D291*'UK TRA Summary'!D18)/'EU27 TRA Summary'!D18</f>
        <v>63.642732788080174</v>
      </c>
      <c r="E291" s="266">
        <f>('EU28 TRA Summary'!E291*'EU28 TRA Summary'!E18-'UK TRA Summary'!E291*'UK TRA Summary'!E18)/'EU27 TRA Summary'!E18</f>
        <v>62.682119613958257</v>
      </c>
      <c r="F291" s="266">
        <f>('EU28 TRA Summary'!F291*'EU28 TRA Summary'!F18-'UK TRA Summary'!F291*'UK TRA Summary'!F18)/'EU27 TRA Summary'!F18</f>
        <v>63.563728177131225</v>
      </c>
      <c r="G291" s="266">
        <f>('EU28 TRA Summary'!G291*'EU28 TRA Summary'!G18-'UK TRA Summary'!G291*'UK TRA Summary'!G18)/'EU27 TRA Summary'!G18</f>
        <v>66.014361235770934</v>
      </c>
      <c r="H291" s="266">
        <f>('EU28 TRA Summary'!H291*'EU28 TRA Summary'!H18-'UK TRA Summary'!H291*'UK TRA Summary'!H18)/'EU27 TRA Summary'!H18</f>
        <v>68.292910495801678</v>
      </c>
      <c r="I291" s="266">
        <f>('EU28 TRA Summary'!I291*'EU28 TRA Summary'!I18-'UK TRA Summary'!I291*'UK TRA Summary'!I18)/'EU27 TRA Summary'!I18</f>
        <v>67.811221290268847</v>
      </c>
      <c r="J291" s="266">
        <f>('EU28 TRA Summary'!J291*'EU28 TRA Summary'!J18-'UK TRA Summary'!J291*'UK TRA Summary'!J18)/'EU27 TRA Summary'!J18</f>
        <v>70.915276365604768</v>
      </c>
      <c r="K291" s="266">
        <f>('EU28 TRA Summary'!K291*'EU28 TRA Summary'!K18-'UK TRA Summary'!K291*'UK TRA Summary'!K18)/'EU27 TRA Summary'!K18</f>
        <v>68.963175929453072</v>
      </c>
      <c r="L291" s="266">
        <f>('EU28 TRA Summary'!L291*'EU28 TRA Summary'!L18-'UK TRA Summary'!L291*'UK TRA Summary'!L18)/'EU27 TRA Summary'!L18</f>
        <v>71.687413404608321</v>
      </c>
      <c r="M291" s="266">
        <f>('EU28 TRA Summary'!M291*'EU28 TRA Summary'!M18-'UK TRA Summary'!M291*'UK TRA Summary'!M18)/'EU27 TRA Summary'!M18</f>
        <v>73.420755437968197</v>
      </c>
      <c r="N291" s="266">
        <f>('EU28 TRA Summary'!N291*'EU28 TRA Summary'!N18-'UK TRA Summary'!N291*'UK TRA Summary'!N18)/'EU27 TRA Summary'!N18</f>
        <v>72.324396981685069</v>
      </c>
      <c r="O291" s="266">
        <f>('EU28 TRA Summary'!O291*'EU28 TRA Summary'!O18-'UK TRA Summary'!O291*'UK TRA Summary'!O18)/'EU27 TRA Summary'!O18</f>
        <v>70.119666473638262</v>
      </c>
      <c r="P291" s="266">
        <f>('EU28 TRA Summary'!P291*'EU28 TRA Summary'!P18-'UK TRA Summary'!P291*'UK TRA Summary'!P18)/'EU27 TRA Summary'!P18</f>
        <v>70.64944302021523</v>
      </c>
      <c r="Q291" s="266">
        <f>('EU28 TRA Summary'!Q291*'EU28 TRA Summary'!Q18-'UK TRA Summary'!Q291*'UK TRA Summary'!Q18)/'EU27 TRA Summary'!Q18</f>
        <v>68.31739880709776</v>
      </c>
      <c r="R291" s="266">
        <f>('EU28 TRA Summary'!R291*'EU28 TRA Summary'!R18-'UK TRA Summary'!R291*'UK TRA Summary'!R18)/'EU27 TRA Summary'!R18</f>
        <v>67.946973868965912</v>
      </c>
      <c r="S291" s="266">
        <f>('EU28 TRA Summary'!S291*'EU28 TRA Summary'!S18-'UK TRA Summary'!S291*'UK TRA Summary'!S18)/'EU27 TRA Summary'!S18</f>
        <v>72.059234499328042</v>
      </c>
      <c r="T291" s="266">
        <f>('EU28 TRA Summary'!T291*'EU28 TRA Summary'!T18-'UK TRA Summary'!T291*'UK TRA Summary'!T18)/'EU27 TRA Summary'!T18</f>
        <v>75.792856514828799</v>
      </c>
      <c r="U291" s="266">
        <f>('EU28 TRA Summary'!U291*'EU28 TRA Summary'!U18-'UK TRA Summary'!U291*'UK TRA Summary'!U18)/'EU27 TRA Summary'!U18</f>
        <v>78.886208542600045</v>
      </c>
      <c r="V291" s="266">
        <f>('EU28 TRA Summary'!V291*'EU28 TRA Summary'!V18-'UK TRA Summary'!V291*'UK TRA Summary'!V18)/'EU27 TRA Summary'!V18</f>
        <v>80.36272532550268</v>
      </c>
      <c r="W291" s="266">
        <f>('EU28 TRA Summary'!W291*'EU28 TRA Summary'!W18-'UK TRA Summary'!W291*'UK TRA Summary'!W18)/'EU27 TRA Summary'!W18</f>
        <v>83.146701571055516</v>
      </c>
      <c r="X291" s="266">
        <f>('EU28 TRA Summary'!X291*'EU28 TRA Summary'!X18-'UK TRA Summary'!X291*'UK TRA Summary'!X18)/'EU27 TRA Summary'!X18</f>
        <v>84.366677591184327</v>
      </c>
      <c r="Y291" s="266">
        <f>('EU28 TRA Summary'!Y291*'EU28 TRA Summary'!Y18-'UK TRA Summary'!Y291*'UK TRA Summary'!Y18)/'EU27 TRA Summary'!Y18</f>
        <v>85.967268850722576</v>
      </c>
      <c r="Z291" s="266">
        <f>('EU28 TRA Summary'!Z291*'EU28 TRA Summary'!Z18-'UK TRA Summary'!Z291*'UK TRA Summary'!Z18)/'EU27 TRA Summary'!Z18</f>
        <v>86.728237437796921</v>
      </c>
      <c r="AA291" s="266">
        <f>('EU28 TRA Summary'!AA291*'EU28 TRA Summary'!AA18-'UK TRA Summary'!AA291*'UK TRA Summary'!AA18)/'EU27 TRA Summary'!AA18</f>
        <v>87.780309651094996</v>
      </c>
      <c r="AB291" s="266">
        <f>('EU28 TRA Summary'!AB291*'EU28 TRA Summary'!AB18-'UK TRA Summary'!AB291*'UK TRA Summary'!AB18)/'EU27 TRA Summary'!AB18</f>
        <v>88.322989375036954</v>
      </c>
      <c r="AC291" s="266">
        <f>('EU28 TRA Summary'!AC291*'EU28 TRA Summary'!AC18-'UK TRA Summary'!AC291*'UK TRA Summary'!AC18)/'EU27 TRA Summary'!AC18</f>
        <v>88.90962167963248</v>
      </c>
      <c r="AD291" s="266">
        <f>('EU28 TRA Summary'!AD291*'EU28 TRA Summary'!AD18-'UK TRA Summary'!AD291*'UK TRA Summary'!AD18)/'EU27 TRA Summary'!AD18</f>
        <v>88.948191107773454</v>
      </c>
      <c r="AE291" s="266">
        <f>('EU28 TRA Summary'!AE291*'EU28 TRA Summary'!AE18-'UK TRA Summary'!AE291*'UK TRA Summary'!AE18)/'EU27 TRA Summary'!AE18</f>
        <v>89.52912708360293</v>
      </c>
      <c r="AF291" s="266">
        <f>('EU28 TRA Summary'!AF291*'EU28 TRA Summary'!AF18-'UK TRA Summary'!AF291*'UK TRA Summary'!AF18)/'EU27 TRA Summary'!AF18</f>
        <v>89.846166821553425</v>
      </c>
      <c r="AG291" s="266">
        <f>('EU28 TRA Summary'!AG291*'EU28 TRA Summary'!AG18-'UK TRA Summary'!AG291*'UK TRA Summary'!AG18)/'EU27 TRA Summary'!AG18</f>
        <v>90.485064119714679</v>
      </c>
      <c r="AH291" s="266">
        <f>('EU28 TRA Summary'!AH291*'EU28 TRA Summary'!AH18-'UK TRA Summary'!AH291*'UK TRA Summary'!AH18)/'EU27 TRA Summary'!AH18</f>
        <v>91.148240660070812</v>
      </c>
      <c r="AI291" s="266">
        <f>('EU28 TRA Summary'!AI291*'EU28 TRA Summary'!AI18-'UK TRA Summary'!AI291*'UK TRA Summary'!AI18)/'EU27 TRA Summary'!AI18</f>
        <v>91.786384942336113</v>
      </c>
      <c r="AJ291" s="266">
        <f>('EU28 TRA Summary'!AJ291*'EU28 TRA Summary'!AJ18-'UK TRA Summary'!AJ291*'UK TRA Summary'!AJ18)/'EU27 TRA Summary'!AJ18</f>
        <v>92.461917301879694</v>
      </c>
      <c r="AK291" s="266">
        <f>('EU28 TRA Summary'!AK291*'EU28 TRA Summary'!AK18-'UK TRA Summary'!AK291*'UK TRA Summary'!AK18)/'EU27 TRA Summary'!AK18</f>
        <v>93.215785736584294</v>
      </c>
      <c r="AL291" s="266">
        <f>('EU28 TRA Summary'!AL291*'EU28 TRA Summary'!AL18-'UK TRA Summary'!AL291*'UK TRA Summary'!AL18)/'EU27 TRA Summary'!AL18</f>
        <v>93.839179609112236</v>
      </c>
      <c r="AM291" s="266">
        <f>('EU28 TRA Summary'!AM291*'EU28 TRA Summary'!AM18-'UK TRA Summary'!AM291*'UK TRA Summary'!AM18)/'EU27 TRA Summary'!AM18</f>
        <v>94.414960962475291</v>
      </c>
      <c r="AN291" s="266">
        <f>('EU28 TRA Summary'!AN291*'EU28 TRA Summary'!AN18-'UK TRA Summary'!AN291*'UK TRA Summary'!AN18)/'EU27 TRA Summary'!AN18</f>
        <v>95.208567702197499</v>
      </c>
      <c r="AO291" s="266">
        <f>('EU28 TRA Summary'!AO291*'EU28 TRA Summary'!AO18-'UK TRA Summary'!AO291*'UK TRA Summary'!AO18)/'EU27 TRA Summary'!AO18</f>
        <v>95.679162401950165</v>
      </c>
      <c r="AP291" s="266">
        <f>('EU28 TRA Summary'!AP291*'EU28 TRA Summary'!AP18-'UK TRA Summary'!AP291*'UK TRA Summary'!AP18)/'EU27 TRA Summary'!AP18</f>
        <v>95.950395098407384</v>
      </c>
      <c r="AQ291" s="266">
        <f>('EU28 TRA Summary'!AQ291*'EU28 TRA Summary'!AQ18-'UK TRA Summary'!AQ291*'UK TRA Summary'!AQ18)/'EU27 TRA Summary'!AQ18</f>
        <v>96.165529042965431</v>
      </c>
      <c r="AR291" s="266">
        <f>('EU28 TRA Summary'!AR291*'EU28 TRA Summary'!AR18-'UK TRA Summary'!AR291*'UK TRA Summary'!AR18)/'EU27 TRA Summary'!AR18</f>
        <v>96.40439370320442</v>
      </c>
      <c r="AS291" s="266">
        <f>('EU28 TRA Summary'!AS291*'EU28 TRA Summary'!AS18-'UK TRA Summary'!AS291*'UK TRA Summary'!AS18)/'EU27 TRA Summary'!AS18</f>
        <v>96.658344093187281</v>
      </c>
      <c r="AT291" s="266">
        <f>('EU28 TRA Summary'!AT291*'EU28 TRA Summary'!AT18-'UK TRA Summary'!AT291*'UK TRA Summary'!AT18)/'EU27 TRA Summary'!AT18</f>
        <v>97.104706662617971</v>
      </c>
      <c r="AU291" s="266">
        <f>('EU28 TRA Summary'!AU291*'EU28 TRA Summary'!AU18-'UK TRA Summary'!AU291*'UK TRA Summary'!AU18)/'EU27 TRA Summary'!AU18</f>
        <v>97.502215180098418</v>
      </c>
      <c r="AV291" s="266">
        <f>('EU28 TRA Summary'!AV291*'EU28 TRA Summary'!AV18-'UK TRA Summary'!AV291*'UK TRA Summary'!AV18)/'EU27 TRA Summary'!AV18</f>
        <v>97.810977240830312</v>
      </c>
      <c r="AW291" s="266">
        <f>('EU28 TRA Summary'!AW291*'EU28 TRA Summary'!AW18-'UK TRA Summary'!AW291*'UK TRA Summary'!AW18)/'EU27 TRA Summary'!AW18</f>
        <v>98.227736080381604</v>
      </c>
      <c r="AX291" s="266">
        <f>('EU28 TRA Summary'!AX291*'EU28 TRA Summary'!AX18-'UK TRA Summary'!AX291*'UK TRA Summary'!AX18)/'EU27 TRA Summary'!AX18</f>
        <v>98.586570046617368</v>
      </c>
      <c r="AY291" s="266">
        <f>('EU28 TRA Summary'!AY291*'EU28 TRA Summary'!AY18-'UK TRA Summary'!AY291*'UK TRA Summary'!AY18)/'EU27 TRA Summary'!AY18</f>
        <v>99.034012028881619</v>
      </c>
      <c r="AZ291" s="266">
        <f>('EU28 TRA Summary'!AZ291*'EU28 TRA Summary'!AZ18-'UK TRA Summary'!AZ291*'UK TRA Summary'!AZ18)/'EU27 TRA Summary'!AZ18</f>
        <v>99.269838420840614</v>
      </c>
    </row>
    <row r="292" spans="1:52">
      <c r="A292" s="186" t="s">
        <v>46</v>
      </c>
      <c r="B292" s="196">
        <f>('EU28 TRA Summary'!B292*'EU28 TRA Summary'!B19-'UK TRA Summary'!B292*'UK TRA Summary'!B19)/'EU27 TRA Summary'!B19</f>
        <v>41.748412312870471</v>
      </c>
      <c r="C292" s="262">
        <f>('EU28 TRA Summary'!C292*'EU28 TRA Summary'!C19-'UK TRA Summary'!C292*'UK TRA Summary'!C19)/'EU27 TRA Summary'!C19</f>
        <v>40.770752122772535</v>
      </c>
      <c r="D292" s="262">
        <f>('EU28 TRA Summary'!D292*'EU28 TRA Summary'!D19-'UK TRA Summary'!D292*'UK TRA Summary'!D19)/'EU27 TRA Summary'!D19</f>
        <v>41.737580894646896</v>
      </c>
      <c r="E292" s="262">
        <f>('EU28 TRA Summary'!E292*'EU28 TRA Summary'!E19-'UK TRA Summary'!E292*'UK TRA Summary'!E19)/'EU27 TRA Summary'!E19</f>
        <v>41.877574314565578</v>
      </c>
      <c r="F292" s="262">
        <f>('EU28 TRA Summary'!F292*'EU28 TRA Summary'!F19-'UK TRA Summary'!F292*'UK TRA Summary'!F19)/'EU27 TRA Summary'!F19</f>
        <v>41.169696985912324</v>
      </c>
      <c r="G292" s="262">
        <f>('EU28 TRA Summary'!G292*'EU28 TRA Summary'!G19-'UK TRA Summary'!G292*'UK TRA Summary'!G19)/'EU27 TRA Summary'!G19</f>
        <v>41.005835435141918</v>
      </c>
      <c r="H292" s="262">
        <f>('EU28 TRA Summary'!H292*'EU28 TRA Summary'!H19-'UK TRA Summary'!H292*'UK TRA Summary'!H19)/'EU27 TRA Summary'!H19</f>
        <v>38.948661461270923</v>
      </c>
      <c r="I292" s="262">
        <f>('EU28 TRA Summary'!I292*'EU28 TRA Summary'!I19-'UK TRA Summary'!I292*'UK TRA Summary'!I19)/'EU27 TRA Summary'!I19</f>
        <v>38.35114194571748</v>
      </c>
      <c r="J292" s="262">
        <f>('EU28 TRA Summary'!J292*'EU28 TRA Summary'!J19-'UK TRA Summary'!J292*'UK TRA Summary'!J19)/'EU27 TRA Summary'!J19</f>
        <v>37.614949459654319</v>
      </c>
      <c r="K292" s="262">
        <f>('EU28 TRA Summary'!K292*'EU28 TRA Summary'!K19-'UK TRA Summary'!K292*'UK TRA Summary'!K19)/'EU27 TRA Summary'!K19</f>
        <v>37.507394626998249</v>
      </c>
      <c r="L292" s="262">
        <f>('EU28 TRA Summary'!L292*'EU28 TRA Summary'!L19-'UK TRA Summary'!L292*'UK TRA Summary'!L19)/'EU27 TRA Summary'!L19</f>
        <v>37.552109416278455</v>
      </c>
      <c r="M292" s="262">
        <f>('EU28 TRA Summary'!M292*'EU28 TRA Summary'!M19-'UK TRA Summary'!M292*'UK TRA Summary'!M19)/'EU27 TRA Summary'!M19</f>
        <v>37.307159478315455</v>
      </c>
      <c r="N292" s="262">
        <f>('EU28 TRA Summary'!N292*'EU28 TRA Summary'!N19-'UK TRA Summary'!N292*'UK TRA Summary'!N19)/'EU27 TRA Summary'!N19</f>
        <v>36.949105582574106</v>
      </c>
      <c r="O292" s="262">
        <f>('EU28 TRA Summary'!O292*'EU28 TRA Summary'!O19-'UK TRA Summary'!O292*'UK TRA Summary'!O19)/'EU27 TRA Summary'!O19</f>
        <v>35.738677945505017</v>
      </c>
      <c r="P292" s="262">
        <f>('EU28 TRA Summary'!P292*'EU28 TRA Summary'!P19-'UK TRA Summary'!P292*'UK TRA Summary'!P19)/'EU27 TRA Summary'!P19</f>
        <v>33.681950047913951</v>
      </c>
      <c r="Q292" s="262">
        <f>('EU28 TRA Summary'!Q292*'EU28 TRA Summary'!Q19-'UK TRA Summary'!Q292*'UK TRA Summary'!Q19)/'EU27 TRA Summary'!Q19</f>
        <v>32.465292749761637</v>
      </c>
      <c r="R292" s="262">
        <f>('EU28 TRA Summary'!R292*'EU28 TRA Summary'!R19-'UK TRA Summary'!R292*'UK TRA Summary'!R19)/'EU27 TRA Summary'!R19</f>
        <v>33.488378126612744</v>
      </c>
      <c r="S292" s="262">
        <f>('EU28 TRA Summary'!S292*'EU28 TRA Summary'!S19-'UK TRA Summary'!S292*'UK TRA Summary'!S19)/'EU27 TRA Summary'!S19</f>
        <v>34.116972169135529</v>
      </c>
      <c r="T292" s="262">
        <f>('EU28 TRA Summary'!T292*'EU28 TRA Summary'!T19-'UK TRA Summary'!T292*'UK TRA Summary'!T19)/'EU27 TRA Summary'!T19</f>
        <v>35.342816705582372</v>
      </c>
      <c r="U292" s="262">
        <f>('EU28 TRA Summary'!U292*'EU28 TRA Summary'!U19-'UK TRA Summary'!U292*'UK TRA Summary'!U19)/'EU27 TRA Summary'!U19</f>
        <v>37.148699438329295</v>
      </c>
      <c r="V292" s="262">
        <f>('EU28 TRA Summary'!V292*'EU28 TRA Summary'!V19-'UK TRA Summary'!V292*'UK TRA Summary'!V19)/'EU27 TRA Summary'!V19</f>
        <v>38.724990514940394</v>
      </c>
      <c r="W292" s="262">
        <f>('EU28 TRA Summary'!W292*'EU28 TRA Summary'!W19-'UK TRA Summary'!W292*'UK TRA Summary'!W19)/'EU27 TRA Summary'!W19</f>
        <v>39.934974936583295</v>
      </c>
      <c r="X292" s="262">
        <f>('EU28 TRA Summary'!X292*'EU28 TRA Summary'!X19-'UK TRA Summary'!X292*'UK TRA Summary'!X19)/'EU27 TRA Summary'!X19</f>
        <v>40.892465551378343</v>
      </c>
      <c r="Y292" s="262">
        <f>('EU28 TRA Summary'!Y292*'EU28 TRA Summary'!Y19-'UK TRA Summary'!Y292*'UK TRA Summary'!Y19)/'EU27 TRA Summary'!Y19</f>
        <v>42.035419784451577</v>
      </c>
      <c r="Z292" s="262">
        <f>('EU28 TRA Summary'!Z292*'EU28 TRA Summary'!Z19-'UK TRA Summary'!Z292*'UK TRA Summary'!Z19)/'EU27 TRA Summary'!Z19</f>
        <v>43.092515056584368</v>
      </c>
      <c r="AA292" s="262">
        <f>('EU28 TRA Summary'!AA292*'EU28 TRA Summary'!AA19-'UK TRA Summary'!AA292*'UK TRA Summary'!AA19)/'EU27 TRA Summary'!AA19</f>
        <v>43.852337889659019</v>
      </c>
      <c r="AB292" s="262">
        <f>('EU28 TRA Summary'!AB292*'EU28 TRA Summary'!AB19-'UK TRA Summary'!AB292*'UK TRA Summary'!AB19)/'EU27 TRA Summary'!AB19</f>
        <v>44.489256831949433</v>
      </c>
      <c r="AC292" s="262">
        <f>('EU28 TRA Summary'!AC292*'EU28 TRA Summary'!AC19-'UK TRA Summary'!AC292*'UK TRA Summary'!AC19)/'EU27 TRA Summary'!AC19</f>
        <v>45.139688664670615</v>
      </c>
      <c r="AD292" s="262">
        <f>('EU28 TRA Summary'!AD292*'EU28 TRA Summary'!AD19-'UK TRA Summary'!AD292*'UK TRA Summary'!AD19)/'EU27 TRA Summary'!AD19</f>
        <v>45.65041153253825</v>
      </c>
      <c r="AE292" s="262">
        <f>('EU28 TRA Summary'!AE292*'EU28 TRA Summary'!AE19-'UK TRA Summary'!AE292*'UK TRA Summary'!AE19)/'EU27 TRA Summary'!AE19</f>
        <v>46.256478908917707</v>
      </c>
      <c r="AF292" s="262">
        <f>('EU28 TRA Summary'!AF292*'EU28 TRA Summary'!AF19-'UK TRA Summary'!AF292*'UK TRA Summary'!AF19)/'EU27 TRA Summary'!AF19</f>
        <v>46.914782460324382</v>
      </c>
      <c r="AG292" s="262">
        <f>('EU28 TRA Summary'!AG292*'EU28 TRA Summary'!AG19-'UK TRA Summary'!AG292*'UK TRA Summary'!AG19)/'EU27 TRA Summary'!AG19</f>
        <v>46.926889134118653</v>
      </c>
      <c r="AH292" s="262">
        <f>('EU28 TRA Summary'!AH292*'EU28 TRA Summary'!AH19-'UK TRA Summary'!AH292*'UK TRA Summary'!AH19)/'EU27 TRA Summary'!AH19</f>
        <v>45.250642493857818</v>
      </c>
      <c r="AI292" s="262">
        <f>('EU28 TRA Summary'!AI292*'EU28 TRA Summary'!AI19-'UK TRA Summary'!AI292*'UK TRA Summary'!AI19)/'EU27 TRA Summary'!AI19</f>
        <v>44.083096119099693</v>
      </c>
      <c r="AJ292" s="262">
        <f>('EU28 TRA Summary'!AJ292*'EU28 TRA Summary'!AJ19-'UK TRA Summary'!AJ292*'UK TRA Summary'!AJ19)/'EU27 TRA Summary'!AJ19</f>
        <v>43.24508386099788</v>
      </c>
      <c r="AK292" s="262">
        <f>('EU28 TRA Summary'!AK292*'EU28 TRA Summary'!AK19-'UK TRA Summary'!AK292*'UK TRA Summary'!AK19)/'EU27 TRA Summary'!AK19</f>
        <v>42.495703746474099</v>
      </c>
      <c r="AL292" s="262">
        <f>('EU28 TRA Summary'!AL292*'EU28 TRA Summary'!AL19-'UK TRA Summary'!AL292*'UK TRA Summary'!AL19)/'EU27 TRA Summary'!AL19</f>
        <v>41.775095709320347</v>
      </c>
      <c r="AM292" s="262">
        <f>('EU28 TRA Summary'!AM292*'EU28 TRA Summary'!AM19-'UK TRA Summary'!AM292*'UK TRA Summary'!AM19)/'EU27 TRA Summary'!AM19</f>
        <v>41.238275891176734</v>
      </c>
      <c r="AN292" s="262">
        <f>('EU28 TRA Summary'!AN292*'EU28 TRA Summary'!AN19-'UK TRA Summary'!AN292*'UK TRA Summary'!AN19)/'EU27 TRA Summary'!AN19</f>
        <v>40.691643068313695</v>
      </c>
      <c r="AO292" s="262">
        <f>('EU28 TRA Summary'!AO292*'EU28 TRA Summary'!AO19-'UK TRA Summary'!AO292*'UK TRA Summary'!AO19)/'EU27 TRA Summary'!AO19</f>
        <v>40.274318101209708</v>
      </c>
      <c r="AP292" s="262">
        <f>('EU28 TRA Summary'!AP292*'EU28 TRA Summary'!AP19-'UK TRA Summary'!AP292*'UK TRA Summary'!AP19)/'EU27 TRA Summary'!AP19</f>
        <v>39.793169201039994</v>
      </c>
      <c r="AQ292" s="262">
        <f>('EU28 TRA Summary'!AQ292*'EU28 TRA Summary'!AQ19-'UK TRA Summary'!AQ292*'UK TRA Summary'!AQ19)/'EU27 TRA Summary'!AQ19</f>
        <v>39.081940969864348</v>
      </c>
      <c r="AR292" s="262">
        <f>('EU28 TRA Summary'!AR292*'EU28 TRA Summary'!AR19-'UK TRA Summary'!AR292*'UK TRA Summary'!AR19)/'EU27 TRA Summary'!AR19</f>
        <v>38.55902129654941</v>
      </c>
      <c r="AS292" s="262">
        <f>('EU28 TRA Summary'!AS292*'EU28 TRA Summary'!AS19-'UK TRA Summary'!AS292*'UK TRA Summary'!AS19)/'EU27 TRA Summary'!AS19</f>
        <v>38.160607635262828</v>
      </c>
      <c r="AT292" s="262">
        <f>('EU28 TRA Summary'!AT292*'EU28 TRA Summary'!AT19-'UK TRA Summary'!AT292*'UK TRA Summary'!AT19)/'EU27 TRA Summary'!AT19</f>
        <v>37.828612849656565</v>
      </c>
      <c r="AU292" s="262">
        <f>('EU28 TRA Summary'!AU292*'EU28 TRA Summary'!AU19-'UK TRA Summary'!AU292*'UK TRA Summary'!AU19)/'EU27 TRA Summary'!AU19</f>
        <v>37.451627327533338</v>
      </c>
      <c r="AV292" s="262">
        <f>('EU28 TRA Summary'!AV292*'EU28 TRA Summary'!AV19-'UK TRA Summary'!AV292*'UK TRA Summary'!AV19)/'EU27 TRA Summary'!AV19</f>
        <v>36.191209749406646</v>
      </c>
      <c r="AW292" s="262">
        <f>('EU28 TRA Summary'!AW292*'EU28 TRA Summary'!AW19-'UK TRA Summary'!AW292*'UK TRA Summary'!AW19)/'EU27 TRA Summary'!AW19</f>
        <v>36.088163218402585</v>
      </c>
      <c r="AX292" s="262">
        <f>('EU28 TRA Summary'!AX292*'EU28 TRA Summary'!AX19-'UK TRA Summary'!AX292*'UK TRA Summary'!AX19)/'EU27 TRA Summary'!AX19</f>
        <v>36.080440011853554</v>
      </c>
      <c r="AY292" s="262">
        <f>('EU28 TRA Summary'!AY292*'EU28 TRA Summary'!AY19-'UK TRA Summary'!AY292*'UK TRA Summary'!AY19)/'EU27 TRA Summary'!AY19</f>
        <v>35.936730015825397</v>
      </c>
      <c r="AZ292" s="262">
        <f>('EU28 TRA Summary'!AZ292*'EU28 TRA Summary'!AZ19-'UK TRA Summary'!AZ292*'UK TRA Summary'!AZ19)/'EU27 TRA Summary'!AZ19</f>
        <v>35.808951069804827</v>
      </c>
    </row>
    <row r="293" spans="1:52">
      <c r="A293" s="193" t="s">
        <v>24</v>
      </c>
      <c r="B293" s="202">
        <f>('EU28 TRA Summary'!B293*'EU28 TRA Summary'!B20-'UK TRA Summary'!B293*'UK TRA Summary'!B20)/'EU27 TRA Summary'!B20</f>
        <v>45.616091309590189</v>
      </c>
      <c r="C293" s="268">
        <f>('EU28 TRA Summary'!C293*'EU28 TRA Summary'!C20-'UK TRA Summary'!C293*'UK TRA Summary'!C20)/'EU27 TRA Summary'!C20</f>
        <v>44.882686476992227</v>
      </c>
      <c r="D293" s="268">
        <f>('EU28 TRA Summary'!D293*'EU28 TRA Summary'!D20-'UK TRA Summary'!D293*'UK TRA Summary'!D20)/'EU27 TRA Summary'!D20</f>
        <v>47.043656456920374</v>
      </c>
      <c r="E293" s="268">
        <f>('EU28 TRA Summary'!E293*'EU28 TRA Summary'!E20-'UK TRA Summary'!E293*'UK TRA Summary'!E20)/'EU27 TRA Summary'!E20</f>
        <v>47.683720017499837</v>
      </c>
      <c r="F293" s="268">
        <f>('EU28 TRA Summary'!F293*'EU28 TRA Summary'!F20-'UK TRA Summary'!F293*'UK TRA Summary'!F20)/'EU27 TRA Summary'!F20</f>
        <v>47.476371378115005</v>
      </c>
      <c r="G293" s="268">
        <f>('EU28 TRA Summary'!G293*'EU28 TRA Summary'!G20-'UK TRA Summary'!G293*'UK TRA Summary'!G20)/'EU27 TRA Summary'!G20</f>
        <v>47.881810428243938</v>
      </c>
      <c r="H293" s="268">
        <f>('EU28 TRA Summary'!H293*'EU28 TRA Summary'!H20-'UK TRA Summary'!H293*'UK TRA Summary'!H20)/'EU27 TRA Summary'!H20</f>
        <v>45.112844398045247</v>
      </c>
      <c r="I293" s="268">
        <f>('EU28 TRA Summary'!I293*'EU28 TRA Summary'!I20-'UK TRA Summary'!I293*'UK TRA Summary'!I20)/'EU27 TRA Summary'!I20</f>
        <v>44.738190918923678</v>
      </c>
      <c r="J293" s="268">
        <f>('EU28 TRA Summary'!J293*'EU28 TRA Summary'!J20-'UK TRA Summary'!J293*'UK TRA Summary'!J20)/'EU27 TRA Summary'!J20</f>
        <v>44.139617343776266</v>
      </c>
      <c r="K293" s="268">
        <f>('EU28 TRA Summary'!K293*'EU28 TRA Summary'!K20-'UK TRA Summary'!K293*'UK TRA Summary'!K20)/'EU27 TRA Summary'!K20</f>
        <v>44.480975780410603</v>
      </c>
      <c r="L293" s="268">
        <f>('EU28 TRA Summary'!L293*'EU28 TRA Summary'!L20-'UK TRA Summary'!L293*'UK TRA Summary'!L20)/'EU27 TRA Summary'!L20</f>
        <v>45.01521507738213</v>
      </c>
      <c r="M293" s="268">
        <f>('EU28 TRA Summary'!M293*'EU28 TRA Summary'!M20-'UK TRA Summary'!M293*'UK TRA Summary'!M20)/'EU27 TRA Summary'!M20</f>
        <v>44.86551798789565</v>
      </c>
      <c r="N293" s="268">
        <f>('EU28 TRA Summary'!N293*'EU28 TRA Summary'!N20-'UK TRA Summary'!N293*'UK TRA Summary'!N20)/'EU27 TRA Summary'!N20</f>
        <v>44.590813882437395</v>
      </c>
      <c r="O293" s="268">
        <f>('EU28 TRA Summary'!O293*'EU28 TRA Summary'!O20-'UK TRA Summary'!O293*'UK TRA Summary'!O20)/'EU27 TRA Summary'!O20</f>
        <v>42.940462420575876</v>
      </c>
      <c r="P293" s="268">
        <f>('EU28 TRA Summary'!P293*'EU28 TRA Summary'!P20-'UK TRA Summary'!P293*'UK TRA Summary'!P20)/'EU27 TRA Summary'!P20</f>
        <v>39.728785409755595</v>
      </c>
      <c r="Q293" s="268">
        <f>('EU28 TRA Summary'!Q293*'EU28 TRA Summary'!Q20-'UK TRA Summary'!Q293*'UK TRA Summary'!Q20)/'EU27 TRA Summary'!Q20</f>
        <v>38.263887074284561</v>
      </c>
      <c r="R293" s="268">
        <f>('EU28 TRA Summary'!R293*'EU28 TRA Summary'!R20-'UK TRA Summary'!R293*'UK TRA Summary'!R20)/'EU27 TRA Summary'!R20</f>
        <v>39.303547129199849</v>
      </c>
      <c r="S293" s="268">
        <f>('EU28 TRA Summary'!S293*'EU28 TRA Summary'!S20-'UK TRA Summary'!S293*'UK TRA Summary'!S20)/'EU27 TRA Summary'!S20</f>
        <v>39.84658923991153</v>
      </c>
      <c r="T293" s="268">
        <f>('EU28 TRA Summary'!T293*'EU28 TRA Summary'!T20-'UK TRA Summary'!T293*'UK TRA Summary'!T20)/'EU27 TRA Summary'!T20</f>
        <v>41.199625929588308</v>
      </c>
      <c r="U293" s="268">
        <f>('EU28 TRA Summary'!U293*'EU28 TRA Summary'!U20-'UK TRA Summary'!U293*'UK TRA Summary'!U20)/'EU27 TRA Summary'!U20</f>
        <v>43.425694313262127</v>
      </c>
      <c r="V293" s="268">
        <f>('EU28 TRA Summary'!V293*'EU28 TRA Summary'!V20-'UK TRA Summary'!V293*'UK TRA Summary'!V20)/'EU27 TRA Summary'!V20</f>
        <v>45.309199870600764</v>
      </c>
      <c r="W293" s="268">
        <f>('EU28 TRA Summary'!W293*'EU28 TRA Summary'!W20-'UK TRA Summary'!W293*'UK TRA Summary'!W20)/'EU27 TRA Summary'!W20</f>
        <v>46.863050620267693</v>
      </c>
      <c r="X293" s="268">
        <f>('EU28 TRA Summary'!X293*'EU28 TRA Summary'!X20-'UK TRA Summary'!X293*'UK TRA Summary'!X20)/'EU27 TRA Summary'!X20</f>
        <v>48.226467257371134</v>
      </c>
      <c r="Y293" s="268">
        <f>('EU28 TRA Summary'!Y293*'EU28 TRA Summary'!Y20-'UK TRA Summary'!Y293*'UK TRA Summary'!Y20)/'EU27 TRA Summary'!Y20</f>
        <v>49.945024281382189</v>
      </c>
      <c r="Z293" s="268">
        <f>('EU28 TRA Summary'!Z293*'EU28 TRA Summary'!Z20-'UK TRA Summary'!Z293*'UK TRA Summary'!Z20)/'EU27 TRA Summary'!Z20</f>
        <v>51.594507090235517</v>
      </c>
      <c r="AA293" s="268">
        <f>('EU28 TRA Summary'!AA293*'EU28 TRA Summary'!AA20-'UK TRA Summary'!AA293*'UK TRA Summary'!AA20)/'EU27 TRA Summary'!AA20</f>
        <v>52.662681429530281</v>
      </c>
      <c r="AB293" s="268">
        <f>('EU28 TRA Summary'!AB293*'EU28 TRA Summary'!AB20-'UK TRA Summary'!AB293*'UK TRA Summary'!AB20)/'EU27 TRA Summary'!AB20</f>
        <v>53.510808480190747</v>
      </c>
      <c r="AC293" s="268">
        <f>('EU28 TRA Summary'!AC293*'EU28 TRA Summary'!AC20-'UK TRA Summary'!AC293*'UK TRA Summary'!AC20)/'EU27 TRA Summary'!AC20</f>
        <v>54.568996610538562</v>
      </c>
      <c r="AD293" s="268">
        <f>('EU28 TRA Summary'!AD293*'EU28 TRA Summary'!AD20-'UK TRA Summary'!AD293*'UK TRA Summary'!AD20)/'EU27 TRA Summary'!AD20</f>
        <v>55.340702389032785</v>
      </c>
      <c r="AE293" s="268">
        <f>('EU28 TRA Summary'!AE293*'EU28 TRA Summary'!AE20-'UK TRA Summary'!AE293*'UK TRA Summary'!AE20)/'EU27 TRA Summary'!AE20</f>
        <v>56.329534878554256</v>
      </c>
      <c r="AF293" s="268">
        <f>('EU28 TRA Summary'!AF293*'EU28 TRA Summary'!AF20-'UK TRA Summary'!AF293*'UK TRA Summary'!AF20)/'EU27 TRA Summary'!AF20</f>
        <v>57.29534253611974</v>
      </c>
      <c r="AG293" s="268">
        <f>('EU28 TRA Summary'!AG293*'EU28 TRA Summary'!AG20-'UK TRA Summary'!AG293*'UK TRA Summary'!AG20)/'EU27 TRA Summary'!AG20</f>
        <v>57.609231065738925</v>
      </c>
      <c r="AH293" s="268">
        <f>('EU28 TRA Summary'!AH293*'EU28 TRA Summary'!AH20-'UK TRA Summary'!AH293*'UK TRA Summary'!AH20)/'EU27 TRA Summary'!AH20</f>
        <v>55.744320631053675</v>
      </c>
      <c r="AI293" s="268">
        <f>('EU28 TRA Summary'!AI293*'EU28 TRA Summary'!AI20-'UK TRA Summary'!AI293*'UK TRA Summary'!AI20)/'EU27 TRA Summary'!AI20</f>
        <v>54.384568777227273</v>
      </c>
      <c r="AJ293" s="268">
        <f>('EU28 TRA Summary'!AJ293*'EU28 TRA Summary'!AJ20-'UK TRA Summary'!AJ293*'UK TRA Summary'!AJ20)/'EU27 TRA Summary'!AJ20</f>
        <v>53.386527354684539</v>
      </c>
      <c r="AK293" s="268">
        <f>('EU28 TRA Summary'!AK293*'EU28 TRA Summary'!AK20-'UK TRA Summary'!AK293*'UK TRA Summary'!AK20)/'EU27 TRA Summary'!AK20</f>
        <v>52.521135979861363</v>
      </c>
      <c r="AL293" s="268">
        <f>('EU28 TRA Summary'!AL293*'EU28 TRA Summary'!AL20-'UK TRA Summary'!AL293*'UK TRA Summary'!AL20)/'EU27 TRA Summary'!AL20</f>
        <v>51.644057121969723</v>
      </c>
      <c r="AM293" s="268">
        <f>('EU28 TRA Summary'!AM293*'EU28 TRA Summary'!AM20-'UK TRA Summary'!AM293*'UK TRA Summary'!AM20)/'EU27 TRA Summary'!AM20</f>
        <v>51.071434149249335</v>
      </c>
      <c r="AN293" s="268">
        <f>('EU28 TRA Summary'!AN293*'EU28 TRA Summary'!AN20-'UK TRA Summary'!AN293*'UK TRA Summary'!AN20)/'EU27 TRA Summary'!AN20</f>
        <v>50.475888310369513</v>
      </c>
      <c r="AO293" s="268">
        <f>('EU28 TRA Summary'!AO293*'EU28 TRA Summary'!AO20-'UK TRA Summary'!AO293*'UK TRA Summary'!AO20)/'EU27 TRA Summary'!AO20</f>
        <v>50.02239690654644</v>
      </c>
      <c r="AP293" s="268">
        <f>('EU28 TRA Summary'!AP293*'EU28 TRA Summary'!AP20-'UK TRA Summary'!AP293*'UK TRA Summary'!AP20)/'EU27 TRA Summary'!AP20</f>
        <v>49.552457526663837</v>
      </c>
      <c r="AQ293" s="268">
        <f>('EU28 TRA Summary'!AQ293*'EU28 TRA Summary'!AQ20-'UK TRA Summary'!AQ293*'UK TRA Summary'!AQ20)/'EU27 TRA Summary'!AQ20</f>
        <v>48.757230614780141</v>
      </c>
      <c r="AR293" s="268">
        <f>('EU28 TRA Summary'!AR293*'EU28 TRA Summary'!AR20-'UK TRA Summary'!AR293*'UK TRA Summary'!AR20)/'EU27 TRA Summary'!AR20</f>
        <v>48.196767381888165</v>
      </c>
      <c r="AS293" s="268">
        <f>('EU28 TRA Summary'!AS293*'EU28 TRA Summary'!AS20-'UK TRA Summary'!AS293*'UK TRA Summary'!AS20)/'EU27 TRA Summary'!AS20</f>
        <v>47.794454409946063</v>
      </c>
      <c r="AT293" s="268">
        <f>('EU28 TRA Summary'!AT293*'EU28 TRA Summary'!AT20-'UK TRA Summary'!AT293*'UK TRA Summary'!AT20)/'EU27 TRA Summary'!AT20</f>
        <v>47.516143376245857</v>
      </c>
      <c r="AU293" s="268">
        <f>('EU28 TRA Summary'!AU293*'EU28 TRA Summary'!AU20-'UK TRA Summary'!AU293*'UK TRA Summary'!AU20)/'EU27 TRA Summary'!AU20</f>
        <v>47.109398452230707</v>
      </c>
      <c r="AV293" s="268">
        <f>('EU28 TRA Summary'!AV293*'EU28 TRA Summary'!AV20-'UK TRA Summary'!AV293*'UK TRA Summary'!AV20)/'EU27 TRA Summary'!AV20</f>
        <v>45.487452209558995</v>
      </c>
      <c r="AW293" s="268">
        <f>('EU28 TRA Summary'!AW293*'EU28 TRA Summary'!AW20-'UK TRA Summary'!AW293*'UK TRA Summary'!AW20)/'EU27 TRA Summary'!AW20</f>
        <v>45.480547737059105</v>
      </c>
      <c r="AX293" s="268">
        <f>('EU28 TRA Summary'!AX293*'EU28 TRA Summary'!AX20-'UK TRA Summary'!AX293*'UK TRA Summary'!AX20)/'EU27 TRA Summary'!AX20</f>
        <v>45.595598619641414</v>
      </c>
      <c r="AY293" s="268">
        <f>('EU28 TRA Summary'!AY293*'EU28 TRA Summary'!AY20-'UK TRA Summary'!AY293*'UK TRA Summary'!AY20)/'EU27 TRA Summary'!AY20</f>
        <v>45.51083044035903</v>
      </c>
      <c r="AZ293" s="268">
        <f>('EU28 TRA Summary'!AZ293*'EU28 TRA Summary'!AZ20-'UK TRA Summary'!AZ293*'UK TRA Summary'!AZ20)/'EU27 TRA Summary'!AZ20</f>
        <v>45.456872286768672</v>
      </c>
    </row>
    <row r="294" spans="1:52">
      <c r="A294" s="173" t="s">
        <v>25</v>
      </c>
      <c r="B294" s="200">
        <f>('EU28 TRA Summary'!B294*'EU28 TRA Summary'!B21-'UK TRA Summary'!B294*'UK TRA Summary'!B21)/'EU27 TRA Summary'!B21</f>
        <v>29.629715125870476</v>
      </c>
      <c r="C294" s="266">
        <f>('EU28 TRA Summary'!C294*'EU28 TRA Summary'!C21-'UK TRA Summary'!C294*'UK TRA Summary'!C21)/'EU27 TRA Summary'!C21</f>
        <v>29.478237447108086</v>
      </c>
      <c r="D294" s="266">
        <f>('EU28 TRA Summary'!D294*'EU28 TRA Summary'!D21-'UK TRA Summary'!D294*'UK TRA Summary'!D21)/'EU27 TRA Summary'!D21</f>
        <v>28.921052504097844</v>
      </c>
      <c r="E294" s="266">
        <f>('EU28 TRA Summary'!E294*'EU28 TRA Summary'!E21-'UK TRA Summary'!E294*'UK TRA Summary'!E21)/'EU27 TRA Summary'!E21</f>
        <v>28.939953842004662</v>
      </c>
      <c r="F294" s="266">
        <f>('EU28 TRA Summary'!F294*'EU28 TRA Summary'!F21-'UK TRA Summary'!F294*'UK TRA Summary'!F21)/'EU27 TRA Summary'!F21</f>
        <v>28.517021793475823</v>
      </c>
      <c r="G294" s="266">
        <f>('EU28 TRA Summary'!G294*'EU28 TRA Summary'!G21-'UK TRA Summary'!G294*'UK TRA Summary'!G21)/'EU27 TRA Summary'!G21</f>
        <v>27.922027264216393</v>
      </c>
      <c r="H294" s="266">
        <f>('EU28 TRA Summary'!H294*'EU28 TRA Summary'!H21-'UK TRA Summary'!H294*'UK TRA Summary'!H21)/'EU27 TRA Summary'!H21</f>
        <v>27.178608226517497</v>
      </c>
      <c r="I294" s="266">
        <f>('EU28 TRA Summary'!I294*'EU28 TRA Summary'!I21-'UK TRA Summary'!I294*'UK TRA Summary'!I21)/'EU27 TRA Summary'!I21</f>
        <v>26.711712753283422</v>
      </c>
      <c r="J294" s="266">
        <f>('EU28 TRA Summary'!J294*'EU28 TRA Summary'!J21-'UK TRA Summary'!J294*'UK TRA Summary'!J21)/'EU27 TRA Summary'!J21</f>
        <v>26.745477790421749</v>
      </c>
      <c r="K294" s="266">
        <f>('EU28 TRA Summary'!K294*'EU28 TRA Summary'!K21-'UK TRA Summary'!K294*'UK TRA Summary'!K21)/'EU27 TRA Summary'!K21</f>
        <v>27.251433171542715</v>
      </c>
      <c r="L294" s="266">
        <f>('EU28 TRA Summary'!L294*'EU28 TRA Summary'!L21-'UK TRA Summary'!L294*'UK TRA Summary'!L21)/'EU27 TRA Summary'!L21</f>
        <v>27.33889993207848</v>
      </c>
      <c r="M294" s="266">
        <f>('EU28 TRA Summary'!M294*'EU28 TRA Summary'!M21-'UK TRA Summary'!M294*'UK TRA Summary'!M21)/'EU27 TRA Summary'!M21</f>
        <v>27.037217094076528</v>
      </c>
      <c r="N294" s="266">
        <f>('EU28 TRA Summary'!N294*'EU28 TRA Summary'!N21-'UK TRA Summary'!N294*'UK TRA Summary'!N21)/'EU27 TRA Summary'!N21</f>
        <v>26.670398010099351</v>
      </c>
      <c r="O294" s="266">
        <f>('EU28 TRA Summary'!O294*'EU28 TRA Summary'!O21-'UK TRA Summary'!O294*'UK TRA Summary'!O21)/'EU27 TRA Summary'!O21</f>
        <v>26.409814677414584</v>
      </c>
      <c r="P294" s="266">
        <f>('EU28 TRA Summary'!P294*'EU28 TRA Summary'!P21-'UK TRA Summary'!P294*'UK TRA Summary'!P21)/'EU27 TRA Summary'!P21</f>
        <v>26.029098381425282</v>
      </c>
      <c r="Q294" s="266">
        <f>('EU28 TRA Summary'!Q294*'EU28 TRA Summary'!Q21-'UK TRA Summary'!Q294*'UK TRA Summary'!Q21)/'EU27 TRA Summary'!Q21</f>
        <v>25.577432602328486</v>
      </c>
      <c r="R294" s="266">
        <f>('EU28 TRA Summary'!R294*'EU28 TRA Summary'!R21-'UK TRA Summary'!R294*'UK TRA Summary'!R21)/'EU27 TRA Summary'!R21</f>
        <v>25.240414523790196</v>
      </c>
      <c r="S294" s="266">
        <f>('EU28 TRA Summary'!S294*'EU28 TRA Summary'!S21-'UK TRA Summary'!S294*'UK TRA Summary'!S21)/'EU27 TRA Summary'!S21</f>
        <v>25.203824100313643</v>
      </c>
      <c r="T294" s="266">
        <f>('EU28 TRA Summary'!T294*'EU28 TRA Summary'!T21-'UK TRA Summary'!T294*'UK TRA Summary'!T21)/'EU27 TRA Summary'!T21</f>
        <v>25.780737625905342</v>
      </c>
      <c r="U294" s="266">
        <f>('EU28 TRA Summary'!U294*'EU28 TRA Summary'!U21-'UK TRA Summary'!U294*'UK TRA Summary'!U21)/'EU27 TRA Summary'!U21</f>
        <v>26.387123536849245</v>
      </c>
      <c r="V294" s="266">
        <f>('EU28 TRA Summary'!V294*'EU28 TRA Summary'!V21-'UK TRA Summary'!V294*'UK TRA Summary'!V21)/'EU27 TRA Summary'!V21</f>
        <v>27.005195031847684</v>
      </c>
      <c r="W294" s="266">
        <f>('EU28 TRA Summary'!W294*'EU28 TRA Summary'!W21-'UK TRA Summary'!W294*'UK TRA Summary'!W21)/'EU27 TRA Summary'!W21</f>
        <v>27.373209151262568</v>
      </c>
      <c r="X294" s="266">
        <f>('EU28 TRA Summary'!X294*'EU28 TRA Summary'!X21-'UK TRA Summary'!X294*'UK TRA Summary'!X21)/'EU27 TRA Summary'!X21</f>
        <v>27.546384726203769</v>
      </c>
      <c r="Y294" s="266">
        <f>('EU28 TRA Summary'!Y294*'EU28 TRA Summary'!Y21-'UK TRA Summary'!Y294*'UK TRA Summary'!Y21)/'EU27 TRA Summary'!Y21</f>
        <v>27.559825616924339</v>
      </c>
      <c r="Z294" s="266">
        <f>('EU28 TRA Summary'!Z294*'EU28 TRA Summary'!Z21-'UK TRA Summary'!Z294*'UK TRA Summary'!Z21)/'EU27 TRA Summary'!Z21</f>
        <v>27.351359909371507</v>
      </c>
      <c r="AA294" s="266">
        <f>('EU28 TRA Summary'!AA294*'EU28 TRA Summary'!AA21-'UK TRA Summary'!AA294*'UK TRA Summary'!AA21)/'EU27 TRA Summary'!AA21</f>
        <v>27.573361628539985</v>
      </c>
      <c r="AB294" s="266">
        <f>('EU28 TRA Summary'!AB294*'EU28 TRA Summary'!AB21-'UK TRA Summary'!AB294*'UK TRA Summary'!AB21)/'EU27 TRA Summary'!AB21</f>
        <v>27.818448311477955</v>
      </c>
      <c r="AC294" s="266">
        <f>('EU28 TRA Summary'!AC294*'EU28 TRA Summary'!AC21-'UK TRA Summary'!AC294*'UK TRA Summary'!AC21)/'EU27 TRA Summary'!AC21</f>
        <v>28.065962464039035</v>
      </c>
      <c r="AD294" s="266">
        <f>('EU28 TRA Summary'!AD294*'EU28 TRA Summary'!AD21-'UK TRA Summary'!AD294*'UK TRA Summary'!AD21)/'EU27 TRA Summary'!AD21</f>
        <v>28.123017486242329</v>
      </c>
      <c r="AE294" s="266">
        <f>('EU28 TRA Summary'!AE294*'EU28 TRA Summary'!AE21-'UK TRA Summary'!AE294*'UK TRA Summary'!AE21)/'EU27 TRA Summary'!AE21</f>
        <v>28.147366899242119</v>
      </c>
      <c r="AF294" s="266">
        <f>('EU28 TRA Summary'!AF294*'EU28 TRA Summary'!AF21-'UK TRA Summary'!AF294*'UK TRA Summary'!AF21)/'EU27 TRA Summary'!AF21</f>
        <v>28.195644484255759</v>
      </c>
      <c r="AG294" s="266">
        <f>('EU28 TRA Summary'!AG294*'EU28 TRA Summary'!AG21-'UK TRA Summary'!AG294*'UK TRA Summary'!AG21)/'EU27 TRA Summary'!AG21</f>
        <v>28.106870384593581</v>
      </c>
      <c r="AH294" s="266">
        <f>('EU28 TRA Summary'!AH294*'EU28 TRA Summary'!AH21-'UK TRA Summary'!AH294*'UK TRA Summary'!AH21)/'EU27 TRA Summary'!AH21</f>
        <v>27.204547882500773</v>
      </c>
      <c r="AI294" s="266">
        <f>('EU28 TRA Summary'!AI294*'EU28 TRA Summary'!AI21-'UK TRA Summary'!AI294*'UK TRA Summary'!AI21)/'EU27 TRA Summary'!AI21</f>
        <v>26.750803665409688</v>
      </c>
      <c r="AJ294" s="266">
        <f>('EU28 TRA Summary'!AJ294*'EU28 TRA Summary'!AJ21-'UK TRA Summary'!AJ294*'UK TRA Summary'!AJ21)/'EU27 TRA Summary'!AJ21</f>
        <v>26.541699906914523</v>
      </c>
      <c r="AK294" s="266">
        <f>('EU28 TRA Summary'!AK294*'EU28 TRA Summary'!AK21-'UK TRA Summary'!AK294*'UK TRA Summary'!AK21)/'EU27 TRA Summary'!AK21</f>
        <v>26.274443987302842</v>
      </c>
      <c r="AL294" s="266">
        <f>('EU28 TRA Summary'!AL294*'EU28 TRA Summary'!AL21-'UK TRA Summary'!AL294*'UK TRA Summary'!AL21)/'EU27 TRA Summary'!AL21</f>
        <v>25.974446541988964</v>
      </c>
      <c r="AM294" s="266">
        <f>('EU28 TRA Summary'!AM294*'EU28 TRA Summary'!AM21-'UK TRA Summary'!AM294*'UK TRA Summary'!AM21)/'EU27 TRA Summary'!AM21</f>
        <v>25.667257168705301</v>
      </c>
      <c r="AN294" s="266">
        <f>('EU28 TRA Summary'!AN294*'EU28 TRA Summary'!AN21-'UK TRA Summary'!AN294*'UK TRA Summary'!AN21)/'EU27 TRA Summary'!AN21</f>
        <v>25.323337738894946</v>
      </c>
      <c r="AO294" s="266">
        <f>('EU28 TRA Summary'!AO294*'EU28 TRA Summary'!AO21-'UK TRA Summary'!AO294*'UK TRA Summary'!AO21)/'EU27 TRA Summary'!AO21</f>
        <v>25.090303891445668</v>
      </c>
      <c r="AP294" s="266">
        <f>('EU28 TRA Summary'!AP294*'EU28 TRA Summary'!AP21-'UK TRA Summary'!AP294*'UK TRA Summary'!AP21)/'EU27 TRA Summary'!AP21</f>
        <v>24.687713515395711</v>
      </c>
      <c r="AQ294" s="266">
        <f>('EU28 TRA Summary'!AQ294*'EU28 TRA Summary'!AQ21-'UK TRA Summary'!AQ294*'UK TRA Summary'!AQ21)/'EU27 TRA Summary'!AQ21</f>
        <v>24.080054026828872</v>
      </c>
      <c r="AR294" s="266">
        <f>('EU28 TRA Summary'!AR294*'EU28 TRA Summary'!AR21-'UK TRA Summary'!AR294*'UK TRA Summary'!AR21)/'EU27 TRA Summary'!AR21</f>
        <v>23.613785703824341</v>
      </c>
      <c r="AS294" s="266">
        <f>('EU28 TRA Summary'!AS294*'EU28 TRA Summary'!AS21-'UK TRA Summary'!AS294*'UK TRA Summary'!AS21)/'EU27 TRA Summary'!AS21</f>
        <v>23.227605607289195</v>
      </c>
      <c r="AT294" s="266">
        <f>('EU28 TRA Summary'!AT294*'EU28 TRA Summary'!AT21-'UK TRA Summary'!AT294*'UK TRA Summary'!AT21)/'EU27 TRA Summary'!AT21</f>
        <v>22.860282110312916</v>
      </c>
      <c r="AU294" s="266">
        <f>('EU28 TRA Summary'!AU294*'EU28 TRA Summary'!AU21-'UK TRA Summary'!AU294*'UK TRA Summary'!AU21)/'EU27 TRA Summary'!AU21</f>
        <v>22.522093773159142</v>
      </c>
      <c r="AV294" s="266">
        <f>('EU28 TRA Summary'!AV294*'EU28 TRA Summary'!AV21-'UK TRA Summary'!AV294*'UK TRA Summary'!AV21)/'EU27 TRA Summary'!AV21</f>
        <v>21.863309452752585</v>
      </c>
      <c r="AW294" s="266">
        <f>('EU28 TRA Summary'!AW294*'EU28 TRA Summary'!AW21-'UK TRA Summary'!AW294*'UK TRA Summary'!AW21)/'EU27 TRA Summary'!AW21</f>
        <v>21.583602047128476</v>
      </c>
      <c r="AX294" s="266">
        <f>('EU28 TRA Summary'!AX294*'EU28 TRA Summary'!AX21-'UK TRA Summary'!AX294*'UK TRA Summary'!AX21)/'EU27 TRA Summary'!AX21</f>
        <v>21.380229770140495</v>
      </c>
      <c r="AY294" s="266">
        <f>('EU28 TRA Summary'!AY294*'EU28 TRA Summary'!AY21-'UK TRA Summary'!AY294*'UK TRA Summary'!AY21)/'EU27 TRA Summary'!AY21</f>
        <v>21.145119795815926</v>
      </c>
      <c r="AZ294" s="266">
        <f>('EU28 TRA Summary'!AZ294*'EU28 TRA Summary'!AZ21-'UK TRA Summary'!AZ294*'UK TRA Summary'!AZ21)/'EU27 TRA Summary'!AZ21</f>
        <v>20.941689495506573</v>
      </c>
    </row>
    <row r="295" spans="1:52">
      <c r="A295" s="173" t="s">
        <v>23</v>
      </c>
      <c r="B295" s="200">
        <f>('EU28 TRA Summary'!B295*'EU28 TRA Summary'!B22-'UK TRA Summary'!B295*'UK TRA Summary'!B22)/'EU27 TRA Summary'!B22</f>
        <v>36.89285449576203</v>
      </c>
      <c r="C295" s="266">
        <f>('EU28 TRA Summary'!C295*'EU28 TRA Summary'!C22-'UK TRA Summary'!C295*'UK TRA Summary'!C22)/'EU27 TRA Summary'!C22</f>
        <v>35.656472763286956</v>
      </c>
      <c r="D295" s="266">
        <f>('EU28 TRA Summary'!D295*'EU28 TRA Summary'!D22-'UK TRA Summary'!D295*'UK TRA Summary'!D22)/'EU27 TRA Summary'!D22</f>
        <v>34.941581117803985</v>
      </c>
      <c r="E295" s="266">
        <f>('EU28 TRA Summary'!E295*'EU28 TRA Summary'!E22-'UK TRA Summary'!E295*'UK TRA Summary'!E22)/'EU27 TRA Summary'!E22</f>
        <v>34.547075432361005</v>
      </c>
      <c r="F295" s="266">
        <f>('EU28 TRA Summary'!F295*'EU28 TRA Summary'!F22-'UK TRA Summary'!F295*'UK TRA Summary'!F22)/'EU27 TRA Summary'!F22</f>
        <v>33.118536304257219</v>
      </c>
      <c r="G295" s="266">
        <f>('EU28 TRA Summary'!G295*'EU28 TRA Summary'!G22-'UK TRA Summary'!G295*'UK TRA Summary'!G22)/'EU27 TRA Summary'!G22</f>
        <v>31.987963166045194</v>
      </c>
      <c r="H295" s="266">
        <f>('EU28 TRA Summary'!H295*'EU28 TRA Summary'!H22-'UK TRA Summary'!H295*'UK TRA Summary'!H22)/'EU27 TRA Summary'!H22</f>
        <v>31.16820941853862</v>
      </c>
      <c r="I295" s="266">
        <f>('EU28 TRA Summary'!I295*'EU28 TRA Summary'!I22-'UK TRA Summary'!I295*'UK TRA Summary'!I22)/'EU27 TRA Summary'!I22</f>
        <v>30.45461626111614</v>
      </c>
      <c r="J295" s="266">
        <f>('EU28 TRA Summary'!J295*'EU28 TRA Summary'!J22-'UK TRA Summary'!J295*'UK TRA Summary'!J22)/'EU27 TRA Summary'!J22</f>
        <v>29.719273561849565</v>
      </c>
      <c r="K295" s="266">
        <f>('EU28 TRA Summary'!K295*'EU28 TRA Summary'!K22-'UK TRA Summary'!K295*'UK TRA Summary'!K22)/'EU27 TRA Summary'!K22</f>
        <v>29.405438785747805</v>
      </c>
      <c r="L295" s="266">
        <f>('EU28 TRA Summary'!L295*'EU28 TRA Summary'!L22-'UK TRA Summary'!L295*'UK TRA Summary'!L22)/'EU27 TRA Summary'!L22</f>
        <v>28.642271595144315</v>
      </c>
      <c r="M295" s="266">
        <f>('EU28 TRA Summary'!M295*'EU28 TRA Summary'!M22-'UK TRA Summary'!M295*'UK TRA Summary'!M22)/'EU27 TRA Summary'!M22</f>
        <v>27.648991522422964</v>
      </c>
      <c r="N295" s="266">
        <f>('EU28 TRA Summary'!N295*'EU28 TRA Summary'!N22-'UK TRA Summary'!N295*'UK TRA Summary'!N22)/'EU27 TRA Summary'!N22</f>
        <v>27.080505604777155</v>
      </c>
      <c r="O295" s="266">
        <f>('EU28 TRA Summary'!O295*'EU28 TRA Summary'!O22-'UK TRA Summary'!O295*'UK TRA Summary'!O22)/'EU27 TRA Summary'!O22</f>
        <v>25.988471390277819</v>
      </c>
      <c r="P295" s="266">
        <f>('EU28 TRA Summary'!P295*'EU28 TRA Summary'!P22-'UK TRA Summary'!P295*'UK TRA Summary'!P22)/'EU27 TRA Summary'!P22</f>
        <v>24.897936987396484</v>
      </c>
      <c r="Q295" s="266">
        <f>('EU28 TRA Summary'!Q295*'EU28 TRA Summary'!Q22-'UK TRA Summary'!Q295*'UK TRA Summary'!Q22)/'EU27 TRA Summary'!Q22</f>
        <v>23.596654640761585</v>
      </c>
      <c r="R295" s="266">
        <f>('EU28 TRA Summary'!R295*'EU28 TRA Summary'!R22-'UK TRA Summary'!R295*'UK TRA Summary'!R22)/'EU27 TRA Summary'!R22</f>
        <v>26.199366366674369</v>
      </c>
      <c r="S295" s="266">
        <f>('EU28 TRA Summary'!S295*'EU28 TRA Summary'!S22-'UK TRA Summary'!S295*'UK TRA Summary'!S22)/'EU27 TRA Summary'!S22</f>
        <v>28.079236239620993</v>
      </c>
      <c r="T295" s="266">
        <f>('EU28 TRA Summary'!T295*'EU28 TRA Summary'!T22-'UK TRA Summary'!T295*'UK TRA Summary'!T22)/'EU27 TRA Summary'!T22</f>
        <v>29.920811323511462</v>
      </c>
      <c r="U295" s="266">
        <f>('EU28 TRA Summary'!U295*'EU28 TRA Summary'!U22-'UK TRA Summary'!U295*'UK TRA Summary'!U22)/'EU27 TRA Summary'!U22</f>
        <v>32.291894770233007</v>
      </c>
      <c r="V295" s="266">
        <f>('EU28 TRA Summary'!V295*'EU28 TRA Summary'!V22-'UK TRA Summary'!V295*'UK TRA Summary'!V22)/'EU27 TRA Summary'!V22</f>
        <v>34.545894007484328</v>
      </c>
      <c r="W295" s="266">
        <f>('EU28 TRA Summary'!W295*'EU28 TRA Summary'!W22-'UK TRA Summary'!W295*'UK TRA Summary'!W22)/'EU27 TRA Summary'!W22</f>
        <v>36.26441460443921</v>
      </c>
      <c r="X295" s="266">
        <f>('EU28 TRA Summary'!X295*'EU28 TRA Summary'!X22-'UK TRA Summary'!X295*'UK TRA Summary'!X22)/'EU27 TRA Summary'!X22</f>
        <v>37.686290804768838</v>
      </c>
      <c r="Y295" s="266">
        <f>('EU28 TRA Summary'!Y295*'EU28 TRA Summary'!Y22-'UK TRA Summary'!Y295*'UK TRA Summary'!Y22)/'EU27 TRA Summary'!Y22</f>
        <v>39.26324991121745</v>
      </c>
      <c r="Z295" s="266">
        <f>('EU28 TRA Summary'!Z295*'EU28 TRA Summary'!Z22-'UK TRA Summary'!Z295*'UK TRA Summary'!Z22)/'EU27 TRA Summary'!Z22</f>
        <v>40.815514279489115</v>
      </c>
      <c r="AA295" s="266">
        <f>('EU28 TRA Summary'!AA295*'EU28 TRA Summary'!AA22-'UK TRA Summary'!AA295*'UK TRA Summary'!AA22)/'EU27 TRA Summary'!AA22</f>
        <v>42.075854384175798</v>
      </c>
      <c r="AB295" s="266">
        <f>('EU28 TRA Summary'!AB295*'EU28 TRA Summary'!AB22-'UK TRA Summary'!AB295*'UK TRA Summary'!AB22)/'EU27 TRA Summary'!AB22</f>
        <v>43.429707217400917</v>
      </c>
      <c r="AC295" s="266">
        <f>('EU28 TRA Summary'!AC295*'EU28 TRA Summary'!AC22-'UK TRA Summary'!AC295*'UK TRA Summary'!AC22)/'EU27 TRA Summary'!AC22</f>
        <v>44.463451896242802</v>
      </c>
      <c r="AD295" s="266">
        <f>('EU28 TRA Summary'!AD295*'EU28 TRA Summary'!AD22-'UK TRA Summary'!AD295*'UK TRA Summary'!AD22)/'EU27 TRA Summary'!AD22</f>
        <v>45.783062920811005</v>
      </c>
      <c r="AE295" s="266">
        <f>('EU28 TRA Summary'!AE295*'EU28 TRA Summary'!AE22-'UK TRA Summary'!AE295*'UK TRA Summary'!AE22)/'EU27 TRA Summary'!AE22</f>
        <v>47.021146889505729</v>
      </c>
      <c r="AF295" s="266">
        <f>('EU28 TRA Summary'!AF295*'EU28 TRA Summary'!AF22-'UK TRA Summary'!AF295*'UK TRA Summary'!AF22)/'EU27 TRA Summary'!AF22</f>
        <v>48.499238528121126</v>
      </c>
      <c r="AG295" s="266">
        <f>('EU28 TRA Summary'!AG295*'EU28 TRA Summary'!AG22-'UK TRA Summary'!AG295*'UK TRA Summary'!AG22)/'EU27 TRA Summary'!AG22</f>
        <v>48.5886957749128</v>
      </c>
      <c r="AH295" s="266">
        <f>('EU28 TRA Summary'!AH295*'EU28 TRA Summary'!AH22-'UK TRA Summary'!AH295*'UK TRA Summary'!AH22)/'EU27 TRA Summary'!AH22</f>
        <v>46.993386188641395</v>
      </c>
      <c r="AI295" s="266">
        <f>('EU28 TRA Summary'!AI295*'EU28 TRA Summary'!AI22-'UK TRA Summary'!AI295*'UK TRA Summary'!AI22)/'EU27 TRA Summary'!AI22</f>
        <v>45.724342969760521</v>
      </c>
      <c r="AJ295" s="266">
        <f>('EU28 TRA Summary'!AJ295*'EU28 TRA Summary'!AJ22-'UK TRA Summary'!AJ295*'UK TRA Summary'!AJ22)/'EU27 TRA Summary'!AJ22</f>
        <v>44.735581892551686</v>
      </c>
      <c r="AK295" s="266">
        <f>('EU28 TRA Summary'!AK295*'EU28 TRA Summary'!AK22-'UK TRA Summary'!AK295*'UK TRA Summary'!AK22)/'EU27 TRA Summary'!AK22</f>
        <v>43.95278164467841</v>
      </c>
      <c r="AL295" s="266">
        <f>('EU28 TRA Summary'!AL295*'EU28 TRA Summary'!AL22-'UK TRA Summary'!AL295*'UK TRA Summary'!AL22)/'EU27 TRA Summary'!AL22</f>
        <v>43.333357438772431</v>
      </c>
      <c r="AM295" s="266">
        <f>('EU28 TRA Summary'!AM295*'EU28 TRA Summary'!AM22-'UK TRA Summary'!AM295*'UK TRA Summary'!AM22)/'EU27 TRA Summary'!AM22</f>
        <v>42.910396920484665</v>
      </c>
      <c r="AN295" s="266">
        <f>('EU28 TRA Summary'!AN295*'EU28 TRA Summary'!AN22-'UK TRA Summary'!AN295*'UK TRA Summary'!AN22)/'EU27 TRA Summary'!AN22</f>
        <v>42.504530078164365</v>
      </c>
      <c r="AO295" s="266">
        <f>('EU28 TRA Summary'!AO295*'EU28 TRA Summary'!AO22-'UK TRA Summary'!AO295*'UK TRA Summary'!AO22)/'EU27 TRA Summary'!AO22</f>
        <v>42.18787385731725</v>
      </c>
      <c r="AP295" s="266">
        <f>('EU28 TRA Summary'!AP295*'EU28 TRA Summary'!AP22-'UK TRA Summary'!AP295*'UK TRA Summary'!AP22)/'EU27 TRA Summary'!AP22</f>
        <v>41.868884509714277</v>
      </c>
      <c r="AQ295" s="266">
        <f>('EU28 TRA Summary'!AQ295*'EU28 TRA Summary'!AQ22-'UK TRA Summary'!AQ295*'UK TRA Summary'!AQ22)/'EU27 TRA Summary'!AQ22</f>
        <v>41.516303320120983</v>
      </c>
      <c r="AR295" s="266">
        <f>('EU28 TRA Summary'!AR295*'EU28 TRA Summary'!AR22-'UK TRA Summary'!AR295*'UK TRA Summary'!AR22)/'EU27 TRA Summary'!AR22</f>
        <v>41.332689462397354</v>
      </c>
      <c r="AS295" s="266">
        <f>('EU28 TRA Summary'!AS295*'EU28 TRA Summary'!AS22-'UK TRA Summary'!AS295*'UK TRA Summary'!AS22)/'EU27 TRA Summary'!AS22</f>
        <v>41.259561604988157</v>
      </c>
      <c r="AT295" s="266">
        <f>('EU28 TRA Summary'!AT295*'EU28 TRA Summary'!AT22-'UK TRA Summary'!AT295*'UK TRA Summary'!AT22)/'EU27 TRA Summary'!AT22</f>
        <v>41.198446155265358</v>
      </c>
      <c r="AU295" s="266">
        <f>('EU28 TRA Summary'!AU295*'EU28 TRA Summary'!AU22-'UK TRA Summary'!AU295*'UK TRA Summary'!AU22)/'EU27 TRA Summary'!AU22</f>
        <v>41.138416249757789</v>
      </c>
      <c r="AV295" s="266">
        <f>('EU28 TRA Summary'!AV295*'EU28 TRA Summary'!AV22-'UK TRA Summary'!AV295*'UK TRA Summary'!AV22)/'EU27 TRA Summary'!AV22</f>
        <v>39.967466409652346</v>
      </c>
      <c r="AW295" s="266">
        <f>('EU28 TRA Summary'!AW295*'EU28 TRA Summary'!AW22-'UK TRA Summary'!AW295*'UK TRA Summary'!AW22)/'EU27 TRA Summary'!AW22</f>
        <v>40.22020818291773</v>
      </c>
      <c r="AX295" s="266">
        <f>('EU28 TRA Summary'!AX295*'EU28 TRA Summary'!AX22-'UK TRA Summary'!AX295*'UK TRA Summary'!AX22)/'EU27 TRA Summary'!AX22</f>
        <v>40.473146517976566</v>
      </c>
      <c r="AY295" s="266">
        <f>('EU28 TRA Summary'!AY295*'EU28 TRA Summary'!AY22-'UK TRA Summary'!AY295*'UK TRA Summary'!AY22)/'EU27 TRA Summary'!AY22</f>
        <v>40.585778422311677</v>
      </c>
      <c r="AZ295" s="266">
        <f>('EU28 TRA Summary'!AZ295*'EU28 TRA Summary'!AZ22-'UK TRA Summary'!AZ295*'UK TRA Summary'!AZ22)/'EU27 TRA Summary'!AZ22</f>
        <v>40.644898847445099</v>
      </c>
    </row>
    <row r="296" spans="1:52">
      <c r="A296" s="214" t="s">
        <v>47</v>
      </c>
      <c r="B296" s="196">
        <f>('EU28 TRA Summary'!B296*'EU28 TRA Summary'!B23-'UK TRA Summary'!B296*'UK TRA Summary'!B23)/'EU27 TRA Summary'!B23</f>
        <v>60.162769828416941</v>
      </c>
      <c r="C296" s="262">
        <f>('EU28 TRA Summary'!C296*'EU28 TRA Summary'!C23-'UK TRA Summary'!C296*'UK TRA Summary'!C23)/'EU27 TRA Summary'!C23</f>
        <v>60.769757977120776</v>
      </c>
      <c r="D296" s="262">
        <f>('EU28 TRA Summary'!D296*'EU28 TRA Summary'!D23-'UK TRA Summary'!D296*'UK TRA Summary'!D23)/'EU27 TRA Summary'!D23</f>
        <v>60.892803640596334</v>
      </c>
      <c r="E296" s="262">
        <f>('EU28 TRA Summary'!E296*'EU28 TRA Summary'!E23-'UK TRA Summary'!E296*'UK TRA Summary'!E23)/'EU27 TRA Summary'!E23</f>
        <v>61.996869029160415</v>
      </c>
      <c r="F296" s="262">
        <f>('EU28 TRA Summary'!F296*'EU28 TRA Summary'!F23-'UK TRA Summary'!F296*'UK TRA Summary'!F23)/'EU27 TRA Summary'!F23</f>
        <v>62.377970692052365</v>
      </c>
      <c r="G296" s="262">
        <f>('EU28 TRA Summary'!G296*'EU28 TRA Summary'!G23-'UK TRA Summary'!G296*'UK TRA Summary'!G23)/'EU27 TRA Summary'!G23</f>
        <v>64.566053940070972</v>
      </c>
      <c r="H296" s="262">
        <f>('EU28 TRA Summary'!H296*'EU28 TRA Summary'!H23-'UK TRA Summary'!H296*'UK TRA Summary'!H23)/'EU27 TRA Summary'!H23</f>
        <v>67.432725543760796</v>
      </c>
      <c r="I296" s="262">
        <f>('EU28 TRA Summary'!I296*'EU28 TRA Summary'!I23-'UK TRA Summary'!I296*'UK TRA Summary'!I23)/'EU27 TRA Summary'!I23</f>
        <v>66.566165220597313</v>
      </c>
      <c r="J296" s="262">
        <f>('EU28 TRA Summary'!J296*'EU28 TRA Summary'!J23-'UK TRA Summary'!J296*'UK TRA Summary'!J23)/'EU27 TRA Summary'!J23</f>
        <v>69.987090107500961</v>
      </c>
      <c r="K296" s="262">
        <f>('EU28 TRA Summary'!K296*'EU28 TRA Summary'!K23-'UK TRA Summary'!K296*'UK TRA Summary'!K23)/'EU27 TRA Summary'!K23</f>
        <v>61.398075902983543</v>
      </c>
      <c r="L296" s="262">
        <f>('EU28 TRA Summary'!L296*'EU28 TRA Summary'!L23-'UK TRA Summary'!L296*'UK TRA Summary'!L23)/'EU27 TRA Summary'!L23</f>
        <v>64.836244417827189</v>
      </c>
      <c r="M296" s="262">
        <f>('EU28 TRA Summary'!M296*'EU28 TRA Summary'!M23-'UK TRA Summary'!M296*'UK TRA Summary'!M23)/'EU27 TRA Summary'!M23</f>
        <v>67.836516592011833</v>
      </c>
      <c r="N296" s="262">
        <f>('EU28 TRA Summary'!N296*'EU28 TRA Summary'!N23-'UK TRA Summary'!N296*'UK TRA Summary'!N23)/'EU27 TRA Summary'!N23</f>
        <v>65.84033021812958</v>
      </c>
      <c r="O296" s="262">
        <f>('EU28 TRA Summary'!O296*'EU28 TRA Summary'!O23-'UK TRA Summary'!O296*'UK TRA Summary'!O23)/'EU27 TRA Summary'!O23</f>
        <v>62.487647820532644</v>
      </c>
      <c r="P296" s="262">
        <f>('EU28 TRA Summary'!P296*'EU28 TRA Summary'!P23-'UK TRA Summary'!P296*'UK TRA Summary'!P23)/'EU27 TRA Summary'!P23</f>
        <v>59.2404479694789</v>
      </c>
      <c r="Q296" s="262">
        <f>('EU28 TRA Summary'!Q296*'EU28 TRA Summary'!Q23-'UK TRA Summary'!Q296*'UK TRA Summary'!Q23)/'EU27 TRA Summary'!Q23</f>
        <v>53.090231656897394</v>
      </c>
      <c r="R296" s="262">
        <f>('EU28 TRA Summary'!R296*'EU28 TRA Summary'!R23-'UK TRA Summary'!R296*'UK TRA Summary'!R23)/'EU27 TRA Summary'!R23</f>
        <v>52.275997279540455</v>
      </c>
      <c r="S296" s="262">
        <f>('EU28 TRA Summary'!S296*'EU28 TRA Summary'!S23-'UK TRA Summary'!S296*'UK TRA Summary'!S23)/'EU27 TRA Summary'!S23</f>
        <v>54.180100214997829</v>
      </c>
      <c r="T296" s="262">
        <f>('EU28 TRA Summary'!T296*'EU28 TRA Summary'!T23-'UK TRA Summary'!T296*'UK TRA Summary'!T23)/'EU27 TRA Summary'!T23</f>
        <v>55.374262099355889</v>
      </c>
      <c r="U296" s="262">
        <f>('EU28 TRA Summary'!U296*'EU28 TRA Summary'!U23-'UK TRA Summary'!U296*'UK TRA Summary'!U23)/'EU27 TRA Summary'!U23</f>
        <v>55.050361960176467</v>
      </c>
      <c r="V296" s="262">
        <f>('EU28 TRA Summary'!V296*'EU28 TRA Summary'!V23-'UK TRA Summary'!V296*'UK TRA Summary'!V23)/'EU27 TRA Summary'!V23</f>
        <v>55.593112867552982</v>
      </c>
      <c r="W296" s="262">
        <f>('EU28 TRA Summary'!W296*'EU28 TRA Summary'!W23-'UK TRA Summary'!W296*'UK TRA Summary'!W23)/'EU27 TRA Summary'!W23</f>
        <v>55.875725632805711</v>
      </c>
      <c r="X296" s="262">
        <f>('EU28 TRA Summary'!X296*'EU28 TRA Summary'!X23-'UK TRA Summary'!X296*'UK TRA Summary'!X23)/'EU27 TRA Summary'!X23</f>
        <v>55.356693374356389</v>
      </c>
      <c r="Y296" s="262">
        <f>('EU28 TRA Summary'!Y296*'EU28 TRA Summary'!Y23-'UK TRA Summary'!Y296*'UK TRA Summary'!Y23)/'EU27 TRA Summary'!Y23</f>
        <v>56.291990326540578</v>
      </c>
      <c r="Z296" s="262">
        <f>('EU28 TRA Summary'!Z296*'EU28 TRA Summary'!Z23-'UK TRA Summary'!Z296*'UK TRA Summary'!Z23)/'EU27 TRA Summary'!Z23</f>
        <v>58.164677556296006</v>
      </c>
      <c r="AA296" s="262">
        <f>('EU28 TRA Summary'!AA296*'EU28 TRA Summary'!AA23-'UK TRA Summary'!AA296*'UK TRA Summary'!AA23)/'EU27 TRA Summary'!AA23</f>
        <v>59.747242831267911</v>
      </c>
      <c r="AB296" s="262">
        <f>('EU28 TRA Summary'!AB296*'EU28 TRA Summary'!AB23-'UK TRA Summary'!AB296*'UK TRA Summary'!AB23)/'EU27 TRA Summary'!AB23</f>
        <v>60.356230255894474</v>
      </c>
      <c r="AC296" s="262">
        <f>('EU28 TRA Summary'!AC296*'EU28 TRA Summary'!AC23-'UK TRA Summary'!AC296*'UK TRA Summary'!AC23)/'EU27 TRA Summary'!AC23</f>
        <v>61.617342836061781</v>
      </c>
      <c r="AD296" s="262">
        <f>('EU28 TRA Summary'!AD296*'EU28 TRA Summary'!AD23-'UK TRA Summary'!AD296*'UK TRA Summary'!AD23)/'EU27 TRA Summary'!AD23</f>
        <v>62.535098332601322</v>
      </c>
      <c r="AE296" s="262">
        <f>('EU28 TRA Summary'!AE296*'EU28 TRA Summary'!AE23-'UK TRA Summary'!AE296*'UK TRA Summary'!AE23)/'EU27 TRA Summary'!AE23</f>
        <v>63.165349283084026</v>
      </c>
      <c r="AF296" s="262">
        <f>('EU28 TRA Summary'!AF296*'EU28 TRA Summary'!AF23-'UK TRA Summary'!AF296*'UK TRA Summary'!AF23)/'EU27 TRA Summary'!AF23</f>
        <v>63.468404648421128</v>
      </c>
      <c r="AG296" s="262">
        <f>('EU28 TRA Summary'!AG296*'EU28 TRA Summary'!AG23-'UK TRA Summary'!AG296*'UK TRA Summary'!AG23)/'EU27 TRA Summary'!AG23</f>
        <v>62.89824159950561</v>
      </c>
      <c r="AH296" s="262">
        <f>('EU28 TRA Summary'!AH296*'EU28 TRA Summary'!AH23-'UK TRA Summary'!AH296*'UK TRA Summary'!AH23)/'EU27 TRA Summary'!AH23</f>
        <v>62.582269304438718</v>
      </c>
      <c r="AI296" s="262">
        <f>('EU28 TRA Summary'!AI296*'EU28 TRA Summary'!AI23-'UK TRA Summary'!AI296*'UK TRA Summary'!AI23)/'EU27 TRA Summary'!AI23</f>
        <v>62.259301869299073</v>
      </c>
      <c r="AJ296" s="262">
        <f>('EU28 TRA Summary'!AJ296*'EU28 TRA Summary'!AJ23-'UK TRA Summary'!AJ296*'UK TRA Summary'!AJ23)/'EU27 TRA Summary'!AJ23</f>
        <v>61.886136418238287</v>
      </c>
      <c r="AK296" s="262">
        <f>('EU28 TRA Summary'!AK296*'EU28 TRA Summary'!AK23-'UK TRA Summary'!AK296*'UK TRA Summary'!AK23)/'EU27 TRA Summary'!AK23</f>
        <v>61.62563432703724</v>
      </c>
      <c r="AL296" s="262">
        <f>('EU28 TRA Summary'!AL296*'EU28 TRA Summary'!AL23-'UK TRA Summary'!AL296*'UK TRA Summary'!AL23)/'EU27 TRA Summary'!AL23</f>
        <v>61.355666160537908</v>
      </c>
      <c r="AM296" s="262">
        <f>('EU28 TRA Summary'!AM296*'EU28 TRA Summary'!AM23-'UK TRA Summary'!AM296*'UK TRA Summary'!AM23)/'EU27 TRA Summary'!AM23</f>
        <v>61.067508194887239</v>
      </c>
      <c r="AN296" s="262">
        <f>('EU28 TRA Summary'!AN296*'EU28 TRA Summary'!AN23-'UK TRA Summary'!AN296*'UK TRA Summary'!AN23)/'EU27 TRA Summary'!AN23</f>
        <v>61.476823495831177</v>
      </c>
      <c r="AO296" s="262">
        <f>('EU28 TRA Summary'!AO296*'EU28 TRA Summary'!AO23-'UK TRA Summary'!AO296*'UK TRA Summary'!AO23)/'EU27 TRA Summary'!AO23</f>
        <v>61.474491560124164</v>
      </c>
      <c r="AP296" s="262">
        <f>('EU28 TRA Summary'!AP296*'EU28 TRA Summary'!AP23-'UK TRA Summary'!AP296*'UK TRA Summary'!AP23)/'EU27 TRA Summary'!AP23</f>
        <v>61.475433110424248</v>
      </c>
      <c r="AQ296" s="262">
        <f>('EU28 TRA Summary'!AQ296*'EU28 TRA Summary'!AQ23-'UK TRA Summary'!AQ296*'UK TRA Summary'!AQ23)/'EU27 TRA Summary'!AQ23</f>
        <v>61.384521358115052</v>
      </c>
      <c r="AR296" s="262">
        <f>('EU28 TRA Summary'!AR296*'EU28 TRA Summary'!AR23-'UK TRA Summary'!AR296*'UK TRA Summary'!AR23)/'EU27 TRA Summary'!AR23</f>
        <v>61.401380595169897</v>
      </c>
      <c r="AS296" s="262">
        <f>('EU28 TRA Summary'!AS296*'EU28 TRA Summary'!AS23-'UK TRA Summary'!AS296*'UK TRA Summary'!AS23)/'EU27 TRA Summary'!AS23</f>
        <v>61.373241143567533</v>
      </c>
      <c r="AT296" s="262">
        <f>('EU28 TRA Summary'!AT296*'EU28 TRA Summary'!AT23-'UK TRA Summary'!AT296*'UK TRA Summary'!AT23)/'EU27 TRA Summary'!AT23</f>
        <v>61.460307671314261</v>
      </c>
      <c r="AU296" s="262">
        <f>('EU28 TRA Summary'!AU296*'EU28 TRA Summary'!AU23-'UK TRA Summary'!AU296*'UK TRA Summary'!AU23)/'EU27 TRA Summary'!AU23</f>
        <v>61.632201919724622</v>
      </c>
      <c r="AV296" s="262">
        <f>('EU28 TRA Summary'!AV296*'EU28 TRA Summary'!AV23-'UK TRA Summary'!AV296*'UK TRA Summary'!AV23)/'EU27 TRA Summary'!AV23</f>
        <v>61.67048444672006</v>
      </c>
      <c r="AW296" s="262">
        <f>('EU28 TRA Summary'!AW296*'EU28 TRA Summary'!AW23-'UK TRA Summary'!AW296*'UK TRA Summary'!AW23)/'EU27 TRA Summary'!AW23</f>
        <v>61.786244164594514</v>
      </c>
      <c r="AX296" s="262">
        <f>('EU28 TRA Summary'!AX296*'EU28 TRA Summary'!AX23-'UK TRA Summary'!AX296*'UK TRA Summary'!AX23)/'EU27 TRA Summary'!AX23</f>
        <v>62.106966476548656</v>
      </c>
      <c r="AY296" s="262">
        <f>('EU28 TRA Summary'!AY296*'EU28 TRA Summary'!AY23-'UK TRA Summary'!AY296*'UK TRA Summary'!AY23)/'EU27 TRA Summary'!AY23</f>
        <v>62.477689498378105</v>
      </c>
      <c r="AZ296" s="262">
        <f>('EU28 TRA Summary'!AZ296*'EU28 TRA Summary'!AZ23-'UK TRA Summary'!AZ296*'UK TRA Summary'!AZ23)/'EU27 TRA Summary'!AZ23</f>
        <v>63.216868919227949</v>
      </c>
    </row>
    <row r="297" spans="1:52">
      <c r="A297" s="193" t="s">
        <v>16</v>
      </c>
      <c r="B297" s="202">
        <f>('EU28 TRA Summary'!B297*'EU28 TRA Summary'!B24-'UK TRA Summary'!B297*'UK TRA Summary'!B24)/'EU27 TRA Summary'!B24</f>
        <v>97.601811500945203</v>
      </c>
      <c r="C297" s="268">
        <f>('EU28 TRA Summary'!C297*'EU28 TRA Summary'!C24-'UK TRA Summary'!C297*'UK TRA Summary'!C24)/'EU27 TRA Summary'!C24</f>
        <v>95.29156875985494</v>
      </c>
      <c r="D297" s="268">
        <f>('EU28 TRA Summary'!D297*'EU28 TRA Summary'!D24-'UK TRA Summary'!D297*'UK TRA Summary'!D24)/'EU27 TRA Summary'!D24</f>
        <v>95.631160543630372</v>
      </c>
      <c r="E297" s="268">
        <f>('EU28 TRA Summary'!E297*'EU28 TRA Summary'!E24-'UK TRA Summary'!E297*'UK TRA Summary'!E24)/'EU27 TRA Summary'!E24</f>
        <v>99.046687812454635</v>
      </c>
      <c r="F297" s="268">
        <f>('EU28 TRA Summary'!F297*'EU28 TRA Summary'!F24-'UK TRA Summary'!F297*'UK TRA Summary'!F24)/'EU27 TRA Summary'!F24</f>
        <v>102.2975710359778</v>
      </c>
      <c r="G297" s="268">
        <f>('EU28 TRA Summary'!G297*'EU28 TRA Summary'!G24-'UK TRA Summary'!G297*'UK TRA Summary'!G24)/'EU27 TRA Summary'!G24</f>
        <v>106.90060475249805</v>
      </c>
      <c r="H297" s="268">
        <f>('EU28 TRA Summary'!H297*'EU28 TRA Summary'!H24-'UK TRA Summary'!H297*'UK TRA Summary'!H24)/'EU27 TRA Summary'!H24</f>
        <v>109.28579718619638</v>
      </c>
      <c r="I297" s="268">
        <f>('EU28 TRA Summary'!I297*'EU28 TRA Summary'!I24-'UK TRA Summary'!I297*'UK TRA Summary'!I24)/'EU27 TRA Summary'!I24</f>
        <v>107.20918230291934</v>
      </c>
      <c r="J297" s="268">
        <f>('EU28 TRA Summary'!J297*'EU28 TRA Summary'!J24-'UK TRA Summary'!J297*'UK TRA Summary'!J24)/'EU27 TRA Summary'!J24</f>
        <v>116.49149862008146</v>
      </c>
      <c r="K297" s="268">
        <f>('EU28 TRA Summary'!K297*'EU28 TRA Summary'!K24-'UK TRA Summary'!K297*'UK TRA Summary'!K24)/'EU27 TRA Summary'!K24</f>
        <v>100.50717428793723</v>
      </c>
      <c r="L297" s="268">
        <f>('EU28 TRA Summary'!L297*'EU28 TRA Summary'!L24-'UK TRA Summary'!L297*'UK TRA Summary'!L24)/'EU27 TRA Summary'!L24</f>
        <v>109.83163665339865</v>
      </c>
      <c r="M297" s="268">
        <f>('EU28 TRA Summary'!M297*'EU28 TRA Summary'!M24-'UK TRA Summary'!M297*'UK TRA Summary'!M24)/'EU27 TRA Summary'!M24</f>
        <v>116.68463685736597</v>
      </c>
      <c r="N297" s="268">
        <f>('EU28 TRA Summary'!N297*'EU28 TRA Summary'!N24-'UK TRA Summary'!N297*'UK TRA Summary'!N24)/'EU27 TRA Summary'!N24</f>
        <v>116.01208854527718</v>
      </c>
      <c r="O297" s="268">
        <f>('EU28 TRA Summary'!O297*'EU28 TRA Summary'!O24-'UK TRA Summary'!O297*'UK TRA Summary'!O24)/'EU27 TRA Summary'!O24</f>
        <v>109.81686249865916</v>
      </c>
      <c r="P297" s="268">
        <f>('EU28 TRA Summary'!P297*'EU28 TRA Summary'!P24-'UK TRA Summary'!P297*'UK TRA Summary'!P24)/'EU27 TRA Summary'!P24</f>
        <v>101.33848420743762</v>
      </c>
      <c r="Q297" s="268">
        <f>('EU28 TRA Summary'!Q297*'EU28 TRA Summary'!Q24-'UK TRA Summary'!Q297*'UK TRA Summary'!Q24)/'EU27 TRA Summary'!Q24</f>
        <v>83.735408290211026</v>
      </c>
      <c r="R297" s="268">
        <f>('EU28 TRA Summary'!R297*'EU28 TRA Summary'!R24-'UK TRA Summary'!R297*'UK TRA Summary'!R24)/'EU27 TRA Summary'!R24</f>
        <v>81.66740052973347</v>
      </c>
      <c r="S297" s="268">
        <f>('EU28 TRA Summary'!S297*'EU28 TRA Summary'!S24-'UK TRA Summary'!S297*'UK TRA Summary'!S24)/'EU27 TRA Summary'!S24</f>
        <v>86.653802837306003</v>
      </c>
      <c r="T297" s="268">
        <f>('EU28 TRA Summary'!T297*'EU28 TRA Summary'!T24-'UK TRA Summary'!T297*'UK TRA Summary'!T24)/'EU27 TRA Summary'!T24</f>
        <v>87.886565313528521</v>
      </c>
      <c r="U297" s="268">
        <f>('EU28 TRA Summary'!U297*'EU28 TRA Summary'!U24-'UK TRA Summary'!U297*'UK TRA Summary'!U24)/'EU27 TRA Summary'!U24</f>
        <v>88.67053342476872</v>
      </c>
      <c r="V297" s="268">
        <f>('EU28 TRA Summary'!V297*'EU28 TRA Summary'!V24-'UK TRA Summary'!V297*'UK TRA Summary'!V24)/'EU27 TRA Summary'!V24</f>
        <v>92.521759625182767</v>
      </c>
      <c r="W297" s="268">
        <f>('EU28 TRA Summary'!W297*'EU28 TRA Summary'!W24-'UK TRA Summary'!W297*'UK TRA Summary'!W24)/'EU27 TRA Summary'!W24</f>
        <v>96.016728229042698</v>
      </c>
      <c r="X297" s="268">
        <f>('EU28 TRA Summary'!X297*'EU28 TRA Summary'!X24-'UK TRA Summary'!X297*'UK TRA Summary'!X24)/'EU27 TRA Summary'!X24</f>
        <v>97.322976203932598</v>
      </c>
      <c r="Y297" s="268">
        <f>('EU28 TRA Summary'!Y297*'EU28 TRA Summary'!Y24-'UK TRA Summary'!Y297*'UK TRA Summary'!Y24)/'EU27 TRA Summary'!Y24</f>
        <v>100.93223922787807</v>
      </c>
      <c r="Z297" s="268">
        <f>('EU28 TRA Summary'!Z297*'EU28 TRA Summary'!Z24-'UK TRA Summary'!Z297*'UK TRA Summary'!Z24)/'EU27 TRA Summary'!Z24</f>
        <v>104.79417950794216</v>
      </c>
      <c r="AA297" s="268">
        <f>('EU28 TRA Summary'!AA297*'EU28 TRA Summary'!AA24-'UK TRA Summary'!AA297*'UK TRA Summary'!AA24)/'EU27 TRA Summary'!AA24</f>
        <v>107.8269428741322</v>
      </c>
      <c r="AB297" s="268">
        <f>('EU28 TRA Summary'!AB297*'EU28 TRA Summary'!AB24-'UK TRA Summary'!AB297*'UK TRA Summary'!AB24)/'EU27 TRA Summary'!AB24</f>
        <v>108.4912082508519</v>
      </c>
      <c r="AC297" s="268">
        <f>('EU28 TRA Summary'!AC297*'EU28 TRA Summary'!AC24-'UK TRA Summary'!AC297*'UK TRA Summary'!AC24)/'EU27 TRA Summary'!AC24</f>
        <v>110.17773118418367</v>
      </c>
      <c r="AD297" s="268">
        <f>('EU28 TRA Summary'!AD297*'EU28 TRA Summary'!AD24-'UK TRA Summary'!AD297*'UK TRA Summary'!AD24)/'EU27 TRA Summary'!AD24</f>
        <v>112.13030717871965</v>
      </c>
      <c r="AE297" s="268">
        <f>('EU28 TRA Summary'!AE297*'EU28 TRA Summary'!AE24-'UK TRA Summary'!AE297*'UK TRA Summary'!AE24)/'EU27 TRA Summary'!AE24</f>
        <v>114.54212578714359</v>
      </c>
      <c r="AF297" s="268">
        <f>('EU28 TRA Summary'!AF297*'EU28 TRA Summary'!AF24-'UK TRA Summary'!AF297*'UK TRA Summary'!AF24)/'EU27 TRA Summary'!AF24</f>
        <v>116.79165736611048</v>
      </c>
      <c r="AG297" s="268">
        <f>('EU28 TRA Summary'!AG297*'EU28 TRA Summary'!AG24-'UK TRA Summary'!AG297*'UK TRA Summary'!AG24)/'EU27 TRA Summary'!AG24</f>
        <v>117.83470556630165</v>
      </c>
      <c r="AH297" s="268">
        <f>('EU28 TRA Summary'!AH297*'EU28 TRA Summary'!AH24-'UK TRA Summary'!AH297*'UK TRA Summary'!AH24)/'EU27 TRA Summary'!AH24</f>
        <v>118.99726065344213</v>
      </c>
      <c r="AI297" s="268">
        <f>('EU28 TRA Summary'!AI297*'EU28 TRA Summary'!AI24-'UK TRA Summary'!AI297*'UK TRA Summary'!AI24)/'EU27 TRA Summary'!AI24</f>
        <v>119.85873789781029</v>
      </c>
      <c r="AJ297" s="268">
        <f>('EU28 TRA Summary'!AJ297*'EU28 TRA Summary'!AJ24-'UK TRA Summary'!AJ297*'UK TRA Summary'!AJ24)/'EU27 TRA Summary'!AJ24</f>
        <v>120.33430386617007</v>
      </c>
      <c r="AK297" s="268">
        <f>('EU28 TRA Summary'!AK297*'EU28 TRA Summary'!AK24-'UK TRA Summary'!AK297*'UK TRA Summary'!AK24)/'EU27 TRA Summary'!AK24</f>
        <v>121.18508705849194</v>
      </c>
      <c r="AL297" s="268">
        <f>('EU28 TRA Summary'!AL297*'EU28 TRA Summary'!AL24-'UK TRA Summary'!AL297*'UK TRA Summary'!AL24)/'EU27 TRA Summary'!AL24</f>
        <v>122.26394633770148</v>
      </c>
      <c r="AM297" s="268">
        <f>('EU28 TRA Summary'!AM297*'EU28 TRA Summary'!AM24-'UK TRA Summary'!AM297*'UK TRA Summary'!AM24)/'EU27 TRA Summary'!AM24</f>
        <v>123.38472321664345</v>
      </c>
      <c r="AN297" s="268">
        <f>('EU28 TRA Summary'!AN297*'EU28 TRA Summary'!AN24-'UK TRA Summary'!AN297*'UK TRA Summary'!AN24)/'EU27 TRA Summary'!AN24</f>
        <v>125.7289620779834</v>
      </c>
      <c r="AO297" s="268">
        <f>('EU28 TRA Summary'!AO297*'EU28 TRA Summary'!AO24-'UK TRA Summary'!AO297*'UK TRA Summary'!AO24)/'EU27 TRA Summary'!AO24</f>
        <v>127.19882239995876</v>
      </c>
      <c r="AP297" s="268">
        <f>('EU28 TRA Summary'!AP297*'EU28 TRA Summary'!AP24-'UK TRA Summary'!AP297*'UK TRA Summary'!AP24)/'EU27 TRA Summary'!AP24</f>
        <v>128.55209383086523</v>
      </c>
      <c r="AQ297" s="268">
        <f>('EU28 TRA Summary'!AQ297*'EU28 TRA Summary'!AQ24-'UK TRA Summary'!AQ297*'UK TRA Summary'!AQ24)/'EU27 TRA Summary'!AQ24</f>
        <v>129.73287051630177</v>
      </c>
      <c r="AR297" s="268">
        <f>('EU28 TRA Summary'!AR297*'EU28 TRA Summary'!AR24-'UK TRA Summary'!AR297*'UK TRA Summary'!AR24)/'EU27 TRA Summary'!AR24</f>
        <v>131.46203824110475</v>
      </c>
      <c r="AS297" s="268">
        <f>('EU28 TRA Summary'!AS297*'EU28 TRA Summary'!AS24-'UK TRA Summary'!AS297*'UK TRA Summary'!AS24)/'EU27 TRA Summary'!AS24</f>
        <v>132.88790410082663</v>
      </c>
      <c r="AT297" s="268">
        <f>('EU28 TRA Summary'!AT297*'EU28 TRA Summary'!AT24-'UK TRA Summary'!AT297*'UK TRA Summary'!AT24)/'EU27 TRA Summary'!AT24</f>
        <v>134.52648594661059</v>
      </c>
      <c r="AU297" s="268">
        <f>('EU28 TRA Summary'!AU297*'EU28 TRA Summary'!AU24-'UK TRA Summary'!AU297*'UK TRA Summary'!AU24)/'EU27 TRA Summary'!AU24</f>
        <v>135.92877109502078</v>
      </c>
      <c r="AV297" s="268">
        <f>('EU28 TRA Summary'!AV297*'EU28 TRA Summary'!AV24-'UK TRA Summary'!AV297*'UK TRA Summary'!AV24)/'EU27 TRA Summary'!AV24</f>
        <v>137.28926896367176</v>
      </c>
      <c r="AW297" s="268">
        <f>('EU28 TRA Summary'!AW297*'EU28 TRA Summary'!AW24-'UK TRA Summary'!AW297*'UK TRA Summary'!AW24)/'EU27 TRA Summary'!AW24</f>
        <v>138.44889495292384</v>
      </c>
      <c r="AX297" s="268">
        <f>('EU28 TRA Summary'!AX297*'EU28 TRA Summary'!AX24-'UK TRA Summary'!AX297*'UK TRA Summary'!AX24)/'EU27 TRA Summary'!AX24</f>
        <v>139.70535084590256</v>
      </c>
      <c r="AY297" s="268">
        <f>('EU28 TRA Summary'!AY297*'EU28 TRA Summary'!AY24-'UK TRA Summary'!AY297*'UK TRA Summary'!AY24)/'EU27 TRA Summary'!AY24</f>
        <v>140.87463070535364</v>
      </c>
      <c r="AZ297" s="268">
        <f>('EU28 TRA Summary'!AZ297*'EU28 TRA Summary'!AZ24-'UK TRA Summary'!AZ297*'UK TRA Summary'!AZ24)/'EU27 TRA Summary'!AZ24</f>
        <v>142.16057731787089</v>
      </c>
    </row>
    <row r="298" spans="1:52">
      <c r="A298" s="173" t="s">
        <v>17</v>
      </c>
      <c r="B298" s="200">
        <f>('EU28 TRA Summary'!B298*'EU28 TRA Summary'!B25-'UK TRA Summary'!B298*'UK TRA Summary'!B25)/'EU27 TRA Summary'!B25</f>
        <v>75.133793876989301</v>
      </c>
      <c r="C298" s="266">
        <f>('EU28 TRA Summary'!C298*'EU28 TRA Summary'!C25-'UK TRA Summary'!C298*'UK TRA Summary'!C25)/'EU27 TRA Summary'!C25</f>
        <v>74.429931664414653</v>
      </c>
      <c r="D298" s="266">
        <f>('EU28 TRA Summary'!D298*'EU28 TRA Summary'!D25-'UK TRA Summary'!D298*'UK TRA Summary'!D25)/'EU27 TRA Summary'!D25</f>
        <v>72.923434248299969</v>
      </c>
      <c r="E298" s="266">
        <f>('EU28 TRA Summary'!E298*'EU28 TRA Summary'!E25-'UK TRA Summary'!E298*'UK TRA Summary'!E25)/'EU27 TRA Summary'!E25</f>
        <v>72.925217909741249</v>
      </c>
      <c r="F298" s="266">
        <f>('EU28 TRA Summary'!F298*'EU28 TRA Summary'!F25-'UK TRA Summary'!F298*'UK TRA Summary'!F25)/'EU27 TRA Summary'!F25</f>
        <v>75.879066712847845</v>
      </c>
      <c r="G298" s="266">
        <f>('EU28 TRA Summary'!G298*'EU28 TRA Summary'!G25-'UK TRA Summary'!G298*'UK TRA Summary'!G25)/'EU27 TRA Summary'!G25</f>
        <v>77.726856675046236</v>
      </c>
      <c r="H298" s="266">
        <f>('EU28 TRA Summary'!H298*'EU28 TRA Summary'!H25-'UK TRA Summary'!H298*'UK TRA Summary'!H25)/'EU27 TRA Summary'!H25</f>
        <v>80.174502100230256</v>
      </c>
      <c r="I298" s="266">
        <f>('EU28 TRA Summary'!I298*'EU28 TRA Summary'!I25-'UK TRA Summary'!I298*'UK TRA Summary'!I25)/'EU27 TRA Summary'!I25</f>
        <v>81.225429488579849</v>
      </c>
      <c r="J298" s="266">
        <f>('EU28 TRA Summary'!J298*'EU28 TRA Summary'!J25-'UK TRA Summary'!J298*'UK TRA Summary'!J25)/'EU27 TRA Summary'!J25</f>
        <v>85.405764038883376</v>
      </c>
      <c r="K298" s="266">
        <f>('EU28 TRA Summary'!K298*'EU28 TRA Summary'!K25-'UK TRA Summary'!K298*'UK TRA Summary'!K25)/'EU27 TRA Summary'!K25</f>
        <v>76.806440421912143</v>
      </c>
      <c r="L298" s="266">
        <f>('EU28 TRA Summary'!L298*'EU28 TRA Summary'!L25-'UK TRA Summary'!L298*'UK TRA Summary'!L25)/'EU27 TRA Summary'!L25</f>
        <v>78.034321182414132</v>
      </c>
      <c r="M298" s="266">
        <f>('EU28 TRA Summary'!M298*'EU28 TRA Summary'!M25-'UK TRA Summary'!M298*'UK TRA Summary'!M25)/'EU27 TRA Summary'!M25</f>
        <v>81.684261301132551</v>
      </c>
      <c r="N298" s="266">
        <f>('EU28 TRA Summary'!N298*'EU28 TRA Summary'!N25-'UK TRA Summary'!N298*'UK TRA Summary'!N25)/'EU27 TRA Summary'!N25</f>
        <v>80.464777151953413</v>
      </c>
      <c r="O298" s="266">
        <f>('EU28 TRA Summary'!O298*'EU28 TRA Summary'!O25-'UK TRA Summary'!O298*'UK TRA Summary'!O25)/'EU27 TRA Summary'!O25</f>
        <v>75.918923642169815</v>
      </c>
      <c r="P298" s="266">
        <f>('EU28 TRA Summary'!P298*'EU28 TRA Summary'!P25-'UK TRA Summary'!P298*'UK TRA Summary'!P25)/'EU27 TRA Summary'!P25</f>
        <v>71.686911135251592</v>
      </c>
      <c r="Q298" s="266">
        <f>('EU28 TRA Summary'!Q298*'EU28 TRA Summary'!Q25-'UK TRA Summary'!Q298*'UK TRA Summary'!Q25)/'EU27 TRA Summary'!Q25</f>
        <v>64.274701808900389</v>
      </c>
      <c r="R298" s="266">
        <f>('EU28 TRA Summary'!R298*'EU28 TRA Summary'!R25-'UK TRA Summary'!R298*'UK TRA Summary'!R25)/'EU27 TRA Summary'!R25</f>
        <v>64.537907444203</v>
      </c>
      <c r="S298" s="266">
        <f>('EU28 TRA Summary'!S298*'EU28 TRA Summary'!S25-'UK TRA Summary'!S298*'UK TRA Summary'!S25)/'EU27 TRA Summary'!S25</f>
        <v>67.516943376228483</v>
      </c>
      <c r="T298" s="266">
        <f>('EU28 TRA Summary'!T298*'EU28 TRA Summary'!T25-'UK TRA Summary'!T298*'UK TRA Summary'!T25)/'EU27 TRA Summary'!T25</f>
        <v>69.380403294674579</v>
      </c>
      <c r="U298" s="266">
        <f>('EU28 TRA Summary'!U298*'EU28 TRA Summary'!U25-'UK TRA Summary'!U298*'UK TRA Summary'!U25)/'EU27 TRA Summary'!U25</f>
        <v>69.60681043561496</v>
      </c>
      <c r="V298" s="266">
        <f>('EU28 TRA Summary'!V298*'EU28 TRA Summary'!V25-'UK TRA Summary'!V298*'UK TRA Summary'!V25)/'EU27 TRA Summary'!V25</f>
        <v>70.693554141318799</v>
      </c>
      <c r="W298" s="266">
        <f>('EU28 TRA Summary'!W298*'EU28 TRA Summary'!W25-'UK TRA Summary'!W298*'UK TRA Summary'!W25)/'EU27 TRA Summary'!W25</f>
        <v>70.930686689341655</v>
      </c>
      <c r="X298" s="266">
        <f>('EU28 TRA Summary'!X298*'EU28 TRA Summary'!X25-'UK TRA Summary'!X298*'UK TRA Summary'!X25)/'EU27 TRA Summary'!X25</f>
        <v>70.893846072607204</v>
      </c>
      <c r="Y298" s="266">
        <f>('EU28 TRA Summary'!Y298*'EU28 TRA Summary'!Y25-'UK TRA Summary'!Y298*'UK TRA Summary'!Y25)/'EU27 TRA Summary'!Y25</f>
        <v>72.551670418184727</v>
      </c>
      <c r="Z298" s="266">
        <f>('EU28 TRA Summary'!Z298*'EU28 TRA Summary'!Z25-'UK TRA Summary'!Z298*'UK TRA Summary'!Z25)/'EU27 TRA Summary'!Z25</f>
        <v>74.965217419514346</v>
      </c>
      <c r="AA298" s="266">
        <f>('EU28 TRA Summary'!AA298*'EU28 TRA Summary'!AA25-'UK TRA Summary'!AA298*'UK TRA Summary'!AA25)/'EU27 TRA Summary'!AA25</f>
        <v>76.85058427627807</v>
      </c>
      <c r="AB298" s="266">
        <f>('EU28 TRA Summary'!AB298*'EU28 TRA Summary'!AB25-'UK TRA Summary'!AB298*'UK TRA Summary'!AB25)/'EU27 TRA Summary'!AB25</f>
        <v>76.872294851133731</v>
      </c>
      <c r="AC298" s="266">
        <f>('EU28 TRA Summary'!AC298*'EU28 TRA Summary'!AC25-'UK TRA Summary'!AC298*'UK TRA Summary'!AC25)/'EU27 TRA Summary'!AC25</f>
        <v>78.233962099004032</v>
      </c>
      <c r="AD298" s="266">
        <f>('EU28 TRA Summary'!AD298*'EU28 TRA Summary'!AD25-'UK TRA Summary'!AD298*'UK TRA Summary'!AD25)/'EU27 TRA Summary'!AD25</f>
        <v>79.491150577810302</v>
      </c>
      <c r="AE298" s="266">
        <f>('EU28 TRA Summary'!AE298*'EU28 TRA Summary'!AE25-'UK TRA Summary'!AE298*'UK TRA Summary'!AE25)/'EU27 TRA Summary'!AE25</f>
        <v>79.850042538175501</v>
      </c>
      <c r="AF298" s="266">
        <f>('EU28 TRA Summary'!AF298*'EU28 TRA Summary'!AF25-'UK TRA Summary'!AF298*'UK TRA Summary'!AF25)/'EU27 TRA Summary'!AF25</f>
        <v>79.707346502701384</v>
      </c>
      <c r="AG298" s="266">
        <f>('EU28 TRA Summary'!AG298*'EU28 TRA Summary'!AG25-'UK TRA Summary'!AG298*'UK TRA Summary'!AG25)/'EU27 TRA Summary'!AG25</f>
        <v>77.818722612540043</v>
      </c>
      <c r="AH298" s="266">
        <f>('EU28 TRA Summary'!AH298*'EU28 TRA Summary'!AH25-'UK TRA Summary'!AH298*'UK TRA Summary'!AH25)/'EU27 TRA Summary'!AH25</f>
        <v>77.570430117069805</v>
      </c>
      <c r="AI298" s="266">
        <f>('EU28 TRA Summary'!AI298*'EU28 TRA Summary'!AI25-'UK TRA Summary'!AI298*'UK TRA Summary'!AI25)/'EU27 TRA Summary'!AI25</f>
        <v>77.064479210429013</v>
      </c>
      <c r="AJ298" s="266">
        <f>('EU28 TRA Summary'!AJ298*'EU28 TRA Summary'!AJ25-'UK TRA Summary'!AJ298*'UK TRA Summary'!AJ25)/'EU27 TRA Summary'!AJ25</f>
        <v>76.434624832096162</v>
      </c>
      <c r="AK298" s="266">
        <f>('EU28 TRA Summary'!AK298*'EU28 TRA Summary'!AK25-'UK TRA Summary'!AK298*'UK TRA Summary'!AK25)/'EU27 TRA Summary'!AK25</f>
        <v>75.931892846059867</v>
      </c>
      <c r="AL298" s="266">
        <f>('EU28 TRA Summary'!AL298*'EU28 TRA Summary'!AL25-'UK TRA Summary'!AL298*'UK TRA Summary'!AL25)/'EU27 TRA Summary'!AL25</f>
        <v>75.419210827806339</v>
      </c>
      <c r="AM298" s="266">
        <f>('EU28 TRA Summary'!AM298*'EU28 TRA Summary'!AM25-'UK TRA Summary'!AM298*'UK TRA Summary'!AM25)/'EU27 TRA Summary'!AM25</f>
        <v>74.914801574773946</v>
      </c>
      <c r="AN298" s="266">
        <f>('EU28 TRA Summary'!AN298*'EU28 TRA Summary'!AN25-'UK TRA Summary'!AN298*'UK TRA Summary'!AN25)/'EU27 TRA Summary'!AN25</f>
        <v>75.268496788257224</v>
      </c>
      <c r="AO298" s="266">
        <f>('EU28 TRA Summary'!AO298*'EU28 TRA Summary'!AO25-'UK TRA Summary'!AO298*'UK TRA Summary'!AO25)/'EU27 TRA Summary'!AO25</f>
        <v>75.09325441451638</v>
      </c>
      <c r="AP298" s="266">
        <f>('EU28 TRA Summary'!AP298*'EU28 TRA Summary'!AP25-'UK TRA Summary'!AP298*'UK TRA Summary'!AP25)/'EU27 TRA Summary'!AP25</f>
        <v>74.779078052879854</v>
      </c>
      <c r="AQ298" s="266">
        <f>('EU28 TRA Summary'!AQ298*'EU28 TRA Summary'!AQ25-'UK TRA Summary'!AQ298*'UK TRA Summary'!AQ25)/'EU27 TRA Summary'!AQ25</f>
        <v>74.482087619582359</v>
      </c>
      <c r="AR298" s="266">
        <f>('EU28 TRA Summary'!AR298*'EU28 TRA Summary'!AR25-'UK TRA Summary'!AR298*'UK TRA Summary'!AR25)/'EU27 TRA Summary'!AR25</f>
        <v>74.317330563422232</v>
      </c>
      <c r="AS298" s="266">
        <f>('EU28 TRA Summary'!AS298*'EU28 TRA Summary'!AS25-'UK TRA Summary'!AS298*'UK TRA Summary'!AS25)/'EU27 TRA Summary'!AS25</f>
        <v>74.064779537773404</v>
      </c>
      <c r="AT298" s="266">
        <f>('EU28 TRA Summary'!AT298*'EU28 TRA Summary'!AT25-'UK TRA Summary'!AT298*'UK TRA Summary'!AT25)/'EU27 TRA Summary'!AT25</f>
        <v>74.072684657525897</v>
      </c>
      <c r="AU298" s="266">
        <f>('EU28 TRA Summary'!AU298*'EU28 TRA Summary'!AU25-'UK TRA Summary'!AU298*'UK TRA Summary'!AU25)/'EU27 TRA Summary'!AU25</f>
        <v>74.107229561055647</v>
      </c>
      <c r="AV298" s="266">
        <f>('EU28 TRA Summary'!AV298*'EU28 TRA Summary'!AV25-'UK TRA Summary'!AV298*'UK TRA Summary'!AV25)/'EU27 TRA Summary'!AV25</f>
        <v>74.007985627676661</v>
      </c>
      <c r="AW298" s="266">
        <f>('EU28 TRA Summary'!AW298*'EU28 TRA Summary'!AW25-'UK TRA Summary'!AW298*'UK TRA Summary'!AW25)/'EU27 TRA Summary'!AW25</f>
        <v>74.116258890252766</v>
      </c>
      <c r="AX298" s="266">
        <f>('EU28 TRA Summary'!AX298*'EU28 TRA Summary'!AX25-'UK TRA Summary'!AX298*'UK TRA Summary'!AX25)/'EU27 TRA Summary'!AX25</f>
        <v>74.378048096047337</v>
      </c>
      <c r="AY298" s="266">
        <f>('EU28 TRA Summary'!AY298*'EU28 TRA Summary'!AY25-'UK TRA Summary'!AY298*'UK TRA Summary'!AY25)/'EU27 TRA Summary'!AY25</f>
        <v>74.833560739360806</v>
      </c>
      <c r="AZ298" s="266">
        <f>('EU28 TRA Summary'!AZ298*'EU28 TRA Summary'!AZ25-'UK TRA Summary'!AZ298*'UK TRA Summary'!AZ25)/'EU27 TRA Summary'!AZ25</f>
        <v>75.630976490857179</v>
      </c>
    </row>
    <row r="299" spans="1:52">
      <c r="A299" s="173" t="s">
        <v>18</v>
      </c>
      <c r="B299" s="200">
        <f>('EU28 TRA Summary'!B299*'EU28 TRA Summary'!B26-'UK TRA Summary'!B299*'UK TRA Summary'!B26)/'EU27 TRA Summary'!B26</f>
        <v>43.982194788466337</v>
      </c>
      <c r="C299" s="266">
        <f>('EU28 TRA Summary'!C299*'EU28 TRA Summary'!C26-'UK TRA Summary'!C299*'UK TRA Summary'!C26)/'EU27 TRA Summary'!C26</f>
        <v>45.842720464143049</v>
      </c>
      <c r="D299" s="266">
        <f>('EU28 TRA Summary'!D299*'EU28 TRA Summary'!D26-'UK TRA Summary'!D299*'UK TRA Summary'!D26)/'EU27 TRA Summary'!D26</f>
        <v>47.023235033231728</v>
      </c>
      <c r="E299" s="266">
        <f>('EU28 TRA Summary'!E299*'EU28 TRA Summary'!E26-'UK TRA Summary'!E299*'UK TRA Summary'!E26)/'EU27 TRA Summary'!E26</f>
        <v>48.089109216374787</v>
      </c>
      <c r="F299" s="266">
        <f>('EU28 TRA Summary'!F299*'EU28 TRA Summary'!F26-'UK TRA Summary'!F299*'UK TRA Summary'!F26)/'EU27 TRA Summary'!F26</f>
        <v>47.929116550635243</v>
      </c>
      <c r="G299" s="266">
        <f>('EU28 TRA Summary'!G299*'EU28 TRA Summary'!G26-'UK TRA Summary'!G299*'UK TRA Summary'!G26)/'EU27 TRA Summary'!G26</f>
        <v>50.212468255099395</v>
      </c>
      <c r="H299" s="266">
        <f>('EU28 TRA Summary'!H299*'EU28 TRA Summary'!H26-'UK TRA Summary'!H299*'UK TRA Summary'!H26)/'EU27 TRA Summary'!H26</f>
        <v>53.139534564849669</v>
      </c>
      <c r="I299" s="266">
        <f>('EU28 TRA Summary'!I299*'EU28 TRA Summary'!I26-'UK TRA Summary'!I299*'UK TRA Summary'!I26)/'EU27 TRA Summary'!I26</f>
        <v>52.390804307830209</v>
      </c>
      <c r="J299" s="266">
        <f>('EU28 TRA Summary'!J299*'EU28 TRA Summary'!J26-'UK TRA Summary'!J299*'UK TRA Summary'!J26)/'EU27 TRA Summary'!J26</f>
        <v>55.364913367840281</v>
      </c>
      <c r="K299" s="266">
        <f>('EU28 TRA Summary'!K299*'EU28 TRA Summary'!K26-'UK TRA Summary'!K299*'UK TRA Summary'!K26)/'EU27 TRA Summary'!K26</f>
        <v>48.058074445509327</v>
      </c>
      <c r="L299" s="266">
        <f>('EU28 TRA Summary'!L299*'EU28 TRA Summary'!L26-'UK TRA Summary'!L299*'UK TRA Summary'!L26)/'EU27 TRA Summary'!L26</f>
        <v>51.388327979841705</v>
      </c>
      <c r="M299" s="266">
        <f>('EU28 TRA Summary'!M299*'EU28 TRA Summary'!M26-'UK TRA Summary'!M299*'UK TRA Summary'!M26)/'EU27 TRA Summary'!M26</f>
        <v>53.144389275932141</v>
      </c>
      <c r="N299" s="266">
        <f>('EU28 TRA Summary'!N299*'EU28 TRA Summary'!N26-'UK TRA Summary'!N299*'UK TRA Summary'!N26)/'EU27 TRA Summary'!N26</f>
        <v>51.420511560045256</v>
      </c>
      <c r="O299" s="266">
        <f>('EU28 TRA Summary'!O299*'EU28 TRA Summary'!O26-'UK TRA Summary'!O299*'UK TRA Summary'!O26)/'EU27 TRA Summary'!O26</f>
        <v>49.665255427455882</v>
      </c>
      <c r="P299" s="266">
        <f>('EU28 TRA Summary'!P299*'EU28 TRA Summary'!P26-'UK TRA Summary'!P299*'UK TRA Summary'!P26)/'EU27 TRA Summary'!P26</f>
        <v>47.535332711260693</v>
      </c>
      <c r="Q299" s="266">
        <f>('EU28 TRA Summary'!Q299*'EU28 TRA Summary'!Q26-'UK TRA Summary'!Q299*'UK TRA Summary'!Q26)/'EU27 TRA Summary'!Q26</f>
        <v>43.029527946373712</v>
      </c>
      <c r="R299" s="266">
        <f>('EU28 TRA Summary'!R299*'EU28 TRA Summary'!R26-'UK TRA Summary'!R299*'UK TRA Summary'!R26)/'EU27 TRA Summary'!R26</f>
        <v>41.215126619885481</v>
      </c>
      <c r="S299" s="266">
        <f>('EU28 TRA Summary'!S299*'EU28 TRA Summary'!S26-'UK TRA Summary'!S299*'UK TRA Summary'!S26)/'EU27 TRA Summary'!S26</f>
        <v>42.343380903508105</v>
      </c>
      <c r="T299" s="266">
        <f>('EU28 TRA Summary'!T299*'EU28 TRA Summary'!T26-'UK TRA Summary'!T299*'UK TRA Summary'!T26)/'EU27 TRA Summary'!T26</f>
        <v>43.346380856390951</v>
      </c>
      <c r="U299" s="266">
        <f>('EU28 TRA Summary'!U299*'EU28 TRA Summary'!U26-'UK TRA Summary'!U299*'UK TRA Summary'!U26)/'EU27 TRA Summary'!U26</f>
        <v>42.782256388196188</v>
      </c>
      <c r="V299" s="266">
        <f>('EU28 TRA Summary'!V299*'EU28 TRA Summary'!V26-'UK TRA Summary'!V299*'UK TRA Summary'!V26)/'EU27 TRA Summary'!V26</f>
        <v>42.830940303789255</v>
      </c>
      <c r="W299" s="266">
        <f>('EU28 TRA Summary'!W299*'EU28 TRA Summary'!W26-'UK TRA Summary'!W299*'UK TRA Summary'!W26)/'EU27 TRA Summary'!W26</f>
        <v>42.956942273498093</v>
      </c>
      <c r="X299" s="266">
        <f>('EU28 TRA Summary'!X299*'EU28 TRA Summary'!X26-'UK TRA Summary'!X299*'UK TRA Summary'!X26)/'EU27 TRA Summary'!X26</f>
        <v>42.066081256802192</v>
      </c>
      <c r="Y299" s="266">
        <f>('EU28 TRA Summary'!Y299*'EU28 TRA Summary'!Y26-'UK TRA Summary'!Y299*'UK TRA Summary'!Y26)/'EU27 TRA Summary'!Y26</f>
        <v>42.439482663581849</v>
      </c>
      <c r="Z299" s="266">
        <f>('EU28 TRA Summary'!Z299*'EU28 TRA Summary'!Z26-'UK TRA Summary'!Z299*'UK TRA Summary'!Z26)/'EU27 TRA Summary'!Z26</f>
        <v>43.880486378564008</v>
      </c>
      <c r="AA299" s="266">
        <f>('EU28 TRA Summary'!AA299*'EU28 TRA Summary'!AA26-'UK TRA Summary'!AA299*'UK TRA Summary'!AA26)/'EU27 TRA Summary'!AA26</f>
        <v>45.100309108139086</v>
      </c>
      <c r="AB299" s="266">
        <f>('EU28 TRA Summary'!AB299*'EU28 TRA Summary'!AB26-'UK TRA Summary'!AB299*'UK TRA Summary'!AB26)/'EU27 TRA Summary'!AB26</f>
        <v>46.024288680153525</v>
      </c>
      <c r="AC299" s="266">
        <f>('EU28 TRA Summary'!AC299*'EU28 TRA Summary'!AC26-'UK TRA Summary'!AC299*'UK TRA Summary'!AC26)/'EU27 TRA Summary'!AC26</f>
        <v>47.168954452810475</v>
      </c>
      <c r="AD299" s="266">
        <f>('EU28 TRA Summary'!AD299*'EU28 TRA Summary'!AD26-'UK TRA Summary'!AD299*'UK TRA Summary'!AD26)/'EU27 TRA Summary'!AD26</f>
        <v>47.799314147126488</v>
      </c>
      <c r="AE299" s="266">
        <f>('EU28 TRA Summary'!AE299*'EU28 TRA Summary'!AE26-'UK TRA Summary'!AE299*'UK TRA Summary'!AE26)/'EU27 TRA Summary'!AE26</f>
        <v>48.45816799882364</v>
      </c>
      <c r="AF299" s="266">
        <f>('EU28 TRA Summary'!AF299*'EU28 TRA Summary'!AF26-'UK TRA Summary'!AF299*'UK TRA Summary'!AF26)/'EU27 TRA Summary'!AF26</f>
        <v>48.857339692164423</v>
      </c>
      <c r="AG299" s="266">
        <f>('EU28 TRA Summary'!AG299*'EU28 TRA Summary'!AG26-'UK TRA Summary'!AG299*'UK TRA Summary'!AG26)/'EU27 TRA Summary'!AG26</f>
        <v>48.931336491028773</v>
      </c>
      <c r="AH299" s="266">
        <f>('EU28 TRA Summary'!AH299*'EU28 TRA Summary'!AH26-'UK TRA Summary'!AH299*'UK TRA Summary'!AH26)/'EU27 TRA Summary'!AH26</f>
        <v>48.46441048688294</v>
      </c>
      <c r="AI299" s="266">
        <f>('EU28 TRA Summary'!AI299*'EU28 TRA Summary'!AI26-'UK TRA Summary'!AI299*'UK TRA Summary'!AI26)/'EU27 TRA Summary'!AI26</f>
        <v>48.133415028308804</v>
      </c>
      <c r="AJ299" s="266">
        <f>('EU28 TRA Summary'!AJ299*'EU28 TRA Summary'!AJ26-'UK TRA Summary'!AJ299*'UK TRA Summary'!AJ26)/'EU27 TRA Summary'!AJ26</f>
        <v>47.832069593037133</v>
      </c>
      <c r="AK299" s="266">
        <f>('EU28 TRA Summary'!AK299*'EU28 TRA Summary'!AK26-'UK TRA Summary'!AK299*'UK TRA Summary'!AK26)/'EU27 TRA Summary'!AK26</f>
        <v>47.594890938157896</v>
      </c>
      <c r="AL299" s="266">
        <f>('EU28 TRA Summary'!AL299*'EU28 TRA Summary'!AL26-'UK TRA Summary'!AL299*'UK TRA Summary'!AL26)/'EU27 TRA Summary'!AL26</f>
        <v>47.337677205066939</v>
      </c>
      <c r="AM299" s="266">
        <f>('EU28 TRA Summary'!AM299*'EU28 TRA Summary'!AM26-'UK TRA Summary'!AM299*'UK TRA Summary'!AM26)/'EU27 TRA Summary'!AM26</f>
        <v>47.05716489128924</v>
      </c>
      <c r="AN299" s="266">
        <f>('EU28 TRA Summary'!AN299*'EU28 TRA Summary'!AN26-'UK TRA Summary'!AN299*'UK TRA Summary'!AN26)/'EU27 TRA Summary'!AN26</f>
        <v>47.30370794691104</v>
      </c>
      <c r="AO299" s="266">
        <f>('EU28 TRA Summary'!AO299*'EU28 TRA Summary'!AO26-'UK TRA Summary'!AO299*'UK TRA Summary'!AO26)/'EU27 TRA Summary'!AO26</f>
        <v>47.254179537268968</v>
      </c>
      <c r="AP299" s="266">
        <f>('EU28 TRA Summary'!AP299*'EU28 TRA Summary'!AP26-'UK TRA Summary'!AP299*'UK TRA Summary'!AP26)/'EU27 TRA Summary'!AP26</f>
        <v>47.309240025103151</v>
      </c>
      <c r="AQ299" s="266">
        <f>('EU28 TRA Summary'!AQ299*'EU28 TRA Summary'!AQ26-'UK TRA Summary'!AQ299*'UK TRA Summary'!AQ26)/'EU27 TRA Summary'!AQ26</f>
        <v>47.212284693958047</v>
      </c>
      <c r="AR299" s="266">
        <f>('EU28 TRA Summary'!AR299*'EU28 TRA Summary'!AR26-'UK TRA Summary'!AR299*'UK TRA Summary'!AR26)/'EU27 TRA Summary'!AR26</f>
        <v>47.179540720130383</v>
      </c>
      <c r="AS299" s="266">
        <f>('EU28 TRA Summary'!AS299*'EU28 TRA Summary'!AS26-'UK TRA Summary'!AS299*'UK TRA Summary'!AS26)/'EU27 TRA Summary'!AS26</f>
        <v>47.136835264974678</v>
      </c>
      <c r="AT299" s="266">
        <f>('EU28 TRA Summary'!AT299*'EU28 TRA Summary'!AT26-'UK TRA Summary'!AT299*'UK TRA Summary'!AT26)/'EU27 TRA Summary'!AT26</f>
        <v>47.111382202885338</v>
      </c>
      <c r="AU299" s="266">
        <f>('EU28 TRA Summary'!AU299*'EU28 TRA Summary'!AU26-'UK TRA Summary'!AU299*'UK TRA Summary'!AU26)/'EU27 TRA Summary'!AU26</f>
        <v>47.224578187607413</v>
      </c>
      <c r="AV299" s="266">
        <f>('EU28 TRA Summary'!AV299*'EU28 TRA Summary'!AV26-'UK TRA Summary'!AV299*'UK TRA Summary'!AV26)/'EU27 TRA Summary'!AV26</f>
        <v>47.217613366329012</v>
      </c>
      <c r="AW299" s="266">
        <f>('EU28 TRA Summary'!AW299*'EU28 TRA Summary'!AW26-'UK TRA Summary'!AW299*'UK TRA Summary'!AW26)/'EU27 TRA Summary'!AW26</f>
        <v>47.224762432940388</v>
      </c>
      <c r="AX299" s="266">
        <f>('EU28 TRA Summary'!AX299*'EU28 TRA Summary'!AX26-'UK TRA Summary'!AX299*'UK TRA Summary'!AX26)/'EU27 TRA Summary'!AX26</f>
        <v>47.447691419066871</v>
      </c>
      <c r="AY299" s="266">
        <f>('EU28 TRA Summary'!AY299*'EU28 TRA Summary'!AY26-'UK TRA Summary'!AY299*'UK TRA Summary'!AY26)/'EU27 TRA Summary'!AY26</f>
        <v>47.682832108660655</v>
      </c>
      <c r="AZ299" s="266">
        <f>('EU28 TRA Summary'!AZ299*'EU28 TRA Summary'!AZ26-'UK TRA Summary'!AZ299*'UK TRA Summary'!AZ26)/'EU27 TRA Summary'!AZ26</f>
        <v>48.293594894396804</v>
      </c>
    </row>
    <row r="300" spans="1:52">
      <c r="A300" s="179" t="s">
        <v>80</v>
      </c>
      <c r="B300" s="195">
        <f>('EU28 TRA Summary'!B300*'EU28 TRA Summary'!B27-'UK TRA Summary'!B300*'UK TRA Summary'!B27)/'EU27 TRA Summary'!B27</f>
        <v>107.57494576363786</v>
      </c>
      <c r="C300" s="261">
        <f>('EU28 TRA Summary'!C300*'EU28 TRA Summary'!C27-'UK TRA Summary'!C300*'UK TRA Summary'!C27)/'EU27 TRA Summary'!C27</f>
        <v>107.54179170777168</v>
      </c>
      <c r="D300" s="261">
        <f>('EU28 TRA Summary'!D300*'EU28 TRA Summary'!D27-'UK TRA Summary'!D300*'UK TRA Summary'!D27)/'EU27 TRA Summary'!D27</f>
        <v>106.10256029578281</v>
      </c>
      <c r="E300" s="261">
        <f>('EU28 TRA Summary'!E300*'EU28 TRA Summary'!E27-'UK TRA Summary'!E300*'UK TRA Summary'!E27)/'EU27 TRA Summary'!E27</f>
        <v>107.57826279860323</v>
      </c>
      <c r="F300" s="261">
        <f>('EU28 TRA Summary'!F300*'EU28 TRA Summary'!F27-'UK TRA Summary'!F300*'UK TRA Summary'!F27)/'EU27 TRA Summary'!F27</f>
        <v>104.86637842595337</v>
      </c>
      <c r="G300" s="261">
        <f>('EU28 TRA Summary'!G300*'EU28 TRA Summary'!G27-'UK TRA Summary'!G300*'UK TRA Summary'!G27)/'EU27 TRA Summary'!G27</f>
        <v>109.33560312163233</v>
      </c>
      <c r="H300" s="261">
        <f>('EU28 TRA Summary'!H300*'EU28 TRA Summary'!H27-'UK TRA Summary'!H300*'UK TRA Summary'!H27)/'EU27 TRA Summary'!H27</f>
        <v>111.62553519340419</v>
      </c>
      <c r="I300" s="261">
        <f>('EU28 TRA Summary'!I300*'EU28 TRA Summary'!I27-'UK TRA Summary'!I300*'UK TRA Summary'!I27)/'EU27 TRA Summary'!I27</f>
        <v>112.827513746186</v>
      </c>
      <c r="J300" s="261">
        <f>('EU28 TRA Summary'!J300*'EU28 TRA Summary'!J27-'UK TRA Summary'!J300*'UK TRA Summary'!J27)/'EU27 TRA Summary'!J27</f>
        <v>118.49704366520618</v>
      </c>
      <c r="K300" s="261">
        <f>('EU28 TRA Summary'!K300*'EU28 TRA Summary'!K27-'UK TRA Summary'!K300*'UK TRA Summary'!K27)/'EU27 TRA Summary'!K27</f>
        <v>119.84374204393703</v>
      </c>
      <c r="L300" s="261">
        <f>('EU28 TRA Summary'!L300*'EU28 TRA Summary'!L27-'UK TRA Summary'!L300*'UK TRA Summary'!L27)/'EU27 TRA Summary'!L27</f>
        <v>120.19541408027433</v>
      </c>
      <c r="M300" s="261">
        <f>('EU28 TRA Summary'!M300*'EU28 TRA Summary'!M27-'UK TRA Summary'!M300*'UK TRA Summary'!M27)/'EU27 TRA Summary'!M27</f>
        <v>125.33140373264959</v>
      </c>
      <c r="N300" s="261">
        <f>('EU28 TRA Summary'!N300*'EU28 TRA Summary'!N27-'UK TRA Summary'!N300*'UK TRA Summary'!N27)/'EU27 TRA Summary'!N27</f>
        <v>124.81928488393203</v>
      </c>
      <c r="O300" s="261">
        <f>('EU28 TRA Summary'!O300*'EU28 TRA Summary'!O27-'UK TRA Summary'!O300*'UK TRA Summary'!O27)/'EU27 TRA Summary'!O27</f>
        <v>120.95142618004093</v>
      </c>
      <c r="P300" s="261">
        <f>('EU28 TRA Summary'!P300*'EU28 TRA Summary'!P27-'UK TRA Summary'!P300*'UK TRA Summary'!P27)/'EU27 TRA Summary'!P27</f>
        <v>120.82490557712326</v>
      </c>
      <c r="Q300" s="261">
        <f>('EU28 TRA Summary'!Q300*'EU28 TRA Summary'!Q27-'UK TRA Summary'!Q300*'UK TRA Summary'!Q27)/'EU27 TRA Summary'!Q27</f>
        <v>114.46267713187234</v>
      </c>
      <c r="R300" s="261">
        <f>('EU28 TRA Summary'!R300*'EU28 TRA Summary'!R27-'UK TRA Summary'!R300*'UK TRA Summary'!R27)/'EU27 TRA Summary'!R27</f>
        <v>113.42947167765246</v>
      </c>
      <c r="S300" s="261">
        <f>('EU28 TRA Summary'!S300*'EU28 TRA Summary'!S27-'UK TRA Summary'!S300*'UK TRA Summary'!S27)/'EU27 TRA Summary'!S27</f>
        <v>118.52776419958973</v>
      </c>
      <c r="T300" s="261">
        <f>('EU28 TRA Summary'!T300*'EU28 TRA Summary'!T27-'UK TRA Summary'!T300*'UK TRA Summary'!T27)/'EU27 TRA Summary'!T27</f>
        <v>121.94912195679206</v>
      </c>
      <c r="U300" s="261">
        <f>('EU28 TRA Summary'!U300*'EU28 TRA Summary'!U27-'UK TRA Summary'!U300*'UK TRA Summary'!U27)/'EU27 TRA Summary'!U27</f>
        <v>124.65115123202452</v>
      </c>
      <c r="V300" s="261">
        <f>('EU28 TRA Summary'!V300*'EU28 TRA Summary'!V27-'UK TRA Summary'!V300*'UK TRA Summary'!V27)/'EU27 TRA Summary'!V27</f>
        <v>127.63434572357731</v>
      </c>
      <c r="W300" s="261">
        <f>('EU28 TRA Summary'!W300*'EU28 TRA Summary'!W27-'UK TRA Summary'!W300*'UK TRA Summary'!W27)/'EU27 TRA Summary'!W27</f>
        <v>130.14761906096908</v>
      </c>
      <c r="X300" s="261">
        <f>('EU28 TRA Summary'!X300*'EU28 TRA Summary'!X27-'UK TRA Summary'!X300*'UK TRA Summary'!X27)/'EU27 TRA Summary'!X27</f>
        <v>131.14032354918314</v>
      </c>
      <c r="Y300" s="261">
        <f>('EU28 TRA Summary'!Y300*'EU28 TRA Summary'!Y27-'UK TRA Summary'!Y300*'UK TRA Summary'!Y27)/'EU27 TRA Summary'!Y27</f>
        <v>132.52258979169389</v>
      </c>
      <c r="Z300" s="261">
        <f>('EU28 TRA Summary'!Z300*'EU28 TRA Summary'!Z27-'UK TRA Summary'!Z300*'UK TRA Summary'!Z27)/'EU27 TRA Summary'!Z27</f>
        <v>134.07256754183661</v>
      </c>
      <c r="AA300" s="261">
        <f>('EU28 TRA Summary'!AA300*'EU28 TRA Summary'!AA27-'UK TRA Summary'!AA300*'UK TRA Summary'!AA27)/'EU27 TRA Summary'!AA27</f>
        <v>134.84778686552846</v>
      </c>
      <c r="AB300" s="261">
        <f>('EU28 TRA Summary'!AB300*'EU28 TRA Summary'!AB27-'UK TRA Summary'!AB300*'UK TRA Summary'!AB27)/'EU27 TRA Summary'!AB27</f>
        <v>135.37915481790995</v>
      </c>
      <c r="AC300" s="261">
        <f>('EU28 TRA Summary'!AC300*'EU28 TRA Summary'!AC27-'UK TRA Summary'!AC300*'UK TRA Summary'!AC27)/'EU27 TRA Summary'!AC27</f>
        <v>135.92532346527932</v>
      </c>
      <c r="AD300" s="261">
        <f>('EU28 TRA Summary'!AD300*'EU28 TRA Summary'!AD27-'UK TRA Summary'!AD300*'UK TRA Summary'!AD27)/'EU27 TRA Summary'!AD27</f>
        <v>136.0404632483571</v>
      </c>
      <c r="AE300" s="261">
        <f>('EU28 TRA Summary'!AE300*'EU28 TRA Summary'!AE27-'UK TRA Summary'!AE300*'UK TRA Summary'!AE27)/'EU27 TRA Summary'!AE27</f>
        <v>136.00739878577983</v>
      </c>
      <c r="AF300" s="261">
        <f>('EU28 TRA Summary'!AF300*'EU28 TRA Summary'!AF27-'UK TRA Summary'!AF300*'UK TRA Summary'!AF27)/'EU27 TRA Summary'!AF27</f>
        <v>136.32656965947973</v>
      </c>
      <c r="AG300" s="261">
        <f>('EU28 TRA Summary'!AG300*'EU28 TRA Summary'!AG27-'UK TRA Summary'!AG300*'UK TRA Summary'!AG27)/'EU27 TRA Summary'!AG27</f>
        <v>136.61206664925587</v>
      </c>
      <c r="AH300" s="261">
        <f>('EU28 TRA Summary'!AH300*'EU28 TRA Summary'!AH27-'UK TRA Summary'!AH300*'UK TRA Summary'!AH27)/'EU27 TRA Summary'!AH27</f>
        <v>136.69434399517087</v>
      </c>
      <c r="AI300" s="261">
        <f>('EU28 TRA Summary'!AI300*'EU28 TRA Summary'!AI27-'UK TRA Summary'!AI300*'UK TRA Summary'!AI27)/'EU27 TRA Summary'!AI27</f>
        <v>136.7997311909881</v>
      </c>
      <c r="AJ300" s="261">
        <f>('EU28 TRA Summary'!AJ300*'EU28 TRA Summary'!AJ27-'UK TRA Summary'!AJ300*'UK TRA Summary'!AJ27)/'EU27 TRA Summary'!AJ27</f>
        <v>137.10186697606915</v>
      </c>
      <c r="AK300" s="261">
        <f>('EU28 TRA Summary'!AK300*'EU28 TRA Summary'!AK27-'UK TRA Summary'!AK300*'UK TRA Summary'!AK27)/'EU27 TRA Summary'!AK27</f>
        <v>137.63957941604974</v>
      </c>
      <c r="AL300" s="261">
        <f>('EU28 TRA Summary'!AL300*'EU28 TRA Summary'!AL27-'UK TRA Summary'!AL300*'UK TRA Summary'!AL27)/'EU27 TRA Summary'!AL27</f>
        <v>138.16364998869017</v>
      </c>
      <c r="AM300" s="261">
        <f>('EU28 TRA Summary'!AM300*'EU28 TRA Summary'!AM27-'UK TRA Summary'!AM300*'UK TRA Summary'!AM27)/'EU27 TRA Summary'!AM27</f>
        <v>138.56261474102939</v>
      </c>
      <c r="AN300" s="261">
        <f>('EU28 TRA Summary'!AN300*'EU28 TRA Summary'!AN27-'UK TRA Summary'!AN300*'UK TRA Summary'!AN27)/'EU27 TRA Summary'!AN27</f>
        <v>139.45099962512234</v>
      </c>
      <c r="AO300" s="261">
        <f>('EU28 TRA Summary'!AO300*'EU28 TRA Summary'!AO27-'UK TRA Summary'!AO300*'UK TRA Summary'!AO27)/'EU27 TRA Summary'!AO27</f>
        <v>140.24054178123308</v>
      </c>
      <c r="AP300" s="261">
        <f>('EU28 TRA Summary'!AP300*'EU28 TRA Summary'!AP27-'UK TRA Summary'!AP300*'UK TRA Summary'!AP27)/'EU27 TRA Summary'!AP27</f>
        <v>140.41828511650039</v>
      </c>
      <c r="AQ300" s="261">
        <f>('EU28 TRA Summary'!AQ300*'EU28 TRA Summary'!AQ27-'UK TRA Summary'!AQ300*'UK TRA Summary'!AQ27)/'EU27 TRA Summary'!AQ27</f>
        <v>140.56929411653192</v>
      </c>
      <c r="AR300" s="261">
        <f>('EU28 TRA Summary'!AR300*'EU28 TRA Summary'!AR27-'UK TRA Summary'!AR300*'UK TRA Summary'!AR27)/'EU27 TRA Summary'!AR27</f>
        <v>141.12481213061926</v>
      </c>
      <c r="AS300" s="261">
        <f>('EU28 TRA Summary'!AS300*'EU28 TRA Summary'!AS27-'UK TRA Summary'!AS300*'UK TRA Summary'!AS27)/'EU27 TRA Summary'!AS27</f>
        <v>141.21356312785269</v>
      </c>
      <c r="AT300" s="261">
        <f>('EU28 TRA Summary'!AT300*'EU28 TRA Summary'!AT27-'UK TRA Summary'!AT300*'UK TRA Summary'!AT27)/'EU27 TRA Summary'!AT27</f>
        <v>141.71579212805048</v>
      </c>
      <c r="AU300" s="261">
        <f>('EU28 TRA Summary'!AU300*'EU28 TRA Summary'!AU27-'UK TRA Summary'!AU300*'UK TRA Summary'!AU27)/'EU27 TRA Summary'!AU27</f>
        <v>142.17142139576202</v>
      </c>
      <c r="AV300" s="261">
        <f>('EU28 TRA Summary'!AV300*'EU28 TRA Summary'!AV27-'UK TRA Summary'!AV300*'UK TRA Summary'!AV27)/'EU27 TRA Summary'!AV27</f>
        <v>142.7980139983153</v>
      </c>
      <c r="AW300" s="261">
        <f>('EU28 TRA Summary'!AW300*'EU28 TRA Summary'!AW27-'UK TRA Summary'!AW300*'UK TRA Summary'!AW27)/'EU27 TRA Summary'!AW27</f>
        <v>143.3170961827322</v>
      </c>
      <c r="AX300" s="261">
        <f>('EU28 TRA Summary'!AX300*'EU28 TRA Summary'!AX27-'UK TRA Summary'!AX300*'UK TRA Summary'!AX27)/'EU27 TRA Summary'!AX27</f>
        <v>144.12317770664757</v>
      </c>
      <c r="AY300" s="261">
        <f>('EU28 TRA Summary'!AY300*'EU28 TRA Summary'!AY27-'UK TRA Summary'!AY300*'UK TRA Summary'!AY27)/'EU27 TRA Summary'!AY27</f>
        <v>144.92907042411321</v>
      </c>
      <c r="AZ300" s="261">
        <f>('EU28 TRA Summary'!AZ300*'EU28 TRA Summary'!AZ27-'UK TRA Summary'!AZ300*'UK TRA Summary'!AZ27)/'EU27 TRA Summary'!AZ27</f>
        <v>145.9744686972098</v>
      </c>
    </row>
    <row r="301" spans="1:52">
      <c r="A301" s="186" t="s">
        <v>45</v>
      </c>
      <c r="B301" s="196">
        <f>('EU28 TRA Summary'!B301*'EU28 TRA Summary'!B28-'UK TRA Summary'!B301*'UK TRA Summary'!B28)/'EU27 TRA Summary'!B28</f>
        <v>151.5804617895148</v>
      </c>
      <c r="C301" s="262">
        <f>('EU28 TRA Summary'!C301*'EU28 TRA Summary'!C28-'UK TRA Summary'!C301*'UK TRA Summary'!C28)/'EU27 TRA Summary'!C28</f>
        <v>148.70401662690614</v>
      </c>
      <c r="D301" s="262">
        <f>('EU28 TRA Summary'!D301*'EU28 TRA Summary'!D28-'UK TRA Summary'!D301*'UK TRA Summary'!D28)/'EU27 TRA Summary'!D28</f>
        <v>145.41706480517792</v>
      </c>
      <c r="E301" s="262">
        <f>('EU28 TRA Summary'!E301*'EU28 TRA Summary'!E28-'UK TRA Summary'!E301*'UK TRA Summary'!E28)/'EU27 TRA Summary'!E28</f>
        <v>147.44079559585498</v>
      </c>
      <c r="F301" s="262">
        <f>('EU28 TRA Summary'!F301*'EU28 TRA Summary'!F28-'UK TRA Summary'!F301*'UK TRA Summary'!F28)/'EU27 TRA Summary'!F28</f>
        <v>142.11529738442729</v>
      </c>
      <c r="G301" s="262">
        <f>('EU28 TRA Summary'!G301*'EU28 TRA Summary'!G28-'UK TRA Summary'!G301*'UK TRA Summary'!G28)/'EU27 TRA Summary'!G28</f>
        <v>147.61012126055886</v>
      </c>
      <c r="H301" s="262">
        <f>('EU28 TRA Summary'!H301*'EU28 TRA Summary'!H28-'UK TRA Summary'!H301*'UK TRA Summary'!H28)/'EU27 TRA Summary'!H28</f>
        <v>149.96894994310733</v>
      </c>
      <c r="I301" s="262">
        <f>('EU28 TRA Summary'!I301*'EU28 TRA Summary'!I28-'UK TRA Summary'!I301*'UK TRA Summary'!I28)/'EU27 TRA Summary'!I28</f>
        <v>151.86057544491328</v>
      </c>
      <c r="J301" s="262">
        <f>('EU28 TRA Summary'!J301*'EU28 TRA Summary'!J28-'UK TRA Summary'!J301*'UK TRA Summary'!J28)/'EU27 TRA Summary'!J28</f>
        <v>159.82432249879184</v>
      </c>
      <c r="K301" s="262">
        <f>('EU28 TRA Summary'!K301*'EU28 TRA Summary'!K28-'UK TRA Summary'!K301*'UK TRA Summary'!K28)/'EU27 TRA Summary'!K28</f>
        <v>159.40412561057246</v>
      </c>
      <c r="L301" s="262">
        <f>('EU28 TRA Summary'!L301*'EU28 TRA Summary'!L28-'UK TRA Summary'!L301*'UK TRA Summary'!L28)/'EU27 TRA Summary'!L28</f>
        <v>162.59224643728444</v>
      </c>
      <c r="M301" s="262">
        <f>('EU28 TRA Summary'!M301*'EU28 TRA Summary'!M28-'UK TRA Summary'!M301*'UK TRA Summary'!M28)/'EU27 TRA Summary'!M28</f>
        <v>170.18851223253193</v>
      </c>
      <c r="N301" s="262">
        <f>('EU28 TRA Summary'!N301*'EU28 TRA Summary'!N28-'UK TRA Summary'!N301*'UK TRA Summary'!N28)/'EU27 TRA Summary'!N28</f>
        <v>169.84016132063812</v>
      </c>
      <c r="O301" s="262">
        <f>('EU28 TRA Summary'!O301*'EU28 TRA Summary'!O28-'UK TRA Summary'!O301*'UK TRA Summary'!O28)/'EU27 TRA Summary'!O28</f>
        <v>162.87719818680128</v>
      </c>
      <c r="P301" s="262">
        <f>('EU28 TRA Summary'!P301*'EU28 TRA Summary'!P28-'UK TRA Summary'!P301*'UK TRA Summary'!P28)/'EU27 TRA Summary'!P28</f>
        <v>162.95999971594361</v>
      </c>
      <c r="Q301" s="262">
        <f>('EU28 TRA Summary'!Q301*'EU28 TRA Summary'!Q28-'UK TRA Summary'!Q301*'UK TRA Summary'!Q28)/'EU27 TRA Summary'!Q28</f>
        <v>154.24780716639191</v>
      </c>
      <c r="R301" s="262">
        <f>('EU28 TRA Summary'!R301*'EU28 TRA Summary'!R28-'UK TRA Summary'!R301*'UK TRA Summary'!R28)/'EU27 TRA Summary'!R28</f>
        <v>151.34894549112059</v>
      </c>
      <c r="S301" s="262">
        <f>('EU28 TRA Summary'!S301*'EU28 TRA Summary'!S28-'UK TRA Summary'!S301*'UK TRA Summary'!S28)/'EU27 TRA Summary'!S28</f>
        <v>157.63570727268601</v>
      </c>
      <c r="T301" s="262">
        <f>('EU28 TRA Summary'!T301*'EU28 TRA Summary'!T28-'UK TRA Summary'!T301*'UK TRA Summary'!T28)/'EU27 TRA Summary'!T28</f>
        <v>161.87886481386556</v>
      </c>
      <c r="U301" s="262">
        <f>('EU28 TRA Summary'!U301*'EU28 TRA Summary'!U28-'UK TRA Summary'!U301*'UK TRA Summary'!U28)/'EU27 TRA Summary'!U28</f>
        <v>165.25090270385311</v>
      </c>
      <c r="V301" s="262">
        <f>('EU28 TRA Summary'!V301*'EU28 TRA Summary'!V28-'UK TRA Summary'!V301*'UK TRA Summary'!V28)/'EU27 TRA Summary'!V28</f>
        <v>169.05418155841497</v>
      </c>
      <c r="W301" s="262">
        <f>('EU28 TRA Summary'!W301*'EU28 TRA Summary'!W28-'UK TRA Summary'!W301*'UK TRA Summary'!W28)/'EU27 TRA Summary'!W28</f>
        <v>172.43753816840115</v>
      </c>
      <c r="X301" s="262">
        <f>('EU28 TRA Summary'!X301*'EU28 TRA Summary'!X28-'UK TRA Summary'!X301*'UK TRA Summary'!X28)/'EU27 TRA Summary'!X28</f>
        <v>173.703923347386</v>
      </c>
      <c r="Y301" s="262">
        <f>('EU28 TRA Summary'!Y301*'EU28 TRA Summary'!Y28-'UK TRA Summary'!Y301*'UK TRA Summary'!Y28)/'EU27 TRA Summary'!Y28</f>
        <v>175.36702788530826</v>
      </c>
      <c r="Z301" s="262">
        <f>('EU28 TRA Summary'!Z301*'EU28 TRA Summary'!Z28-'UK TRA Summary'!Z301*'UK TRA Summary'!Z28)/'EU27 TRA Summary'!Z28</f>
        <v>177.3227038875518</v>
      </c>
      <c r="AA301" s="262">
        <f>('EU28 TRA Summary'!AA301*'EU28 TRA Summary'!AA28-'UK TRA Summary'!AA301*'UK TRA Summary'!AA28)/'EU27 TRA Summary'!AA28</f>
        <v>178.22936219859548</v>
      </c>
      <c r="AB301" s="262">
        <f>('EU28 TRA Summary'!AB301*'EU28 TRA Summary'!AB28-'UK TRA Summary'!AB301*'UK TRA Summary'!AB28)/'EU27 TRA Summary'!AB28</f>
        <v>178.81916086134314</v>
      </c>
      <c r="AC301" s="262">
        <f>('EU28 TRA Summary'!AC301*'EU28 TRA Summary'!AC28-'UK TRA Summary'!AC301*'UK TRA Summary'!AC28)/'EU27 TRA Summary'!AC28</f>
        <v>179.34799430880247</v>
      </c>
      <c r="AD301" s="262">
        <f>('EU28 TRA Summary'!AD301*'EU28 TRA Summary'!AD28-'UK TRA Summary'!AD301*'UK TRA Summary'!AD28)/'EU27 TRA Summary'!AD28</f>
        <v>179.30234532717816</v>
      </c>
      <c r="AE301" s="262">
        <f>('EU28 TRA Summary'!AE301*'EU28 TRA Summary'!AE28-'UK TRA Summary'!AE301*'UK TRA Summary'!AE28)/'EU27 TRA Summary'!AE28</f>
        <v>179.04376159281514</v>
      </c>
      <c r="AF301" s="262">
        <f>('EU28 TRA Summary'!AF301*'EU28 TRA Summary'!AF28-'UK TRA Summary'!AF301*'UK TRA Summary'!AF28)/'EU27 TRA Summary'!AF28</f>
        <v>179.3280238013138</v>
      </c>
      <c r="AG301" s="262">
        <f>('EU28 TRA Summary'!AG301*'EU28 TRA Summary'!AG28-'UK TRA Summary'!AG301*'UK TRA Summary'!AG28)/'EU27 TRA Summary'!AG28</f>
        <v>179.63498250893105</v>
      </c>
      <c r="AH301" s="262">
        <f>('EU28 TRA Summary'!AH301*'EU28 TRA Summary'!AH28-'UK TRA Summary'!AH301*'UK TRA Summary'!AH28)/'EU27 TRA Summary'!AH28</f>
        <v>179.87475934161367</v>
      </c>
      <c r="AI301" s="262">
        <f>('EU28 TRA Summary'!AI301*'EU28 TRA Summary'!AI28-'UK TRA Summary'!AI301*'UK TRA Summary'!AI28)/'EU27 TRA Summary'!AI28</f>
        <v>180.19650708851918</v>
      </c>
      <c r="AJ301" s="262">
        <f>('EU28 TRA Summary'!AJ301*'EU28 TRA Summary'!AJ28-'UK TRA Summary'!AJ301*'UK TRA Summary'!AJ28)/'EU27 TRA Summary'!AJ28</f>
        <v>180.77223550923924</v>
      </c>
      <c r="AK301" s="262">
        <f>('EU28 TRA Summary'!AK301*'EU28 TRA Summary'!AK28-'UK TRA Summary'!AK301*'UK TRA Summary'!AK28)/'EU27 TRA Summary'!AK28</f>
        <v>181.67082631033165</v>
      </c>
      <c r="AL301" s="262">
        <f>('EU28 TRA Summary'!AL301*'EU28 TRA Summary'!AL28-'UK TRA Summary'!AL301*'UK TRA Summary'!AL28)/'EU27 TRA Summary'!AL28</f>
        <v>182.53572285080986</v>
      </c>
      <c r="AM301" s="262">
        <f>('EU28 TRA Summary'!AM301*'EU28 TRA Summary'!AM28-'UK TRA Summary'!AM301*'UK TRA Summary'!AM28)/'EU27 TRA Summary'!AM28</f>
        <v>183.20892147036719</v>
      </c>
      <c r="AN301" s="262">
        <f>('EU28 TRA Summary'!AN301*'EU28 TRA Summary'!AN28-'UK TRA Summary'!AN301*'UK TRA Summary'!AN28)/'EU27 TRA Summary'!AN28</f>
        <v>184.37282398834807</v>
      </c>
      <c r="AO301" s="262">
        <f>('EU28 TRA Summary'!AO301*'EU28 TRA Summary'!AO28-'UK TRA Summary'!AO301*'UK TRA Summary'!AO28)/'EU27 TRA Summary'!AO28</f>
        <v>185.54075406714614</v>
      </c>
      <c r="AP301" s="262">
        <f>('EU28 TRA Summary'!AP301*'EU28 TRA Summary'!AP28-'UK TRA Summary'!AP301*'UK TRA Summary'!AP28)/'EU27 TRA Summary'!AP28</f>
        <v>185.83861862508445</v>
      </c>
      <c r="AQ301" s="262">
        <f>('EU28 TRA Summary'!AQ301*'EU28 TRA Summary'!AQ28-'UK TRA Summary'!AQ301*'UK TRA Summary'!AQ28)/'EU27 TRA Summary'!AQ28</f>
        <v>186.12735329044159</v>
      </c>
      <c r="AR301" s="262">
        <f>('EU28 TRA Summary'!AR301*'EU28 TRA Summary'!AR28-'UK TRA Summary'!AR301*'UK TRA Summary'!AR28)/'EU27 TRA Summary'!AR28</f>
        <v>186.95493124033621</v>
      </c>
      <c r="AS301" s="262">
        <f>('EU28 TRA Summary'!AS301*'EU28 TRA Summary'!AS28-'UK TRA Summary'!AS301*'UK TRA Summary'!AS28)/'EU27 TRA Summary'!AS28</f>
        <v>187.11665380173972</v>
      </c>
      <c r="AT301" s="262">
        <f>('EU28 TRA Summary'!AT301*'EU28 TRA Summary'!AT28-'UK TRA Summary'!AT301*'UK TRA Summary'!AT28)/'EU27 TRA Summary'!AT28</f>
        <v>187.7722195924355</v>
      </c>
      <c r="AU301" s="262">
        <f>('EU28 TRA Summary'!AU301*'EU28 TRA Summary'!AU28-'UK TRA Summary'!AU301*'UK TRA Summary'!AU28)/'EU27 TRA Summary'!AU28</f>
        <v>188.44723817534029</v>
      </c>
      <c r="AV301" s="262">
        <f>('EU28 TRA Summary'!AV301*'EU28 TRA Summary'!AV28-'UK TRA Summary'!AV301*'UK TRA Summary'!AV28)/'EU27 TRA Summary'!AV28</f>
        <v>189.41889659643905</v>
      </c>
      <c r="AW301" s="262">
        <f>('EU28 TRA Summary'!AW301*'EU28 TRA Summary'!AW28-'UK TRA Summary'!AW301*'UK TRA Summary'!AW28)/'EU27 TRA Summary'!AW28</f>
        <v>190.15532739866785</v>
      </c>
      <c r="AX301" s="262">
        <f>('EU28 TRA Summary'!AX301*'EU28 TRA Summary'!AX28-'UK TRA Summary'!AX301*'UK TRA Summary'!AX28)/'EU27 TRA Summary'!AX28</f>
        <v>191.24425162767113</v>
      </c>
      <c r="AY301" s="262">
        <f>('EU28 TRA Summary'!AY301*'EU28 TRA Summary'!AY28-'UK TRA Summary'!AY301*'UK TRA Summary'!AY28)/'EU27 TRA Summary'!AY28</f>
        <v>192.28723220562702</v>
      </c>
      <c r="AZ301" s="262">
        <f>('EU28 TRA Summary'!AZ301*'EU28 TRA Summary'!AZ28-'UK TRA Summary'!AZ301*'UK TRA Summary'!AZ28)/'EU27 TRA Summary'!AZ28</f>
        <v>193.67688012691605</v>
      </c>
    </row>
    <row r="302" spans="1:52">
      <c r="A302" s="173" t="s">
        <v>48</v>
      </c>
      <c r="B302" s="200">
        <f>('EU28 TRA Summary'!B302*'EU28 TRA Summary'!B29-'UK TRA Summary'!B302*'UK TRA Summary'!B29)/'EU27 TRA Summary'!B29</f>
        <v>1448.4368150417165</v>
      </c>
      <c r="C302" s="266">
        <f>('EU28 TRA Summary'!C302*'EU28 TRA Summary'!C29-'UK TRA Summary'!C302*'UK TRA Summary'!C29)/'EU27 TRA Summary'!C29</f>
        <v>1405.6172706810055</v>
      </c>
      <c r="D302" s="266">
        <f>('EU28 TRA Summary'!D302*'EU28 TRA Summary'!D29-'UK TRA Summary'!D302*'UK TRA Summary'!D29)/'EU27 TRA Summary'!D29</f>
        <v>1391.3925296254713</v>
      </c>
      <c r="E302" s="266">
        <f>('EU28 TRA Summary'!E302*'EU28 TRA Summary'!E29-'UK TRA Summary'!E302*'UK TRA Summary'!E29)/'EU27 TRA Summary'!E29</f>
        <v>1366.7306359711743</v>
      </c>
      <c r="F302" s="266">
        <f>('EU28 TRA Summary'!F302*'EU28 TRA Summary'!F29-'UK TRA Summary'!F302*'UK TRA Summary'!F29)/'EU27 TRA Summary'!F29</f>
        <v>1374.2359770575733</v>
      </c>
      <c r="G302" s="266">
        <f>('EU28 TRA Summary'!G302*'EU28 TRA Summary'!G29-'UK TRA Summary'!G302*'UK TRA Summary'!G29)/'EU27 TRA Summary'!G29</f>
        <v>1402.1283942132009</v>
      </c>
      <c r="H302" s="266">
        <f>('EU28 TRA Summary'!H302*'EU28 TRA Summary'!H29-'UK TRA Summary'!H302*'UK TRA Summary'!H29)/'EU27 TRA Summary'!H29</f>
        <v>1418.7616048266727</v>
      </c>
      <c r="I302" s="266">
        <f>('EU28 TRA Summary'!I302*'EU28 TRA Summary'!I29-'UK TRA Summary'!I302*'UK TRA Summary'!I29)/'EU27 TRA Summary'!I29</f>
        <v>1448.4685654375239</v>
      </c>
      <c r="J302" s="266">
        <f>('EU28 TRA Summary'!J302*'EU28 TRA Summary'!J29-'UK TRA Summary'!J302*'UK TRA Summary'!J29)/'EU27 TRA Summary'!J29</f>
        <v>1488.2456537126916</v>
      </c>
      <c r="K302" s="266">
        <f>('EU28 TRA Summary'!K302*'EU28 TRA Summary'!K29-'UK TRA Summary'!K302*'UK TRA Summary'!K29)/'EU27 TRA Summary'!K29</f>
        <v>1423.213703961588</v>
      </c>
      <c r="L302" s="266">
        <f>('EU28 TRA Summary'!L302*'EU28 TRA Summary'!L29-'UK TRA Summary'!L302*'UK TRA Summary'!L29)/'EU27 TRA Summary'!L29</f>
        <v>1433.5405118744345</v>
      </c>
      <c r="M302" s="266">
        <f>('EU28 TRA Summary'!M302*'EU28 TRA Summary'!M29-'UK TRA Summary'!M302*'UK TRA Summary'!M29)/'EU27 TRA Summary'!M29</f>
        <v>1439.7259534266429</v>
      </c>
      <c r="N302" s="266">
        <f>('EU28 TRA Summary'!N302*'EU28 TRA Summary'!N29-'UK TRA Summary'!N302*'UK TRA Summary'!N29)/'EU27 TRA Summary'!N29</f>
        <v>1380.0724514151425</v>
      </c>
      <c r="O302" s="266">
        <f>('EU28 TRA Summary'!O302*'EU28 TRA Summary'!O29-'UK TRA Summary'!O302*'UK TRA Summary'!O29)/'EU27 TRA Summary'!O29</f>
        <v>1352.7628526395258</v>
      </c>
      <c r="P302" s="266">
        <f>('EU28 TRA Summary'!P302*'EU28 TRA Summary'!P29-'UK TRA Summary'!P302*'UK TRA Summary'!P29)/'EU27 TRA Summary'!P29</f>
        <v>1353.3575940970109</v>
      </c>
      <c r="Q302" s="266">
        <f>('EU28 TRA Summary'!Q302*'EU28 TRA Summary'!Q29-'UK TRA Summary'!Q302*'UK TRA Summary'!Q29)/'EU27 TRA Summary'!Q29</f>
        <v>1321.4520089428679</v>
      </c>
      <c r="R302" s="266">
        <f>('EU28 TRA Summary'!R302*'EU28 TRA Summary'!R29-'UK TRA Summary'!R302*'UK TRA Summary'!R29)/'EU27 TRA Summary'!R29</f>
        <v>1308.1816661634616</v>
      </c>
      <c r="S302" s="266">
        <f>('EU28 TRA Summary'!S302*'EU28 TRA Summary'!S29-'UK TRA Summary'!S302*'UK TRA Summary'!S29)/'EU27 TRA Summary'!S29</f>
        <v>1358.2033470454185</v>
      </c>
      <c r="T302" s="266">
        <f>('EU28 TRA Summary'!T302*'EU28 TRA Summary'!T29-'UK TRA Summary'!T302*'UK TRA Summary'!T29)/'EU27 TRA Summary'!T29</f>
        <v>1395.9092603828874</v>
      </c>
      <c r="U302" s="266">
        <f>('EU28 TRA Summary'!U302*'EU28 TRA Summary'!U29-'UK TRA Summary'!U302*'UK TRA Summary'!U29)/'EU27 TRA Summary'!U29</f>
        <v>1412.070523752674</v>
      </c>
      <c r="V302" s="266">
        <f>('EU28 TRA Summary'!V302*'EU28 TRA Summary'!V29-'UK TRA Summary'!V302*'UK TRA Summary'!V29)/'EU27 TRA Summary'!V29</f>
        <v>1426.7832936381481</v>
      </c>
      <c r="W302" s="266">
        <f>('EU28 TRA Summary'!W302*'EU28 TRA Summary'!W29-'UK TRA Summary'!W302*'UK TRA Summary'!W29)/'EU27 TRA Summary'!W29</f>
        <v>1460.7591365276628</v>
      </c>
      <c r="X302" s="266">
        <f>('EU28 TRA Summary'!X302*'EU28 TRA Summary'!X29-'UK TRA Summary'!X302*'UK TRA Summary'!X29)/'EU27 TRA Summary'!X29</f>
        <v>1468.3317146194818</v>
      </c>
      <c r="Y302" s="266">
        <f>('EU28 TRA Summary'!Y302*'EU28 TRA Summary'!Y29-'UK TRA Summary'!Y302*'UK TRA Summary'!Y29)/'EU27 TRA Summary'!Y29</f>
        <v>1469.049241828852</v>
      </c>
      <c r="Z302" s="266">
        <f>('EU28 TRA Summary'!Z302*'EU28 TRA Summary'!Z29-'UK TRA Summary'!Z302*'UK TRA Summary'!Z29)/'EU27 TRA Summary'!Z29</f>
        <v>1468.6330171431903</v>
      </c>
      <c r="AA302" s="266">
        <f>('EU28 TRA Summary'!AA302*'EU28 TRA Summary'!AA29-'UK TRA Summary'!AA302*'UK TRA Summary'!AA29)/'EU27 TRA Summary'!AA29</f>
        <v>1464.7184844625644</v>
      </c>
      <c r="AB302" s="266">
        <f>('EU28 TRA Summary'!AB302*'EU28 TRA Summary'!AB29-'UK TRA Summary'!AB302*'UK TRA Summary'!AB29)/'EU27 TRA Summary'!AB29</f>
        <v>1457.9293507211551</v>
      </c>
      <c r="AC302" s="266">
        <f>('EU28 TRA Summary'!AC302*'EU28 TRA Summary'!AC29-'UK TRA Summary'!AC302*'UK TRA Summary'!AC29)/'EU27 TRA Summary'!AC29</f>
        <v>1450.5640458410535</v>
      </c>
      <c r="AD302" s="266">
        <f>('EU28 TRA Summary'!AD302*'EU28 TRA Summary'!AD29-'UK TRA Summary'!AD302*'UK TRA Summary'!AD29)/'EU27 TRA Summary'!AD29</f>
        <v>1442.2689957991856</v>
      </c>
      <c r="AE302" s="266">
        <f>('EU28 TRA Summary'!AE302*'EU28 TRA Summary'!AE29-'UK TRA Summary'!AE302*'UK TRA Summary'!AE29)/'EU27 TRA Summary'!AE29</f>
        <v>1434.3281165596748</v>
      </c>
      <c r="AF302" s="266">
        <f>('EU28 TRA Summary'!AF302*'EU28 TRA Summary'!AF29-'UK TRA Summary'!AF302*'UK TRA Summary'!AF29)/'EU27 TRA Summary'!AF29</f>
        <v>1426.1560091210745</v>
      </c>
      <c r="AG302" s="266">
        <f>('EU28 TRA Summary'!AG302*'EU28 TRA Summary'!AG29-'UK TRA Summary'!AG302*'UK TRA Summary'!AG29)/'EU27 TRA Summary'!AG29</f>
        <v>1421.4827264298658</v>
      </c>
      <c r="AH302" s="266">
        <f>('EU28 TRA Summary'!AH302*'EU28 TRA Summary'!AH29-'UK TRA Summary'!AH302*'UK TRA Summary'!AH29)/'EU27 TRA Summary'!AH29</f>
        <v>1417.9628366059239</v>
      </c>
      <c r="AI302" s="266">
        <f>('EU28 TRA Summary'!AI302*'EU28 TRA Summary'!AI29-'UK TRA Summary'!AI302*'UK TRA Summary'!AI29)/'EU27 TRA Summary'!AI29</f>
        <v>1417.2634486345189</v>
      </c>
      <c r="AJ302" s="266">
        <f>('EU28 TRA Summary'!AJ302*'EU28 TRA Summary'!AJ29-'UK TRA Summary'!AJ302*'UK TRA Summary'!AJ29)/'EU27 TRA Summary'!AJ29</f>
        <v>1417.3175806011991</v>
      </c>
      <c r="AK302" s="266">
        <f>('EU28 TRA Summary'!AK302*'EU28 TRA Summary'!AK29-'UK TRA Summary'!AK302*'UK TRA Summary'!AK29)/'EU27 TRA Summary'!AK29</f>
        <v>1421.5127379343742</v>
      </c>
      <c r="AL302" s="266">
        <f>('EU28 TRA Summary'!AL302*'EU28 TRA Summary'!AL29-'UK TRA Summary'!AL302*'UK TRA Summary'!AL29)/'EU27 TRA Summary'!AL29</f>
        <v>1421.2239358616321</v>
      </c>
      <c r="AM302" s="266">
        <f>('EU28 TRA Summary'!AM302*'EU28 TRA Summary'!AM29-'UK TRA Summary'!AM302*'UK TRA Summary'!AM29)/'EU27 TRA Summary'!AM29</f>
        <v>1420.893568294189</v>
      </c>
      <c r="AN302" s="266">
        <f>('EU28 TRA Summary'!AN302*'EU28 TRA Summary'!AN29-'UK TRA Summary'!AN302*'UK TRA Summary'!AN29)/'EU27 TRA Summary'!AN29</f>
        <v>1421.5146732892822</v>
      </c>
      <c r="AO302" s="266">
        <f>('EU28 TRA Summary'!AO302*'EU28 TRA Summary'!AO29-'UK TRA Summary'!AO302*'UK TRA Summary'!AO29)/'EU27 TRA Summary'!AO29</f>
        <v>1424.7247115328857</v>
      </c>
      <c r="AP302" s="266">
        <f>('EU28 TRA Summary'!AP302*'EU28 TRA Summary'!AP29-'UK TRA Summary'!AP302*'UK TRA Summary'!AP29)/'EU27 TRA Summary'!AP29</f>
        <v>1421.2210504800751</v>
      </c>
      <c r="AQ302" s="266">
        <f>('EU28 TRA Summary'!AQ302*'EU28 TRA Summary'!AQ29-'UK TRA Summary'!AQ302*'UK TRA Summary'!AQ29)/'EU27 TRA Summary'!AQ29</f>
        <v>1422.385357431076</v>
      </c>
      <c r="AR302" s="266">
        <f>('EU28 TRA Summary'!AR302*'EU28 TRA Summary'!AR29-'UK TRA Summary'!AR302*'UK TRA Summary'!AR29)/'EU27 TRA Summary'!AR29</f>
        <v>1424.2684798514272</v>
      </c>
      <c r="AS302" s="266">
        <f>('EU28 TRA Summary'!AS302*'EU28 TRA Summary'!AS29-'UK TRA Summary'!AS302*'UK TRA Summary'!AS29)/'EU27 TRA Summary'!AS29</f>
        <v>1423.1040228208151</v>
      </c>
      <c r="AT302" s="266">
        <f>('EU28 TRA Summary'!AT302*'EU28 TRA Summary'!AT29-'UK TRA Summary'!AT302*'UK TRA Summary'!AT29)/'EU27 TRA Summary'!AT29</f>
        <v>1421.4024032574375</v>
      </c>
      <c r="AU302" s="266">
        <f>('EU28 TRA Summary'!AU302*'EU28 TRA Summary'!AU29-'UK TRA Summary'!AU302*'UK TRA Summary'!AU29)/'EU27 TRA Summary'!AU29</f>
        <v>1419.949903228661</v>
      </c>
      <c r="AV302" s="266">
        <f>('EU28 TRA Summary'!AV302*'EU28 TRA Summary'!AV29-'UK TRA Summary'!AV302*'UK TRA Summary'!AV29)/'EU27 TRA Summary'!AV29</f>
        <v>1421.3579756182507</v>
      </c>
      <c r="AW302" s="266">
        <f>('EU28 TRA Summary'!AW302*'EU28 TRA Summary'!AW29-'UK TRA Summary'!AW302*'UK TRA Summary'!AW29)/'EU27 TRA Summary'!AW29</f>
        <v>1420.4852986423671</v>
      </c>
      <c r="AX302" s="266">
        <f>('EU28 TRA Summary'!AX302*'EU28 TRA Summary'!AX29-'UK TRA Summary'!AX302*'UK TRA Summary'!AX29)/'EU27 TRA Summary'!AX29</f>
        <v>1422.3451790439688</v>
      </c>
      <c r="AY302" s="266">
        <f>('EU28 TRA Summary'!AY302*'EU28 TRA Summary'!AY29-'UK TRA Summary'!AY302*'UK TRA Summary'!AY29)/'EU27 TRA Summary'!AY29</f>
        <v>1427.0478668398871</v>
      </c>
      <c r="AZ302" s="266">
        <f>('EU28 TRA Summary'!AZ302*'EU28 TRA Summary'!AZ29-'UK TRA Summary'!AZ302*'UK TRA Summary'!AZ29)/'EU27 TRA Summary'!AZ29</f>
        <v>1431.4683016271174</v>
      </c>
    </row>
    <row r="303" spans="1:52">
      <c r="A303" s="194" t="s">
        <v>49</v>
      </c>
      <c r="B303" s="201">
        <f>('EU28 TRA Summary'!B303*'EU28 TRA Summary'!B30-'UK TRA Summary'!B303*'UK TRA Summary'!B30)/'EU27 TRA Summary'!B30</f>
        <v>81.227851594164235</v>
      </c>
      <c r="C303" s="267">
        <f>('EU28 TRA Summary'!C303*'EU28 TRA Summary'!C30-'UK TRA Summary'!C303*'UK TRA Summary'!C30)/'EU27 TRA Summary'!C30</f>
        <v>79.290147861281866</v>
      </c>
      <c r="D303" s="267">
        <f>('EU28 TRA Summary'!D303*'EU28 TRA Summary'!D30-'UK TRA Summary'!D303*'UK TRA Summary'!D30)/'EU27 TRA Summary'!D30</f>
        <v>77.840719103800296</v>
      </c>
      <c r="E303" s="267">
        <f>('EU28 TRA Summary'!E303*'EU28 TRA Summary'!E30-'UK TRA Summary'!E303*'UK TRA Summary'!E30)/'EU27 TRA Summary'!E30</f>
        <v>78.577061266459211</v>
      </c>
      <c r="F303" s="267">
        <f>('EU28 TRA Summary'!F303*'EU28 TRA Summary'!F30-'UK TRA Summary'!F303*'UK TRA Summary'!F30)/'EU27 TRA Summary'!F30</f>
        <v>76.679828236660597</v>
      </c>
      <c r="G303" s="267">
        <f>('EU28 TRA Summary'!G303*'EU28 TRA Summary'!G30-'UK TRA Summary'!G303*'UK TRA Summary'!G30)/'EU27 TRA Summary'!G30</f>
        <v>80.698055997029925</v>
      </c>
      <c r="H303" s="267">
        <f>('EU28 TRA Summary'!H303*'EU28 TRA Summary'!H30-'UK TRA Summary'!H303*'UK TRA Summary'!H30)/'EU27 TRA Summary'!H30</f>
        <v>83.331722446477414</v>
      </c>
      <c r="I303" s="267">
        <f>('EU28 TRA Summary'!I303*'EU28 TRA Summary'!I30-'UK TRA Summary'!I303*'UK TRA Summary'!I30)/'EU27 TRA Summary'!I30</f>
        <v>82.148440213005813</v>
      </c>
      <c r="J303" s="267">
        <f>('EU28 TRA Summary'!J303*'EU28 TRA Summary'!J30-'UK TRA Summary'!J303*'UK TRA Summary'!J30)/'EU27 TRA Summary'!J30</f>
        <v>87.483042259681795</v>
      </c>
      <c r="K303" s="267">
        <f>('EU28 TRA Summary'!K303*'EU28 TRA Summary'!K30-'UK TRA Summary'!K303*'UK TRA Summary'!K30)/'EU27 TRA Summary'!K30</f>
        <v>84.06024017281608</v>
      </c>
      <c r="L303" s="267">
        <f>('EU28 TRA Summary'!L303*'EU28 TRA Summary'!L30-'UK TRA Summary'!L303*'UK TRA Summary'!L30)/'EU27 TRA Summary'!L30</f>
        <v>87.343454681096745</v>
      </c>
      <c r="M303" s="267">
        <f>('EU28 TRA Summary'!M303*'EU28 TRA Summary'!M30-'UK TRA Summary'!M303*'UK TRA Summary'!M30)/'EU27 TRA Summary'!M30</f>
        <v>93.335737330543921</v>
      </c>
      <c r="N303" s="267">
        <f>('EU28 TRA Summary'!N303*'EU28 TRA Summary'!N30-'UK TRA Summary'!N303*'UK TRA Summary'!N30)/'EU27 TRA Summary'!N30</f>
        <v>95.765855431218966</v>
      </c>
      <c r="O303" s="267">
        <f>('EU28 TRA Summary'!O303*'EU28 TRA Summary'!O30-'UK TRA Summary'!O303*'UK TRA Summary'!O30)/'EU27 TRA Summary'!O30</f>
        <v>91.940333150417388</v>
      </c>
      <c r="P303" s="267">
        <f>('EU28 TRA Summary'!P303*'EU28 TRA Summary'!P30-'UK TRA Summary'!P303*'UK TRA Summary'!P30)/'EU27 TRA Summary'!P30</f>
        <v>90.617721517221767</v>
      </c>
      <c r="Q303" s="267">
        <f>('EU28 TRA Summary'!Q303*'EU28 TRA Summary'!Q30-'UK TRA Summary'!Q303*'UK TRA Summary'!Q30)/'EU27 TRA Summary'!Q30</f>
        <v>83.545265110128724</v>
      </c>
      <c r="R303" s="267">
        <f>('EU28 TRA Summary'!R303*'EU28 TRA Summary'!R30-'UK TRA Summary'!R303*'UK TRA Summary'!R30)/'EU27 TRA Summary'!R30</f>
        <v>82.651704260408309</v>
      </c>
      <c r="S303" s="267">
        <f>('EU28 TRA Summary'!S303*'EU28 TRA Summary'!S30-'UK TRA Summary'!S303*'UK TRA Summary'!S30)/'EU27 TRA Summary'!S30</f>
        <v>87.207283825256695</v>
      </c>
      <c r="T303" s="267">
        <f>('EU28 TRA Summary'!T303*'EU28 TRA Summary'!T30-'UK TRA Summary'!T303*'UK TRA Summary'!T30)/'EU27 TRA Summary'!T30</f>
        <v>89.813129237711806</v>
      </c>
      <c r="U303" s="267">
        <f>('EU28 TRA Summary'!U303*'EU28 TRA Summary'!U30-'UK TRA Summary'!U303*'UK TRA Summary'!U30)/'EU27 TRA Summary'!U30</f>
        <v>92.43131896661076</v>
      </c>
      <c r="V303" s="267">
        <f>('EU28 TRA Summary'!V303*'EU28 TRA Summary'!V30-'UK TRA Summary'!V303*'UK TRA Summary'!V30)/'EU27 TRA Summary'!V30</f>
        <v>95.316752670854271</v>
      </c>
      <c r="W303" s="267">
        <f>('EU28 TRA Summary'!W303*'EU28 TRA Summary'!W30-'UK TRA Summary'!W303*'UK TRA Summary'!W30)/'EU27 TRA Summary'!W30</f>
        <v>96.485851274079678</v>
      </c>
      <c r="X303" s="267">
        <f>('EU28 TRA Summary'!X303*'EU28 TRA Summary'!X30-'UK TRA Summary'!X303*'UK TRA Summary'!X30)/'EU27 TRA Summary'!X30</f>
        <v>96.938748067488035</v>
      </c>
      <c r="Y303" s="267">
        <f>('EU28 TRA Summary'!Y303*'EU28 TRA Summary'!Y30-'UK TRA Summary'!Y303*'UK TRA Summary'!Y30)/'EU27 TRA Summary'!Y30</f>
        <v>98.283323013677958</v>
      </c>
      <c r="Z303" s="267">
        <f>('EU28 TRA Summary'!Z303*'EU28 TRA Summary'!Z30-'UK TRA Summary'!Z303*'UK TRA Summary'!Z30)/'EU27 TRA Summary'!Z30</f>
        <v>99.94297088168625</v>
      </c>
      <c r="AA303" s="267">
        <f>('EU28 TRA Summary'!AA303*'EU28 TRA Summary'!AA30-'UK TRA Summary'!AA303*'UK TRA Summary'!AA30)/'EU27 TRA Summary'!AA30</f>
        <v>100.68719034081684</v>
      </c>
      <c r="AB303" s="267">
        <f>('EU28 TRA Summary'!AB303*'EU28 TRA Summary'!AB30-'UK TRA Summary'!AB303*'UK TRA Summary'!AB30)/'EU27 TRA Summary'!AB30</f>
        <v>101.28842102322791</v>
      </c>
      <c r="AC303" s="267">
        <f>('EU28 TRA Summary'!AC303*'EU28 TRA Summary'!AC30-'UK TRA Summary'!AC303*'UK TRA Summary'!AC30)/'EU27 TRA Summary'!AC30</f>
        <v>101.88051876603836</v>
      </c>
      <c r="AD303" s="267">
        <f>('EU28 TRA Summary'!AD303*'EU28 TRA Summary'!AD30-'UK TRA Summary'!AD303*'UK TRA Summary'!AD30)/'EU27 TRA Summary'!AD30</f>
        <v>101.93263347986552</v>
      </c>
      <c r="AE303" s="267">
        <f>('EU28 TRA Summary'!AE303*'EU28 TRA Summary'!AE30-'UK TRA Summary'!AE303*'UK TRA Summary'!AE30)/'EU27 TRA Summary'!AE30</f>
        <v>101.76139463831458</v>
      </c>
      <c r="AF303" s="267">
        <f>('EU28 TRA Summary'!AF303*'EU28 TRA Summary'!AF30-'UK TRA Summary'!AF303*'UK TRA Summary'!AF30)/'EU27 TRA Summary'!AF30</f>
        <v>102.19422208862805</v>
      </c>
      <c r="AG303" s="267">
        <f>('EU28 TRA Summary'!AG303*'EU28 TRA Summary'!AG30-'UK TRA Summary'!AG303*'UK TRA Summary'!AG30)/'EU27 TRA Summary'!AG30</f>
        <v>102.42185781070103</v>
      </c>
      <c r="AH303" s="267">
        <f>('EU28 TRA Summary'!AH303*'EU28 TRA Summary'!AH30-'UK TRA Summary'!AH303*'UK TRA Summary'!AH30)/'EU27 TRA Summary'!AH30</f>
        <v>102.53055239259645</v>
      </c>
      <c r="AI303" s="267">
        <f>('EU28 TRA Summary'!AI303*'EU28 TRA Summary'!AI30-'UK TRA Summary'!AI303*'UK TRA Summary'!AI30)/'EU27 TRA Summary'!AI30</f>
        <v>102.57889787960106</v>
      </c>
      <c r="AJ303" s="267">
        <f>('EU28 TRA Summary'!AJ303*'EU28 TRA Summary'!AJ30-'UK TRA Summary'!AJ303*'UK TRA Summary'!AJ30)/'EU27 TRA Summary'!AJ30</f>
        <v>102.85573903724922</v>
      </c>
      <c r="AK303" s="267">
        <f>('EU28 TRA Summary'!AK303*'EU28 TRA Summary'!AK30-'UK TRA Summary'!AK303*'UK TRA Summary'!AK30)/'EU27 TRA Summary'!AK30</f>
        <v>103.20555080476289</v>
      </c>
      <c r="AL303" s="267">
        <f>('EU28 TRA Summary'!AL303*'EU28 TRA Summary'!AL30-'UK TRA Summary'!AL303*'UK TRA Summary'!AL30)/'EU27 TRA Summary'!AL30</f>
        <v>103.81150784138471</v>
      </c>
      <c r="AM303" s="267">
        <f>('EU28 TRA Summary'!AM303*'EU28 TRA Summary'!AM30-'UK TRA Summary'!AM303*'UK TRA Summary'!AM30)/'EU27 TRA Summary'!AM30</f>
        <v>104.18925292210673</v>
      </c>
      <c r="AN303" s="267">
        <f>('EU28 TRA Summary'!AN303*'EU28 TRA Summary'!AN30-'UK TRA Summary'!AN303*'UK TRA Summary'!AN30)/'EU27 TRA Summary'!AN30</f>
        <v>105.03028732885888</v>
      </c>
      <c r="AO303" s="267">
        <f>('EU28 TRA Summary'!AO303*'EU28 TRA Summary'!AO30-'UK TRA Summary'!AO303*'UK TRA Summary'!AO30)/'EU27 TRA Summary'!AO30</f>
        <v>105.69340586715069</v>
      </c>
      <c r="AP303" s="267">
        <f>('EU28 TRA Summary'!AP303*'EU28 TRA Summary'!AP30-'UK TRA Summary'!AP303*'UK TRA Summary'!AP30)/'EU27 TRA Summary'!AP30</f>
        <v>105.85631551044582</v>
      </c>
      <c r="AQ303" s="267">
        <f>('EU28 TRA Summary'!AQ303*'EU28 TRA Summary'!AQ30-'UK TRA Summary'!AQ303*'UK TRA Summary'!AQ30)/'EU27 TRA Summary'!AQ30</f>
        <v>105.68691648534654</v>
      </c>
      <c r="AR303" s="267">
        <f>('EU28 TRA Summary'!AR303*'EU28 TRA Summary'!AR30-'UK TRA Summary'!AR303*'UK TRA Summary'!AR30)/'EU27 TRA Summary'!AR30</f>
        <v>106.06155198905849</v>
      </c>
      <c r="AS303" s="267">
        <f>('EU28 TRA Summary'!AS303*'EU28 TRA Summary'!AS30-'UK TRA Summary'!AS303*'UK TRA Summary'!AS30)/'EU27 TRA Summary'!AS30</f>
        <v>105.90430975669285</v>
      </c>
      <c r="AT303" s="267">
        <f>('EU28 TRA Summary'!AT303*'EU28 TRA Summary'!AT30-'UK TRA Summary'!AT303*'UK TRA Summary'!AT30)/'EU27 TRA Summary'!AT30</f>
        <v>106.30612579003594</v>
      </c>
      <c r="AU303" s="267">
        <f>('EU28 TRA Summary'!AU303*'EU28 TRA Summary'!AU30-'UK TRA Summary'!AU303*'UK TRA Summary'!AU30)/'EU27 TRA Summary'!AU30</f>
        <v>106.68224027788409</v>
      </c>
      <c r="AV303" s="267">
        <f>('EU28 TRA Summary'!AV303*'EU28 TRA Summary'!AV30-'UK TRA Summary'!AV303*'UK TRA Summary'!AV30)/'EU27 TRA Summary'!AV30</f>
        <v>107.17490236020956</v>
      </c>
      <c r="AW303" s="267">
        <f>('EU28 TRA Summary'!AW303*'EU28 TRA Summary'!AW30-'UK TRA Summary'!AW303*'UK TRA Summary'!AW30)/'EU27 TRA Summary'!AW30</f>
        <v>107.56983540236293</v>
      </c>
      <c r="AX303" s="267">
        <f>('EU28 TRA Summary'!AX303*'EU28 TRA Summary'!AX30-'UK TRA Summary'!AX303*'UK TRA Summary'!AX30)/'EU27 TRA Summary'!AX30</f>
        <v>108.15262784674225</v>
      </c>
      <c r="AY303" s="267">
        <f>('EU28 TRA Summary'!AY303*'EU28 TRA Summary'!AY30-'UK TRA Summary'!AY303*'UK TRA Summary'!AY30)/'EU27 TRA Summary'!AY30</f>
        <v>108.49159348446054</v>
      </c>
      <c r="AZ303" s="267">
        <f>('EU28 TRA Summary'!AZ303*'EU28 TRA Summary'!AZ30-'UK TRA Summary'!AZ303*'UK TRA Summary'!AZ30)/'EU27 TRA Summary'!AZ30</f>
        <v>109.22916870116102</v>
      </c>
    </row>
    <row r="304" spans="1:52">
      <c r="A304" s="186" t="s">
        <v>50</v>
      </c>
      <c r="B304" s="201">
        <f>('EU28 TRA Summary'!B304*'EU28 TRA Summary'!B31-'UK TRA Summary'!B304*'UK TRA Summary'!B31)/'EU27 TRA Summary'!B31</f>
        <v>16.192535374232683</v>
      </c>
      <c r="C304" s="267">
        <f>('EU28 TRA Summary'!C304*'EU28 TRA Summary'!C31-'UK TRA Summary'!C304*'UK TRA Summary'!C31)/'EU27 TRA Summary'!C31</f>
        <v>16.468525725617305</v>
      </c>
      <c r="D304" s="267">
        <f>('EU28 TRA Summary'!D304*'EU28 TRA Summary'!D31-'UK TRA Summary'!D304*'UK TRA Summary'!D31)/'EU27 TRA Summary'!D31</f>
        <v>16.409561041015781</v>
      </c>
      <c r="E304" s="267">
        <f>('EU28 TRA Summary'!E304*'EU28 TRA Summary'!E31-'UK TRA Summary'!E304*'UK TRA Summary'!E31)/'EU27 TRA Summary'!E31</f>
        <v>15.598137456638426</v>
      </c>
      <c r="F304" s="267">
        <f>('EU28 TRA Summary'!F304*'EU28 TRA Summary'!F31-'UK TRA Summary'!F304*'UK TRA Summary'!F31)/'EU27 TRA Summary'!F31</f>
        <v>15.2989954320546</v>
      </c>
      <c r="G304" s="267">
        <f>('EU28 TRA Summary'!G304*'EU28 TRA Summary'!G31-'UK TRA Summary'!G304*'UK TRA Summary'!G31)/'EU27 TRA Summary'!G31</f>
        <v>14.896801023630777</v>
      </c>
      <c r="H304" s="267">
        <f>('EU28 TRA Summary'!H304*'EU28 TRA Summary'!H31-'UK TRA Summary'!H304*'UK TRA Summary'!H31)/'EU27 TRA Summary'!H31</f>
        <v>14.543683397269</v>
      </c>
      <c r="I304" s="267">
        <f>('EU28 TRA Summary'!I304*'EU28 TRA Summary'!I31-'UK TRA Summary'!I304*'UK TRA Summary'!I31)/'EU27 TRA Summary'!I31</f>
        <v>14.298950457812509</v>
      </c>
      <c r="J304" s="267">
        <f>('EU28 TRA Summary'!J304*'EU28 TRA Summary'!J31-'UK TRA Summary'!J304*'UK TRA Summary'!J31)/'EU27 TRA Summary'!J31</f>
        <v>13.947058799304587</v>
      </c>
      <c r="K304" s="267">
        <f>('EU28 TRA Summary'!K304*'EU28 TRA Summary'!K31-'UK TRA Summary'!K304*'UK TRA Summary'!K31)/'EU27 TRA Summary'!K31</f>
        <v>14.91057655182297</v>
      </c>
      <c r="L304" s="267">
        <f>('EU28 TRA Summary'!L304*'EU28 TRA Summary'!L31-'UK TRA Summary'!L304*'UK TRA Summary'!L31)/'EU27 TRA Summary'!L31</f>
        <v>14.09266582110917</v>
      </c>
      <c r="M304" s="267">
        <f>('EU28 TRA Summary'!M304*'EU28 TRA Summary'!M31-'UK TRA Summary'!M304*'UK TRA Summary'!M31)/'EU27 TRA Summary'!M31</f>
        <v>13.436706418515639</v>
      </c>
      <c r="N304" s="267">
        <f>('EU28 TRA Summary'!N304*'EU28 TRA Summary'!N31-'UK TRA Summary'!N304*'UK TRA Summary'!N31)/'EU27 TRA Summary'!N31</f>
        <v>13.410804619112691</v>
      </c>
      <c r="O304" s="267">
        <f>('EU28 TRA Summary'!O304*'EU28 TRA Summary'!O31-'UK TRA Summary'!O304*'UK TRA Summary'!O31)/'EU27 TRA Summary'!O31</f>
        <v>12.594213890531476</v>
      </c>
      <c r="P304" s="267">
        <f>('EU28 TRA Summary'!P304*'EU28 TRA Summary'!P31-'UK TRA Summary'!P304*'UK TRA Summary'!P31)/'EU27 TRA Summary'!P31</f>
        <v>11.790647868860079</v>
      </c>
      <c r="Q304" s="267">
        <f>('EU28 TRA Summary'!Q304*'EU28 TRA Summary'!Q31-'UK TRA Summary'!Q304*'UK TRA Summary'!Q31)/'EU27 TRA Summary'!Q31</f>
        <v>11.144490819941751</v>
      </c>
      <c r="R304" s="267">
        <f>('EU28 TRA Summary'!R304*'EU28 TRA Summary'!R31-'UK TRA Summary'!R304*'UK TRA Summary'!R31)/'EU27 TRA Summary'!R31</f>
        <v>11.502637108996614</v>
      </c>
      <c r="S304" s="267">
        <f>('EU28 TRA Summary'!S304*'EU28 TRA Summary'!S31-'UK TRA Summary'!S304*'UK TRA Summary'!S31)/'EU27 TRA Summary'!S31</f>
        <v>11.833907646772758</v>
      </c>
      <c r="T304" s="267">
        <f>('EU28 TRA Summary'!T304*'EU28 TRA Summary'!T31-'UK TRA Summary'!T304*'UK TRA Summary'!T31)/'EU27 TRA Summary'!T31</f>
        <v>12.587925873960863</v>
      </c>
      <c r="U304" s="267">
        <f>('EU28 TRA Summary'!U304*'EU28 TRA Summary'!U31-'UK TRA Summary'!U304*'UK TRA Summary'!U31)/'EU27 TRA Summary'!U31</f>
        <v>13.113442337985811</v>
      </c>
      <c r="V304" s="267">
        <f>('EU28 TRA Summary'!V304*'EU28 TRA Summary'!V31-'UK TRA Summary'!V304*'UK TRA Summary'!V31)/'EU27 TRA Summary'!V31</f>
        <v>13.664710795068093</v>
      </c>
      <c r="W304" s="267">
        <f>('EU28 TRA Summary'!W304*'EU28 TRA Summary'!W31-'UK TRA Summary'!W304*'UK TRA Summary'!W31)/'EU27 TRA Summary'!W31</f>
        <v>14.021709486470741</v>
      </c>
      <c r="X304" s="267">
        <f>('EU28 TRA Summary'!X304*'EU28 TRA Summary'!X31-'UK TRA Summary'!X304*'UK TRA Summary'!X31)/'EU27 TRA Summary'!X31</f>
        <v>14.299559463553258</v>
      </c>
      <c r="Y304" s="267">
        <f>('EU28 TRA Summary'!Y304*'EU28 TRA Summary'!Y31-'UK TRA Summary'!Y304*'UK TRA Summary'!Y31)/'EU27 TRA Summary'!Y31</f>
        <v>14.847586483876578</v>
      </c>
      <c r="Z304" s="267">
        <f>('EU28 TRA Summary'!Z304*'EU28 TRA Summary'!Z31-'UK TRA Summary'!Z304*'UK TRA Summary'!Z31)/'EU27 TRA Summary'!Z31</f>
        <v>15.364891881840192</v>
      </c>
      <c r="AA304" s="267">
        <f>('EU28 TRA Summary'!AA304*'EU28 TRA Summary'!AA31-'UK TRA Summary'!AA304*'UK TRA Summary'!AA31)/'EU27 TRA Summary'!AA31</f>
        <v>15.785942036703347</v>
      </c>
      <c r="AB304" s="267">
        <f>('EU28 TRA Summary'!AB304*'EU28 TRA Summary'!AB31-'UK TRA Summary'!AB304*'UK TRA Summary'!AB31)/'EU27 TRA Summary'!AB31</f>
        <v>16.020681201688266</v>
      </c>
      <c r="AC304" s="267">
        <f>('EU28 TRA Summary'!AC304*'EU28 TRA Summary'!AC31-'UK TRA Summary'!AC304*'UK TRA Summary'!AC31)/'EU27 TRA Summary'!AC31</f>
        <v>16.332381961411073</v>
      </c>
      <c r="AD304" s="267">
        <f>('EU28 TRA Summary'!AD304*'EU28 TRA Summary'!AD31-'UK TRA Summary'!AD304*'UK TRA Summary'!AD31)/'EU27 TRA Summary'!AD31</f>
        <v>16.560402804411581</v>
      </c>
      <c r="AE304" s="267">
        <f>('EU28 TRA Summary'!AE304*'EU28 TRA Summary'!AE31-'UK TRA Summary'!AE304*'UK TRA Summary'!AE31)/'EU27 TRA Summary'!AE31</f>
        <v>16.8103225284753</v>
      </c>
      <c r="AF304" s="267">
        <f>('EU28 TRA Summary'!AF304*'EU28 TRA Summary'!AF31-'UK TRA Summary'!AF304*'UK TRA Summary'!AF31)/'EU27 TRA Summary'!AF31</f>
        <v>17.079162242033167</v>
      </c>
      <c r="AG304" s="267">
        <f>('EU28 TRA Summary'!AG304*'EU28 TRA Summary'!AG31-'UK TRA Summary'!AG304*'UK TRA Summary'!AG31)/'EU27 TRA Summary'!AG31</f>
        <v>17.270529580585883</v>
      </c>
      <c r="AH304" s="267">
        <f>('EU28 TRA Summary'!AH304*'EU28 TRA Summary'!AH31-'UK TRA Summary'!AH304*'UK TRA Summary'!AH31)/'EU27 TRA Summary'!AH31</f>
        <v>16.83410503904242</v>
      </c>
      <c r="AI304" s="267">
        <f>('EU28 TRA Summary'!AI304*'EU28 TRA Summary'!AI31-'UK TRA Summary'!AI304*'UK TRA Summary'!AI31)/'EU27 TRA Summary'!AI31</f>
        <v>16.490648559503978</v>
      </c>
      <c r="AJ304" s="267">
        <f>('EU28 TRA Summary'!AJ304*'EU28 TRA Summary'!AJ31-'UK TRA Summary'!AJ304*'UK TRA Summary'!AJ31)/'EU27 TRA Summary'!AJ31</f>
        <v>16.243717188546643</v>
      </c>
      <c r="AK304" s="267">
        <f>('EU28 TRA Summary'!AK304*'EU28 TRA Summary'!AK31-'UK TRA Summary'!AK304*'UK TRA Summary'!AK31)/'EU27 TRA Summary'!AK31</f>
        <v>16.045430548702885</v>
      </c>
      <c r="AL304" s="267">
        <f>('EU28 TRA Summary'!AL304*'EU28 TRA Summary'!AL31-'UK TRA Summary'!AL304*'UK TRA Summary'!AL31)/'EU27 TRA Summary'!AL31</f>
        <v>15.870794352142049</v>
      </c>
      <c r="AM304" s="267">
        <f>('EU28 TRA Summary'!AM304*'EU28 TRA Summary'!AM31-'UK TRA Summary'!AM304*'UK TRA Summary'!AM31)/'EU27 TRA Summary'!AM31</f>
        <v>15.707240297039531</v>
      </c>
      <c r="AN304" s="267">
        <f>('EU28 TRA Summary'!AN304*'EU28 TRA Summary'!AN31-'UK TRA Summary'!AN304*'UK TRA Summary'!AN31)/'EU27 TRA Summary'!AN31</f>
        <v>15.594133309607889</v>
      </c>
      <c r="AO304" s="267">
        <f>('EU28 TRA Summary'!AO304*'EU28 TRA Summary'!AO31-'UK TRA Summary'!AO304*'UK TRA Summary'!AO31)/'EU27 TRA Summary'!AO31</f>
        <v>15.528304970651417</v>
      </c>
      <c r="AP304" s="267">
        <f>('EU28 TRA Summary'!AP304*'EU28 TRA Summary'!AP31-'UK TRA Summary'!AP304*'UK TRA Summary'!AP31)/'EU27 TRA Summary'!AP31</f>
        <v>15.487314226122411</v>
      </c>
      <c r="AQ304" s="267">
        <f>('EU28 TRA Summary'!AQ304*'EU28 TRA Summary'!AQ31-'UK TRA Summary'!AQ304*'UK TRA Summary'!AQ31)/'EU27 TRA Summary'!AQ31</f>
        <v>15.348479071273337</v>
      </c>
      <c r="AR304" s="267">
        <f>('EU28 TRA Summary'!AR304*'EU28 TRA Summary'!AR31-'UK TRA Summary'!AR304*'UK TRA Summary'!AR31)/'EU27 TRA Summary'!AR31</f>
        <v>15.270734288146688</v>
      </c>
      <c r="AS304" s="267">
        <f>('EU28 TRA Summary'!AS304*'EU28 TRA Summary'!AS31-'UK TRA Summary'!AS304*'UK TRA Summary'!AS31)/'EU27 TRA Summary'!AS31</f>
        <v>15.241145359974572</v>
      </c>
      <c r="AT304" s="267">
        <f>('EU28 TRA Summary'!AT304*'EU28 TRA Summary'!AT31-'UK TRA Summary'!AT304*'UK TRA Summary'!AT31)/'EU27 TRA Summary'!AT31</f>
        <v>15.240582773397591</v>
      </c>
      <c r="AU304" s="267">
        <f>('EU28 TRA Summary'!AU304*'EU28 TRA Summary'!AU31-'UK TRA Summary'!AU304*'UK TRA Summary'!AU31)/'EU27 TRA Summary'!AU31</f>
        <v>15.212115577626749</v>
      </c>
      <c r="AV304" s="267">
        <f>('EU28 TRA Summary'!AV304*'EU28 TRA Summary'!AV31-'UK TRA Summary'!AV304*'UK TRA Summary'!AV31)/'EU27 TRA Summary'!AV31</f>
        <v>14.918701264784076</v>
      </c>
      <c r="AW304" s="267">
        <f>('EU28 TRA Summary'!AW304*'EU28 TRA Summary'!AW31-'UK TRA Summary'!AW304*'UK TRA Summary'!AW31)/'EU27 TRA Summary'!AW31</f>
        <v>14.981994511751894</v>
      </c>
      <c r="AX304" s="267">
        <f>('EU28 TRA Summary'!AX304*'EU28 TRA Summary'!AX31-'UK TRA Summary'!AX304*'UK TRA Summary'!AX31)/'EU27 TRA Summary'!AX31</f>
        <v>15.092322339325399</v>
      </c>
      <c r="AY304" s="267">
        <f>('EU28 TRA Summary'!AY304*'EU28 TRA Summary'!AY31-'UK TRA Summary'!AY304*'UK TRA Summary'!AY31)/'EU27 TRA Summary'!AY31</f>
        <v>15.126758769841608</v>
      </c>
      <c r="AZ304" s="267">
        <f>('EU28 TRA Summary'!AZ304*'EU28 TRA Summary'!AZ31-'UK TRA Summary'!AZ304*'UK TRA Summary'!AZ31)/'EU27 TRA Summary'!AZ31</f>
        <v>15.19940200788743</v>
      </c>
    </row>
    <row r="305" spans="1:52">
      <c r="A305" s="214" t="s">
        <v>47</v>
      </c>
      <c r="B305" s="196">
        <f>('EU28 TRA Summary'!B305*'EU28 TRA Summary'!B32-'UK TRA Summary'!B305*'UK TRA Summary'!B32)/'EU27 TRA Summary'!B32</f>
        <v>142.16418526502733</v>
      </c>
      <c r="C305" s="262">
        <f>('EU28 TRA Summary'!C305*'EU28 TRA Summary'!C32-'UK TRA Summary'!C305*'UK TRA Summary'!C32)/'EU27 TRA Summary'!C32</f>
        <v>142.10402993969544</v>
      </c>
      <c r="D305" s="262">
        <f>('EU28 TRA Summary'!D305*'EU28 TRA Summary'!D32-'UK TRA Summary'!D305*'UK TRA Summary'!D32)/'EU27 TRA Summary'!D32</f>
        <v>139.71711343814619</v>
      </c>
      <c r="E305" s="262">
        <f>('EU28 TRA Summary'!E305*'EU28 TRA Summary'!E32-'UK TRA Summary'!E305*'UK TRA Summary'!E32)/'EU27 TRA Summary'!E32</f>
        <v>139.91943555597373</v>
      </c>
      <c r="F305" s="262">
        <f>('EU28 TRA Summary'!F305*'EU28 TRA Summary'!F32-'UK TRA Summary'!F305*'UK TRA Summary'!F32)/'EU27 TRA Summary'!F32</f>
        <v>143.18450716596186</v>
      </c>
      <c r="G305" s="262">
        <f>('EU28 TRA Summary'!G305*'EU28 TRA Summary'!G32-'UK TRA Summary'!G305*'UK TRA Summary'!G32)/'EU27 TRA Summary'!G32</f>
        <v>152.15367972182597</v>
      </c>
      <c r="H305" s="262">
        <f>('EU28 TRA Summary'!H305*'EU28 TRA Summary'!H32-'UK TRA Summary'!H305*'UK TRA Summary'!H32)/'EU27 TRA Summary'!H32</f>
        <v>161.03382138519677</v>
      </c>
      <c r="I305" s="262">
        <f>('EU28 TRA Summary'!I305*'EU28 TRA Summary'!I32-'UK TRA Summary'!I305*'UK TRA Summary'!I32)/'EU27 TRA Summary'!I32</f>
        <v>162.62208733228627</v>
      </c>
      <c r="J305" s="262">
        <f>('EU28 TRA Summary'!J305*'EU28 TRA Summary'!J32-'UK TRA Summary'!J305*'UK TRA Summary'!J32)/'EU27 TRA Summary'!J32</f>
        <v>175.09512362355355</v>
      </c>
      <c r="K305" s="262">
        <f>('EU28 TRA Summary'!K305*'EU28 TRA Summary'!K32-'UK TRA Summary'!K305*'UK TRA Summary'!K32)/'EU27 TRA Summary'!K32</f>
        <v>161.45965061704237</v>
      </c>
      <c r="L305" s="262">
        <f>('EU28 TRA Summary'!L305*'EU28 TRA Summary'!L32-'UK TRA Summary'!L305*'UK TRA Summary'!L32)/'EU27 TRA Summary'!L32</f>
        <v>162.87854709053769</v>
      </c>
      <c r="M305" s="262">
        <f>('EU28 TRA Summary'!M305*'EU28 TRA Summary'!M32-'UK TRA Summary'!M305*'UK TRA Summary'!M32)/'EU27 TRA Summary'!M32</f>
        <v>176.36783833379684</v>
      </c>
      <c r="N305" s="262">
        <f>('EU28 TRA Summary'!N305*'EU28 TRA Summary'!N32-'UK TRA Summary'!N305*'UK TRA Summary'!N32)/'EU27 TRA Summary'!N32</f>
        <v>180.91786032507309</v>
      </c>
      <c r="O305" s="262">
        <f>('EU28 TRA Summary'!O305*'EU28 TRA Summary'!O32-'UK TRA Summary'!O305*'UK TRA Summary'!O32)/'EU27 TRA Summary'!O32</f>
        <v>177.44106244603952</v>
      </c>
      <c r="P305" s="262">
        <f>('EU28 TRA Summary'!P305*'EU28 TRA Summary'!P32-'UK TRA Summary'!P305*'UK TRA Summary'!P32)/'EU27 TRA Summary'!P32</f>
        <v>159.6694731611166</v>
      </c>
      <c r="Q305" s="262">
        <f>('EU28 TRA Summary'!Q305*'EU28 TRA Summary'!Q32-'UK TRA Summary'!Q305*'UK TRA Summary'!Q32)/'EU27 TRA Summary'!Q32</f>
        <v>144.59131551683973</v>
      </c>
      <c r="R305" s="262">
        <f>('EU28 TRA Summary'!R305*'EU28 TRA Summary'!R32-'UK TRA Summary'!R305*'UK TRA Summary'!R32)/'EU27 TRA Summary'!R32</f>
        <v>141.33716902314924</v>
      </c>
      <c r="S305" s="262">
        <f>('EU28 TRA Summary'!S305*'EU28 TRA Summary'!S32-'UK TRA Summary'!S305*'UK TRA Summary'!S32)/'EU27 TRA Summary'!S32</f>
        <v>149.35592247333207</v>
      </c>
      <c r="T305" s="262">
        <f>('EU28 TRA Summary'!T305*'EU28 TRA Summary'!T32-'UK TRA Summary'!T305*'UK TRA Summary'!T32)/'EU27 TRA Summary'!T32</f>
        <v>155.77546010831364</v>
      </c>
      <c r="U305" s="262">
        <f>('EU28 TRA Summary'!U305*'EU28 TRA Summary'!U32-'UK TRA Summary'!U305*'UK TRA Summary'!U32)/'EU27 TRA Summary'!U32</f>
        <v>159.19640281541433</v>
      </c>
      <c r="V305" s="262">
        <f>('EU28 TRA Summary'!V305*'EU28 TRA Summary'!V32-'UK TRA Summary'!V305*'UK TRA Summary'!V32)/'EU27 TRA Summary'!V32</f>
        <v>163.87115091333226</v>
      </c>
      <c r="W305" s="262">
        <f>('EU28 TRA Summary'!W305*'EU28 TRA Summary'!W32-'UK TRA Summary'!W305*'UK TRA Summary'!W32)/'EU27 TRA Summary'!W32</f>
        <v>165.06988516006655</v>
      </c>
      <c r="X305" s="262">
        <f>('EU28 TRA Summary'!X305*'EU28 TRA Summary'!X32-'UK TRA Summary'!X305*'UK TRA Summary'!X32)/'EU27 TRA Summary'!X32</f>
        <v>165.92742318569745</v>
      </c>
      <c r="Y305" s="262">
        <f>('EU28 TRA Summary'!Y305*'EU28 TRA Summary'!Y32-'UK TRA Summary'!Y305*'UK TRA Summary'!Y32)/'EU27 TRA Summary'!Y32</f>
        <v>168.99366515579405</v>
      </c>
      <c r="Z305" s="262">
        <f>('EU28 TRA Summary'!Z305*'EU28 TRA Summary'!Z32-'UK TRA Summary'!Z305*'UK TRA Summary'!Z32)/'EU27 TRA Summary'!Z32</f>
        <v>173.98751743405344</v>
      </c>
      <c r="AA305" s="262">
        <f>('EU28 TRA Summary'!AA305*'EU28 TRA Summary'!AA32-'UK TRA Summary'!AA305*'UK TRA Summary'!AA32)/'EU27 TRA Summary'!AA32</f>
        <v>175.93159706455921</v>
      </c>
      <c r="AB305" s="262">
        <f>('EU28 TRA Summary'!AB305*'EU28 TRA Summary'!AB32-'UK TRA Summary'!AB305*'UK TRA Summary'!AB32)/'EU27 TRA Summary'!AB32</f>
        <v>177.34942178552888</v>
      </c>
      <c r="AC305" s="262">
        <f>('EU28 TRA Summary'!AC305*'EU28 TRA Summary'!AC32-'UK TRA Summary'!AC305*'UK TRA Summary'!AC32)/'EU27 TRA Summary'!AC32</f>
        <v>181.39991427947751</v>
      </c>
      <c r="AD305" s="262">
        <f>('EU28 TRA Summary'!AD305*'EU28 TRA Summary'!AD32-'UK TRA Summary'!AD305*'UK TRA Summary'!AD32)/'EU27 TRA Summary'!AD32</f>
        <v>185.15793982705677</v>
      </c>
      <c r="AE305" s="262">
        <f>('EU28 TRA Summary'!AE305*'EU28 TRA Summary'!AE32-'UK TRA Summary'!AE305*'UK TRA Summary'!AE32)/'EU27 TRA Summary'!AE32</f>
        <v>187.8988759405139</v>
      </c>
      <c r="AF305" s="262">
        <f>('EU28 TRA Summary'!AF305*'EU28 TRA Summary'!AF32-'UK TRA Summary'!AF305*'UK TRA Summary'!AF32)/'EU27 TRA Summary'!AF32</f>
        <v>189.63124894614555</v>
      </c>
      <c r="AG305" s="262">
        <f>('EU28 TRA Summary'!AG305*'EU28 TRA Summary'!AG32-'UK TRA Summary'!AG305*'UK TRA Summary'!AG32)/'EU27 TRA Summary'!AG32</f>
        <v>190.67556427825849</v>
      </c>
      <c r="AH305" s="262">
        <f>('EU28 TRA Summary'!AH305*'EU28 TRA Summary'!AH32-'UK TRA Summary'!AH305*'UK TRA Summary'!AH32)/'EU27 TRA Summary'!AH32</f>
        <v>189.56797492869333</v>
      </c>
      <c r="AI305" s="262">
        <f>('EU28 TRA Summary'!AI305*'EU28 TRA Summary'!AI32-'UK TRA Summary'!AI305*'UK TRA Summary'!AI32)/'EU27 TRA Summary'!AI32</f>
        <v>188.43955833541244</v>
      </c>
      <c r="AJ305" s="262">
        <f>('EU28 TRA Summary'!AJ305*'EU28 TRA Summary'!AJ32-'UK TRA Summary'!AJ305*'UK TRA Summary'!AJ32)/'EU27 TRA Summary'!AJ32</f>
        <v>187.79083374992379</v>
      </c>
      <c r="AK305" s="262">
        <f>('EU28 TRA Summary'!AK305*'EU28 TRA Summary'!AK32-'UK TRA Summary'!AK305*'UK TRA Summary'!AK32)/'EU27 TRA Summary'!AK32</f>
        <v>187.1271719863544</v>
      </c>
      <c r="AL305" s="262">
        <f>('EU28 TRA Summary'!AL305*'EU28 TRA Summary'!AL32-'UK TRA Summary'!AL305*'UK TRA Summary'!AL32)/'EU27 TRA Summary'!AL32</f>
        <v>186.71477271085601</v>
      </c>
      <c r="AM305" s="262">
        <f>('EU28 TRA Summary'!AM305*'EU28 TRA Summary'!AM32-'UK TRA Summary'!AM305*'UK TRA Summary'!AM32)/'EU27 TRA Summary'!AM32</f>
        <v>186.41310671602264</v>
      </c>
      <c r="AN305" s="262">
        <f>('EU28 TRA Summary'!AN305*'EU28 TRA Summary'!AN32-'UK TRA Summary'!AN305*'UK TRA Summary'!AN32)/'EU27 TRA Summary'!AN32</f>
        <v>190.15253702309252</v>
      </c>
      <c r="AO305" s="262">
        <f>('EU28 TRA Summary'!AO305*'EU28 TRA Summary'!AO32-'UK TRA Summary'!AO305*'UK TRA Summary'!AO32)/'EU27 TRA Summary'!AO32</f>
        <v>191.44119827654447</v>
      </c>
      <c r="AP305" s="262">
        <f>('EU28 TRA Summary'!AP305*'EU28 TRA Summary'!AP32-'UK TRA Summary'!AP305*'UK TRA Summary'!AP32)/'EU27 TRA Summary'!AP32</f>
        <v>192.36709340471185</v>
      </c>
      <c r="AQ305" s="262">
        <f>('EU28 TRA Summary'!AQ305*'EU28 TRA Summary'!AQ32-'UK TRA Summary'!AQ305*'UK TRA Summary'!AQ32)/'EU27 TRA Summary'!AQ32</f>
        <v>193.28413034315969</v>
      </c>
      <c r="AR305" s="262">
        <f>('EU28 TRA Summary'!AR305*'EU28 TRA Summary'!AR32-'UK TRA Summary'!AR305*'UK TRA Summary'!AR32)/'EU27 TRA Summary'!AR32</f>
        <v>194.24202465886415</v>
      </c>
      <c r="AS305" s="262">
        <f>('EU28 TRA Summary'!AS305*'EU28 TRA Summary'!AS32-'UK TRA Summary'!AS305*'UK TRA Summary'!AS32)/'EU27 TRA Summary'!AS32</f>
        <v>195.08311330198543</v>
      </c>
      <c r="AT305" s="262">
        <f>('EU28 TRA Summary'!AT305*'EU28 TRA Summary'!AT32-'UK TRA Summary'!AT305*'UK TRA Summary'!AT32)/'EU27 TRA Summary'!AT32</f>
        <v>196.95301780658767</v>
      </c>
      <c r="AU305" s="262">
        <f>('EU28 TRA Summary'!AU305*'EU28 TRA Summary'!AU32-'UK TRA Summary'!AU305*'UK TRA Summary'!AU32)/'EU27 TRA Summary'!AU32</f>
        <v>198.70922973917178</v>
      </c>
      <c r="AV305" s="262">
        <f>('EU28 TRA Summary'!AV305*'EU28 TRA Summary'!AV32-'UK TRA Summary'!AV305*'UK TRA Summary'!AV32)/'EU27 TRA Summary'!AV32</f>
        <v>200.27238507794777</v>
      </c>
      <c r="AW305" s="262">
        <f>('EU28 TRA Summary'!AW305*'EU28 TRA Summary'!AW32-'UK TRA Summary'!AW305*'UK TRA Summary'!AW32)/'EU27 TRA Summary'!AW32</f>
        <v>201.91525893881681</v>
      </c>
      <c r="AX305" s="262">
        <f>('EU28 TRA Summary'!AX305*'EU28 TRA Summary'!AX32-'UK TRA Summary'!AX305*'UK TRA Summary'!AX32)/'EU27 TRA Summary'!AX32</f>
        <v>204.75691005694765</v>
      </c>
      <c r="AY305" s="262">
        <f>('EU28 TRA Summary'!AY305*'EU28 TRA Summary'!AY32-'UK TRA Summary'!AY305*'UK TRA Summary'!AY32)/'EU27 TRA Summary'!AY32</f>
        <v>207.29748549652081</v>
      </c>
      <c r="AZ305" s="262">
        <f>('EU28 TRA Summary'!AZ305*'EU28 TRA Summary'!AZ32-'UK TRA Summary'!AZ305*'UK TRA Summary'!AZ32)/'EU27 TRA Summary'!AZ32</f>
        <v>211.50454487957686</v>
      </c>
    </row>
    <row r="306" spans="1:52">
      <c r="A306" s="193" t="s">
        <v>20</v>
      </c>
      <c r="B306" s="202">
        <f>('EU28 TRA Summary'!B306*'EU28 TRA Summary'!B33-'UK TRA Summary'!B306*'UK TRA Summary'!B33)/'EU27 TRA Summary'!B33</f>
        <v>413.7416710621963</v>
      </c>
      <c r="C306" s="268">
        <f>('EU28 TRA Summary'!C306*'EU28 TRA Summary'!C33-'UK TRA Summary'!C306*'UK TRA Summary'!C33)/'EU27 TRA Summary'!C33</f>
        <v>398.76881369042297</v>
      </c>
      <c r="D306" s="268">
        <f>('EU28 TRA Summary'!D306*'EU28 TRA Summary'!D33-'UK TRA Summary'!D306*'UK TRA Summary'!D33)/'EU27 TRA Summary'!D33</f>
        <v>392.38558301349804</v>
      </c>
      <c r="E306" s="268">
        <f>('EU28 TRA Summary'!E306*'EU28 TRA Summary'!E33-'UK TRA Summary'!E306*'UK TRA Summary'!E33)/'EU27 TRA Summary'!E33</f>
        <v>395.30355148696049</v>
      </c>
      <c r="F306" s="268">
        <f>('EU28 TRA Summary'!F306*'EU28 TRA Summary'!F33-'UK TRA Summary'!F306*'UK TRA Summary'!F33)/'EU27 TRA Summary'!F33</f>
        <v>410.96175045552496</v>
      </c>
      <c r="G306" s="268">
        <f>('EU28 TRA Summary'!G306*'EU28 TRA Summary'!G33-'UK TRA Summary'!G306*'UK TRA Summary'!G33)/'EU27 TRA Summary'!G33</f>
        <v>437.47534641009213</v>
      </c>
      <c r="H306" s="268">
        <f>('EU28 TRA Summary'!H306*'EU28 TRA Summary'!H33-'UK TRA Summary'!H306*'UK TRA Summary'!H33)/'EU27 TRA Summary'!H33</f>
        <v>492.53844764778484</v>
      </c>
      <c r="I306" s="268">
        <f>('EU28 TRA Summary'!I306*'EU28 TRA Summary'!I33-'UK TRA Summary'!I306*'UK TRA Summary'!I33)/'EU27 TRA Summary'!I33</f>
        <v>509.43080695351159</v>
      </c>
      <c r="J306" s="268">
        <f>('EU28 TRA Summary'!J306*'EU28 TRA Summary'!J33-'UK TRA Summary'!J306*'UK TRA Summary'!J33)/'EU27 TRA Summary'!J33</f>
        <v>557.85796217452571</v>
      </c>
      <c r="K306" s="268">
        <f>('EU28 TRA Summary'!K306*'EU28 TRA Summary'!K33-'UK TRA Summary'!K306*'UK TRA Summary'!K33)/'EU27 TRA Summary'!K33</f>
        <v>498.17238090141421</v>
      </c>
      <c r="L306" s="268">
        <f>('EU28 TRA Summary'!L306*'EU28 TRA Summary'!L33-'UK TRA Summary'!L306*'UK TRA Summary'!L33)/'EU27 TRA Summary'!L33</f>
        <v>517.00378423483994</v>
      </c>
      <c r="M306" s="268">
        <f>('EU28 TRA Summary'!M306*'EU28 TRA Summary'!M33-'UK TRA Summary'!M306*'UK TRA Summary'!M33)/'EU27 TRA Summary'!M33</f>
        <v>542.20762603484775</v>
      </c>
      <c r="N306" s="268">
        <f>('EU28 TRA Summary'!N306*'EU28 TRA Summary'!N33-'UK TRA Summary'!N306*'UK TRA Summary'!N33)/'EU27 TRA Summary'!N33</f>
        <v>548.54751511541292</v>
      </c>
      <c r="O306" s="268">
        <f>('EU28 TRA Summary'!O306*'EU28 TRA Summary'!O33-'UK TRA Summary'!O306*'UK TRA Summary'!O33)/'EU27 TRA Summary'!O33</f>
        <v>525.05522798523361</v>
      </c>
      <c r="P306" s="268">
        <f>('EU28 TRA Summary'!P306*'EU28 TRA Summary'!P33-'UK TRA Summary'!P306*'UK TRA Summary'!P33)/'EU27 TRA Summary'!P33</f>
        <v>445.03120088031153</v>
      </c>
      <c r="Q306" s="268">
        <f>('EU28 TRA Summary'!Q306*'EU28 TRA Summary'!Q33-'UK TRA Summary'!Q306*'UK TRA Summary'!Q33)/'EU27 TRA Summary'!Q33</f>
        <v>405.37600353493224</v>
      </c>
      <c r="R306" s="268">
        <f>('EU28 TRA Summary'!R306*'EU28 TRA Summary'!R33-'UK TRA Summary'!R306*'UK TRA Summary'!R33)/'EU27 TRA Summary'!R33</f>
        <v>393.42193416117158</v>
      </c>
      <c r="S306" s="268">
        <f>('EU28 TRA Summary'!S306*'EU28 TRA Summary'!S33-'UK TRA Summary'!S306*'UK TRA Summary'!S33)/'EU27 TRA Summary'!S33</f>
        <v>417.05617672243693</v>
      </c>
      <c r="T306" s="268">
        <f>('EU28 TRA Summary'!T306*'EU28 TRA Summary'!T33-'UK TRA Summary'!T306*'UK TRA Summary'!T33)/'EU27 TRA Summary'!T33</f>
        <v>438.01438775072887</v>
      </c>
      <c r="U306" s="268">
        <f>('EU28 TRA Summary'!U306*'EU28 TRA Summary'!U33-'UK TRA Summary'!U306*'UK TRA Summary'!U33)/'EU27 TRA Summary'!U33</f>
        <v>450.30455029138369</v>
      </c>
      <c r="V306" s="268">
        <f>('EU28 TRA Summary'!V306*'EU28 TRA Summary'!V33-'UK TRA Summary'!V306*'UK TRA Summary'!V33)/'EU27 TRA Summary'!V33</f>
        <v>464.22706803045367</v>
      </c>
      <c r="W306" s="268">
        <f>('EU28 TRA Summary'!W306*'EU28 TRA Summary'!W33-'UK TRA Summary'!W306*'UK TRA Summary'!W33)/'EU27 TRA Summary'!W33</f>
        <v>461.72140509951294</v>
      </c>
      <c r="X306" s="268">
        <f>('EU28 TRA Summary'!X306*'EU28 TRA Summary'!X33-'UK TRA Summary'!X306*'UK TRA Summary'!X33)/'EU27 TRA Summary'!X33</f>
        <v>462.99929443483512</v>
      </c>
      <c r="Y306" s="268">
        <f>('EU28 TRA Summary'!Y306*'EU28 TRA Summary'!Y33-'UK TRA Summary'!Y306*'UK TRA Summary'!Y33)/'EU27 TRA Summary'!Y33</f>
        <v>470.02051136495271</v>
      </c>
      <c r="Z306" s="268">
        <f>('EU28 TRA Summary'!Z306*'EU28 TRA Summary'!Z33-'UK TRA Summary'!Z306*'UK TRA Summary'!Z33)/'EU27 TRA Summary'!Z33</f>
        <v>482.1625601030396</v>
      </c>
      <c r="AA306" s="268">
        <f>('EU28 TRA Summary'!AA306*'EU28 TRA Summary'!AA33-'UK TRA Summary'!AA306*'UK TRA Summary'!AA33)/'EU27 TRA Summary'!AA33</f>
        <v>486.14971886751533</v>
      </c>
      <c r="AB306" s="268">
        <f>('EU28 TRA Summary'!AB306*'EU28 TRA Summary'!AB33-'UK TRA Summary'!AB306*'UK TRA Summary'!AB33)/'EU27 TRA Summary'!AB33</f>
        <v>490.22658508356284</v>
      </c>
      <c r="AC306" s="268">
        <f>('EU28 TRA Summary'!AC306*'EU28 TRA Summary'!AC33-'UK TRA Summary'!AC306*'UK TRA Summary'!AC33)/'EU27 TRA Summary'!AC33</f>
        <v>497.48180262991099</v>
      </c>
      <c r="AD306" s="268">
        <f>('EU28 TRA Summary'!AD306*'EU28 TRA Summary'!AD33-'UK TRA Summary'!AD306*'UK TRA Summary'!AD33)/'EU27 TRA Summary'!AD33</f>
        <v>504.04772691424051</v>
      </c>
      <c r="AE306" s="268">
        <f>('EU28 TRA Summary'!AE306*'EU28 TRA Summary'!AE33-'UK TRA Summary'!AE306*'UK TRA Summary'!AE33)/'EU27 TRA Summary'!AE33</f>
        <v>511.35188868887246</v>
      </c>
      <c r="AF306" s="268">
        <f>('EU28 TRA Summary'!AF306*'EU28 TRA Summary'!AF33-'UK TRA Summary'!AF306*'UK TRA Summary'!AF33)/'EU27 TRA Summary'!AF33</f>
        <v>516.32109021715939</v>
      </c>
      <c r="AG306" s="268">
        <f>('EU28 TRA Summary'!AG306*'EU28 TRA Summary'!AG33-'UK TRA Summary'!AG306*'UK TRA Summary'!AG33)/'EU27 TRA Summary'!AG33</f>
        <v>520.56353280364715</v>
      </c>
      <c r="AH306" s="268">
        <f>('EU28 TRA Summary'!AH306*'EU28 TRA Summary'!AH33-'UK TRA Summary'!AH306*'UK TRA Summary'!AH33)/'EU27 TRA Summary'!AH33</f>
        <v>516.09880040187295</v>
      </c>
      <c r="AI306" s="268">
        <f>('EU28 TRA Summary'!AI306*'EU28 TRA Summary'!AI33-'UK TRA Summary'!AI306*'UK TRA Summary'!AI33)/'EU27 TRA Summary'!AI33</f>
        <v>511.70319772671917</v>
      </c>
      <c r="AJ306" s="268">
        <f>('EU28 TRA Summary'!AJ306*'EU28 TRA Summary'!AJ33-'UK TRA Summary'!AJ306*'UK TRA Summary'!AJ33)/'EU27 TRA Summary'!AJ33</f>
        <v>507.94911410654055</v>
      </c>
      <c r="AK306" s="268">
        <f>('EU28 TRA Summary'!AK306*'EU28 TRA Summary'!AK33-'UK TRA Summary'!AK306*'UK TRA Summary'!AK33)/'EU27 TRA Summary'!AK33</f>
        <v>505.46297057576464</v>
      </c>
      <c r="AL306" s="268">
        <f>('EU28 TRA Summary'!AL306*'EU28 TRA Summary'!AL33-'UK TRA Summary'!AL306*'UK TRA Summary'!AL33)/'EU27 TRA Summary'!AL33</f>
        <v>503.95937034319593</v>
      </c>
      <c r="AM306" s="268">
        <f>('EU28 TRA Summary'!AM306*'EU28 TRA Summary'!AM33-'UK TRA Summary'!AM306*'UK TRA Summary'!AM33)/'EU27 TRA Summary'!AM33</f>
        <v>502.22928443426747</v>
      </c>
      <c r="AN306" s="268">
        <f>('EU28 TRA Summary'!AN306*'EU28 TRA Summary'!AN33-'UK TRA Summary'!AN306*'UK TRA Summary'!AN33)/'EU27 TRA Summary'!AN33</f>
        <v>514.2259737134907</v>
      </c>
      <c r="AO306" s="268">
        <f>('EU28 TRA Summary'!AO306*'EU28 TRA Summary'!AO33-'UK TRA Summary'!AO306*'UK TRA Summary'!AO33)/'EU27 TRA Summary'!AO33</f>
        <v>517.76479302391328</v>
      </c>
      <c r="AP306" s="268">
        <f>('EU28 TRA Summary'!AP306*'EU28 TRA Summary'!AP33-'UK TRA Summary'!AP306*'UK TRA Summary'!AP33)/'EU27 TRA Summary'!AP33</f>
        <v>518.4760251555773</v>
      </c>
      <c r="AQ306" s="268">
        <f>('EU28 TRA Summary'!AQ306*'EU28 TRA Summary'!AQ33-'UK TRA Summary'!AQ306*'UK TRA Summary'!AQ33)/'EU27 TRA Summary'!AQ33</f>
        <v>517.36342077116728</v>
      </c>
      <c r="AR306" s="268">
        <f>('EU28 TRA Summary'!AR306*'EU28 TRA Summary'!AR33-'UK TRA Summary'!AR306*'UK TRA Summary'!AR33)/'EU27 TRA Summary'!AR33</f>
        <v>516.5179456274517</v>
      </c>
      <c r="AS306" s="268">
        <f>('EU28 TRA Summary'!AS306*'EU28 TRA Summary'!AS33-'UK TRA Summary'!AS306*'UK TRA Summary'!AS33)/'EU27 TRA Summary'!AS33</f>
        <v>516.85641673832163</v>
      </c>
      <c r="AT306" s="268">
        <f>('EU28 TRA Summary'!AT306*'EU28 TRA Summary'!AT33-'UK TRA Summary'!AT306*'UK TRA Summary'!AT33)/'EU27 TRA Summary'!AT33</f>
        <v>519.57436235960961</v>
      </c>
      <c r="AU306" s="268">
        <f>('EU28 TRA Summary'!AU306*'EU28 TRA Summary'!AU33-'UK TRA Summary'!AU306*'UK TRA Summary'!AU33)/'EU27 TRA Summary'!AU33</f>
        <v>522.42692617132036</v>
      </c>
      <c r="AV306" s="268">
        <f>('EU28 TRA Summary'!AV306*'EU28 TRA Summary'!AV33-'UK TRA Summary'!AV306*'UK TRA Summary'!AV33)/'EU27 TRA Summary'!AV33</f>
        <v>522.75328254877866</v>
      </c>
      <c r="AW306" s="268">
        <f>('EU28 TRA Summary'!AW306*'EU28 TRA Summary'!AW33-'UK TRA Summary'!AW306*'UK TRA Summary'!AW33)/'EU27 TRA Summary'!AW33</f>
        <v>524.24430510879881</v>
      </c>
      <c r="AX306" s="268">
        <f>('EU28 TRA Summary'!AX306*'EU28 TRA Summary'!AX33-'UK TRA Summary'!AX306*'UK TRA Summary'!AX33)/'EU27 TRA Summary'!AX33</f>
        <v>528.25339706258194</v>
      </c>
      <c r="AY306" s="268">
        <f>('EU28 TRA Summary'!AY306*'EU28 TRA Summary'!AY33-'UK TRA Summary'!AY306*'UK TRA Summary'!AY33)/'EU27 TRA Summary'!AY33</f>
        <v>530.42237953114704</v>
      </c>
      <c r="AZ306" s="268">
        <f>('EU28 TRA Summary'!AZ306*'EU28 TRA Summary'!AZ33-'UK TRA Summary'!AZ306*'UK TRA Summary'!AZ33)/'EU27 TRA Summary'!AZ33</f>
        <v>536.10845879546446</v>
      </c>
    </row>
    <row r="307" spans="1:52">
      <c r="A307" s="194" t="s">
        <v>18</v>
      </c>
      <c r="B307" s="201">
        <f>('EU28 TRA Summary'!B307*'EU28 TRA Summary'!B34-'UK TRA Summary'!B307*'UK TRA Summary'!B34)/'EU27 TRA Summary'!B34</f>
        <v>107.6350924268373</v>
      </c>
      <c r="C307" s="267">
        <f>('EU28 TRA Summary'!C307*'EU28 TRA Summary'!C34-'UK TRA Summary'!C307*'UK TRA Summary'!C34)/'EU27 TRA Summary'!C34</f>
        <v>107.94264447733804</v>
      </c>
      <c r="D307" s="267">
        <f>('EU28 TRA Summary'!D307*'EU28 TRA Summary'!D34-'UK TRA Summary'!D307*'UK TRA Summary'!D34)/'EU27 TRA Summary'!D34</f>
        <v>107.99867886178895</v>
      </c>
      <c r="E307" s="267">
        <f>('EU28 TRA Summary'!E307*'EU28 TRA Summary'!E34-'UK TRA Summary'!E307*'UK TRA Summary'!E34)/'EU27 TRA Summary'!E34</f>
        <v>110.00588386558954</v>
      </c>
      <c r="F307" s="267">
        <f>('EU28 TRA Summary'!F307*'EU28 TRA Summary'!F34-'UK TRA Summary'!F307*'UK TRA Summary'!F34)/'EU27 TRA Summary'!F34</f>
        <v>114.2074763864866</v>
      </c>
      <c r="G307" s="267">
        <f>('EU28 TRA Summary'!G307*'EU28 TRA Summary'!G34-'UK TRA Summary'!G307*'UK TRA Summary'!G34)/'EU27 TRA Summary'!G34</f>
        <v>122.46015496544388</v>
      </c>
      <c r="H307" s="267">
        <f>('EU28 TRA Summary'!H307*'EU28 TRA Summary'!H34-'UK TRA Summary'!H307*'UK TRA Summary'!H34)/'EU27 TRA Summary'!H34</f>
        <v>128.74747645566026</v>
      </c>
      <c r="I307" s="267">
        <f>('EU28 TRA Summary'!I307*'EU28 TRA Summary'!I34-'UK TRA Summary'!I307*'UK TRA Summary'!I34)/'EU27 TRA Summary'!I34</f>
        <v>130.72325001575931</v>
      </c>
      <c r="J307" s="267">
        <f>('EU28 TRA Summary'!J307*'EU28 TRA Summary'!J34-'UK TRA Summary'!J307*'UK TRA Summary'!J34)/'EU27 TRA Summary'!J34</f>
        <v>141.87474829772813</v>
      </c>
      <c r="K307" s="267">
        <f>('EU28 TRA Summary'!K307*'EU28 TRA Summary'!K34-'UK TRA Summary'!K307*'UK TRA Summary'!K34)/'EU27 TRA Summary'!K34</f>
        <v>129.69747046728619</v>
      </c>
      <c r="L307" s="267">
        <f>('EU28 TRA Summary'!L307*'EU28 TRA Summary'!L34-'UK TRA Summary'!L307*'UK TRA Summary'!L34)/'EU27 TRA Summary'!L34</f>
        <v>134.37628648614321</v>
      </c>
      <c r="M307" s="267">
        <f>('EU28 TRA Summary'!M307*'EU28 TRA Summary'!M34-'UK TRA Summary'!M307*'UK TRA Summary'!M34)/'EU27 TRA Summary'!M34</f>
        <v>148.09384920692</v>
      </c>
      <c r="N307" s="267">
        <f>('EU28 TRA Summary'!N307*'EU28 TRA Summary'!N34-'UK TRA Summary'!N307*'UK TRA Summary'!N34)/'EU27 TRA Summary'!N34</f>
        <v>151.47182808232276</v>
      </c>
      <c r="O307" s="267">
        <f>('EU28 TRA Summary'!O307*'EU28 TRA Summary'!O34-'UK TRA Summary'!O307*'UK TRA Summary'!O34)/'EU27 TRA Summary'!O34</f>
        <v>149.78551573062913</v>
      </c>
      <c r="P307" s="267">
        <f>('EU28 TRA Summary'!P307*'EU28 TRA Summary'!P34-'UK TRA Summary'!P307*'UK TRA Summary'!P34)/'EU27 TRA Summary'!P34</f>
        <v>135.11625427542259</v>
      </c>
      <c r="Q307" s="267">
        <f>('EU28 TRA Summary'!Q307*'EU28 TRA Summary'!Q34-'UK TRA Summary'!Q307*'UK TRA Summary'!Q34)/'EU27 TRA Summary'!Q34</f>
        <v>122.52085987795638</v>
      </c>
      <c r="R307" s="267">
        <f>('EU28 TRA Summary'!R307*'EU28 TRA Summary'!R34-'UK TRA Summary'!R307*'UK TRA Summary'!R34)/'EU27 TRA Summary'!R34</f>
        <v>119.7798024156115</v>
      </c>
      <c r="S307" s="267">
        <f>('EU28 TRA Summary'!S307*'EU28 TRA Summary'!S34-'UK TRA Summary'!S307*'UK TRA Summary'!S34)/'EU27 TRA Summary'!S34</f>
        <v>125.87245064686307</v>
      </c>
      <c r="T307" s="267">
        <f>('EU28 TRA Summary'!T307*'EU28 TRA Summary'!T34-'UK TRA Summary'!T307*'UK TRA Summary'!T34)/'EU27 TRA Summary'!T34</f>
        <v>130.3998414748346</v>
      </c>
      <c r="U307" s="267">
        <f>('EU28 TRA Summary'!U307*'EU28 TRA Summary'!U34-'UK TRA Summary'!U307*'UK TRA Summary'!U34)/'EU27 TRA Summary'!U34</f>
        <v>132.47786324113784</v>
      </c>
      <c r="V307" s="267">
        <f>('EU28 TRA Summary'!V307*'EU28 TRA Summary'!V34-'UK TRA Summary'!V307*'UK TRA Summary'!V34)/'EU27 TRA Summary'!V34</f>
        <v>135.81194809492143</v>
      </c>
      <c r="W307" s="267">
        <f>('EU28 TRA Summary'!W307*'EU28 TRA Summary'!W34-'UK TRA Summary'!W307*'UK TRA Summary'!W34)/'EU27 TRA Summary'!W34</f>
        <v>136.89291403013107</v>
      </c>
      <c r="X307" s="267">
        <f>('EU28 TRA Summary'!X307*'EU28 TRA Summary'!X34-'UK TRA Summary'!X307*'UK TRA Summary'!X34)/'EU27 TRA Summary'!X34</f>
        <v>137.1661198085209</v>
      </c>
      <c r="Y307" s="267">
        <f>('EU28 TRA Summary'!Y307*'EU28 TRA Summary'!Y34-'UK TRA Summary'!Y307*'UK TRA Summary'!Y34)/'EU27 TRA Summary'!Y34</f>
        <v>139.44765010396532</v>
      </c>
      <c r="Z307" s="267">
        <f>('EU28 TRA Summary'!Z307*'EU28 TRA Summary'!Z34-'UK TRA Summary'!Z307*'UK TRA Summary'!Z34)/'EU27 TRA Summary'!Z34</f>
        <v>143.28060124194653</v>
      </c>
      <c r="AA307" s="267">
        <f>('EU28 TRA Summary'!AA307*'EU28 TRA Summary'!AA34-'UK TRA Summary'!AA307*'UK TRA Summary'!AA34)/'EU27 TRA Summary'!AA34</f>
        <v>144.35504437157974</v>
      </c>
      <c r="AB307" s="267">
        <f>('EU28 TRA Summary'!AB307*'EU28 TRA Summary'!AB34-'UK TRA Summary'!AB307*'UK TRA Summary'!AB34)/'EU27 TRA Summary'!AB34</f>
        <v>144.76151347364532</v>
      </c>
      <c r="AC307" s="267">
        <f>('EU28 TRA Summary'!AC307*'EU28 TRA Summary'!AC34-'UK TRA Summary'!AC307*'UK TRA Summary'!AC34)/'EU27 TRA Summary'!AC34</f>
        <v>147.71089631123033</v>
      </c>
      <c r="AD307" s="267">
        <f>('EU28 TRA Summary'!AD307*'EU28 TRA Summary'!AD34-'UK TRA Summary'!AD307*'UK TRA Summary'!AD34)/'EU27 TRA Summary'!AD34</f>
        <v>150.41433019462451</v>
      </c>
      <c r="AE307" s="267">
        <f>('EU28 TRA Summary'!AE307*'EU28 TRA Summary'!AE34-'UK TRA Summary'!AE307*'UK TRA Summary'!AE34)/'EU27 TRA Summary'!AE34</f>
        <v>152.01647763348834</v>
      </c>
      <c r="AF307" s="267">
        <f>('EU28 TRA Summary'!AF307*'EU28 TRA Summary'!AF34-'UK TRA Summary'!AF307*'UK TRA Summary'!AF34)/'EU27 TRA Summary'!AF34</f>
        <v>152.7657503949425</v>
      </c>
      <c r="AG307" s="267">
        <f>('EU28 TRA Summary'!AG307*'EU28 TRA Summary'!AG34-'UK TRA Summary'!AG307*'UK TRA Summary'!AG34)/'EU27 TRA Summary'!AG34</f>
        <v>152.82060745713991</v>
      </c>
      <c r="AH307" s="267">
        <f>('EU28 TRA Summary'!AH307*'EU28 TRA Summary'!AH34-'UK TRA Summary'!AH307*'UK TRA Summary'!AH34)/'EU27 TRA Summary'!AH34</f>
        <v>151.48521211751984</v>
      </c>
      <c r="AI307" s="267">
        <f>('EU28 TRA Summary'!AI307*'EU28 TRA Summary'!AI34-'UK TRA Summary'!AI307*'UK TRA Summary'!AI34)/'EU27 TRA Summary'!AI34</f>
        <v>150.11714228878262</v>
      </c>
      <c r="AJ307" s="267">
        <f>('EU28 TRA Summary'!AJ307*'EU28 TRA Summary'!AJ34-'UK TRA Summary'!AJ307*'UK TRA Summary'!AJ34)/'EU27 TRA Summary'!AJ34</f>
        <v>149.21103162881974</v>
      </c>
      <c r="AK307" s="267">
        <f>('EU28 TRA Summary'!AK307*'EU28 TRA Summary'!AK34-'UK TRA Summary'!AK307*'UK TRA Summary'!AK34)/'EU27 TRA Summary'!AK34</f>
        <v>148.1777142677546</v>
      </c>
      <c r="AL307" s="267">
        <f>('EU28 TRA Summary'!AL307*'EU28 TRA Summary'!AL34-'UK TRA Summary'!AL307*'UK TRA Summary'!AL34)/'EU27 TRA Summary'!AL34</f>
        <v>147.31615326343174</v>
      </c>
      <c r="AM307" s="267">
        <f>('EU28 TRA Summary'!AM307*'EU28 TRA Summary'!AM34-'UK TRA Summary'!AM307*'UK TRA Summary'!AM34)/'EU27 TRA Summary'!AM34</f>
        <v>146.63536543910797</v>
      </c>
      <c r="AN307" s="267">
        <f>('EU28 TRA Summary'!AN307*'EU28 TRA Summary'!AN34-'UK TRA Summary'!AN307*'UK TRA Summary'!AN34)/'EU27 TRA Summary'!AN34</f>
        <v>148.77724925158282</v>
      </c>
      <c r="AO307" s="267">
        <f>('EU28 TRA Summary'!AO307*'EU28 TRA Summary'!AO34-'UK TRA Summary'!AO307*'UK TRA Summary'!AO34)/'EU27 TRA Summary'!AO34</f>
        <v>149.22216516566328</v>
      </c>
      <c r="AP307" s="267">
        <f>('EU28 TRA Summary'!AP307*'EU28 TRA Summary'!AP34-'UK TRA Summary'!AP307*'UK TRA Summary'!AP34)/'EU27 TRA Summary'!AP34</f>
        <v>149.59860976770452</v>
      </c>
      <c r="AQ307" s="267">
        <f>('EU28 TRA Summary'!AQ307*'EU28 TRA Summary'!AQ34-'UK TRA Summary'!AQ307*'UK TRA Summary'!AQ34)/'EU27 TRA Summary'!AQ34</f>
        <v>150.17897814935608</v>
      </c>
      <c r="AR307" s="267">
        <f>('EU28 TRA Summary'!AR307*'EU28 TRA Summary'!AR34-'UK TRA Summary'!AR307*'UK TRA Summary'!AR34)/'EU27 TRA Summary'!AR34</f>
        <v>150.78446176514132</v>
      </c>
      <c r="AS307" s="267">
        <f>('EU28 TRA Summary'!AS307*'EU28 TRA Summary'!AS34-'UK TRA Summary'!AS307*'UK TRA Summary'!AS34)/'EU27 TRA Summary'!AS34</f>
        <v>151.09836299897231</v>
      </c>
      <c r="AT307" s="267">
        <f>('EU28 TRA Summary'!AT307*'EU28 TRA Summary'!AT34-'UK TRA Summary'!AT307*'UK TRA Summary'!AT34)/'EU27 TRA Summary'!AT34</f>
        <v>152.27398797042105</v>
      </c>
      <c r="AU307" s="267">
        <f>('EU28 TRA Summary'!AU307*'EU28 TRA Summary'!AU34-'UK TRA Summary'!AU307*'UK TRA Summary'!AU34)/'EU27 TRA Summary'!AU34</f>
        <v>153.30347034625882</v>
      </c>
      <c r="AV307" s="267">
        <f>('EU28 TRA Summary'!AV307*'EU28 TRA Summary'!AV34-'UK TRA Summary'!AV307*'UK TRA Summary'!AV34)/'EU27 TRA Summary'!AV34</f>
        <v>154.51245349142422</v>
      </c>
      <c r="AW307" s="267">
        <f>('EU28 TRA Summary'!AW307*'EU28 TRA Summary'!AW34-'UK TRA Summary'!AW307*'UK TRA Summary'!AW34)/'EU27 TRA Summary'!AW34</f>
        <v>155.6532051030008</v>
      </c>
      <c r="AX307" s="267">
        <f>('EU28 TRA Summary'!AX307*'EU28 TRA Summary'!AX34-'UK TRA Summary'!AX307*'UK TRA Summary'!AX34)/'EU27 TRA Summary'!AX34</f>
        <v>157.82867442744026</v>
      </c>
      <c r="AY307" s="267">
        <f>('EU28 TRA Summary'!AY307*'EU28 TRA Summary'!AY34-'UK TRA Summary'!AY307*'UK TRA Summary'!AY34)/'EU27 TRA Summary'!AY34</f>
        <v>159.93095088703222</v>
      </c>
      <c r="AZ307" s="267">
        <f>('EU28 TRA Summary'!AZ307*'EU28 TRA Summary'!AZ34-'UK TRA Summary'!AZ307*'UK TRA Summary'!AZ34)/'EU27 TRA Summary'!AZ34</f>
        <v>163.44962668969379</v>
      </c>
    </row>
    <row r="308" spans="1:52">
      <c r="A308" s="214" t="s">
        <v>51</v>
      </c>
      <c r="B308" s="196">
        <f>('EU28 TRA Summary'!B308*'EU28 TRA Summary'!B35-'UK TRA Summary'!B308*'UK TRA Summary'!B35)/'EU27 TRA Summary'!B35</f>
        <v>17.770854703954328</v>
      </c>
      <c r="C308" s="262">
        <f>('EU28 TRA Summary'!C308*'EU28 TRA Summary'!C35-'UK TRA Summary'!C308*'UK TRA Summary'!C35)/'EU27 TRA Summary'!C35</f>
        <v>17.921734474556835</v>
      </c>
      <c r="D308" s="262">
        <f>('EU28 TRA Summary'!D308*'EU28 TRA Summary'!D35-'UK TRA Summary'!D308*'UK TRA Summary'!D35)/'EU27 TRA Summary'!D35</f>
        <v>17.50716612402822</v>
      </c>
      <c r="E308" s="262">
        <f>('EU28 TRA Summary'!E308*'EU28 TRA Summary'!E35-'UK TRA Summary'!E308*'UK TRA Summary'!E35)/'EU27 TRA Summary'!E35</f>
        <v>19.436463676388065</v>
      </c>
      <c r="F308" s="262">
        <f>('EU28 TRA Summary'!F308*'EU28 TRA Summary'!F35-'UK TRA Summary'!F308*'UK TRA Summary'!F35)/'EU27 TRA Summary'!F35</f>
        <v>19.038717545382987</v>
      </c>
      <c r="G308" s="262">
        <f>('EU28 TRA Summary'!G308*'EU28 TRA Summary'!G35-'UK TRA Summary'!G308*'UK TRA Summary'!G35)/'EU27 TRA Summary'!G35</f>
        <v>19.834068409369603</v>
      </c>
      <c r="H308" s="262">
        <f>('EU28 TRA Summary'!H308*'EU28 TRA Summary'!H35-'UK TRA Summary'!H308*'UK TRA Summary'!H35)/'EU27 TRA Summary'!H35</f>
        <v>21.946711518122626</v>
      </c>
      <c r="I308" s="262">
        <f>('EU28 TRA Summary'!I308*'EU28 TRA Summary'!I35-'UK TRA Summary'!I308*'UK TRA Summary'!I35)/'EU27 TRA Summary'!I35</f>
        <v>20.835999834675238</v>
      </c>
      <c r="J308" s="262">
        <f>('EU28 TRA Summary'!J308*'EU28 TRA Summary'!J35-'UK TRA Summary'!J308*'UK TRA Summary'!J35)/'EU27 TRA Summary'!J35</f>
        <v>21.521964351899101</v>
      </c>
      <c r="K308" s="262">
        <f>('EU28 TRA Summary'!K308*'EU28 TRA Summary'!K35-'UK TRA Summary'!K308*'UK TRA Summary'!K35)/'EU27 TRA Summary'!K35</f>
        <v>21.521759041953864</v>
      </c>
      <c r="L308" s="262">
        <f>('EU28 TRA Summary'!L308*'EU28 TRA Summary'!L35-'UK TRA Summary'!L308*'UK TRA Summary'!L35)/'EU27 TRA Summary'!L35</f>
        <v>20.74427736218372</v>
      </c>
      <c r="M308" s="262">
        <f>('EU28 TRA Summary'!M308*'EU28 TRA Summary'!M35-'UK TRA Summary'!M308*'UK TRA Summary'!M35)/'EU27 TRA Summary'!M35</f>
        <v>22.761909867835026</v>
      </c>
      <c r="N308" s="262">
        <f>('EU28 TRA Summary'!N308*'EU28 TRA Summary'!N35-'UK TRA Summary'!N308*'UK TRA Summary'!N35)/'EU27 TRA Summary'!N35</f>
        <v>22.729359741965975</v>
      </c>
      <c r="O308" s="262">
        <f>('EU28 TRA Summary'!O308*'EU28 TRA Summary'!O35-'UK TRA Summary'!O308*'UK TRA Summary'!O35)/'EU27 TRA Summary'!O35</f>
        <v>21.842585420825518</v>
      </c>
      <c r="P308" s="262">
        <f>('EU28 TRA Summary'!P308*'EU28 TRA Summary'!P35-'UK TRA Summary'!P308*'UK TRA Summary'!P35)/'EU27 TRA Summary'!P35</f>
        <v>20.653543571965802</v>
      </c>
      <c r="Q308" s="262">
        <f>('EU28 TRA Summary'!Q308*'EU28 TRA Summary'!Q35-'UK TRA Summary'!Q308*'UK TRA Summary'!Q35)/'EU27 TRA Summary'!Q35</f>
        <v>19.609511482583059</v>
      </c>
      <c r="R308" s="262">
        <f>('EU28 TRA Summary'!R308*'EU28 TRA Summary'!R35-'UK TRA Summary'!R308*'UK TRA Summary'!R35)/'EU27 TRA Summary'!R35</f>
        <v>18.980472053795108</v>
      </c>
      <c r="S308" s="262">
        <f>('EU28 TRA Summary'!S308*'EU28 TRA Summary'!S35-'UK TRA Summary'!S308*'UK TRA Summary'!S35)/'EU27 TRA Summary'!S35</f>
        <v>20.200661774261199</v>
      </c>
      <c r="T308" s="262">
        <f>('EU28 TRA Summary'!T308*'EU28 TRA Summary'!T35-'UK TRA Summary'!T308*'UK TRA Summary'!T35)/'EU27 TRA Summary'!T35</f>
        <v>20.38883612047054</v>
      </c>
      <c r="U308" s="262">
        <f>('EU28 TRA Summary'!U308*'EU28 TRA Summary'!U35-'UK TRA Summary'!U308*'UK TRA Summary'!U35)/'EU27 TRA Summary'!U35</f>
        <v>21.395052033708062</v>
      </c>
      <c r="V308" s="262">
        <f>('EU28 TRA Summary'!V308*'EU28 TRA Summary'!V35-'UK TRA Summary'!V308*'UK TRA Summary'!V35)/'EU27 TRA Summary'!V35</f>
        <v>22.660528048218318</v>
      </c>
      <c r="W308" s="262">
        <f>('EU28 TRA Summary'!W308*'EU28 TRA Summary'!W35-'UK TRA Summary'!W308*'UK TRA Summary'!W35)/'EU27 TRA Summary'!W35</f>
        <v>23.43785529992541</v>
      </c>
      <c r="X308" s="262">
        <f>('EU28 TRA Summary'!X308*'EU28 TRA Summary'!X35-'UK TRA Summary'!X308*'UK TRA Summary'!X35)/'EU27 TRA Summary'!X35</f>
        <v>24.406806943147611</v>
      </c>
      <c r="Y308" s="262">
        <f>('EU28 TRA Summary'!Y308*'EU28 TRA Summary'!Y35-'UK TRA Summary'!Y308*'UK TRA Summary'!Y35)/'EU27 TRA Summary'!Y35</f>
        <v>25.386372103392251</v>
      </c>
      <c r="Z308" s="262">
        <f>('EU28 TRA Summary'!Z308*'EU28 TRA Summary'!Z35-'UK TRA Summary'!Z308*'UK TRA Summary'!Z35)/'EU27 TRA Summary'!Z35</f>
        <v>25.814710500144201</v>
      </c>
      <c r="AA308" s="262">
        <f>('EU28 TRA Summary'!AA308*'EU28 TRA Summary'!AA35-'UK TRA Summary'!AA308*'UK TRA Summary'!AA35)/'EU27 TRA Summary'!AA35</f>
        <v>26.68415961540838</v>
      </c>
      <c r="AB308" s="262">
        <f>('EU28 TRA Summary'!AB308*'EU28 TRA Summary'!AB35-'UK TRA Summary'!AB308*'UK TRA Summary'!AB35)/'EU27 TRA Summary'!AB35</f>
        <v>27.504861503997844</v>
      </c>
      <c r="AC308" s="262">
        <f>('EU28 TRA Summary'!AC308*'EU28 TRA Summary'!AC35-'UK TRA Summary'!AC308*'UK TRA Summary'!AC35)/'EU27 TRA Summary'!AC35</f>
        <v>28.317886025895689</v>
      </c>
      <c r="AD308" s="262">
        <f>('EU28 TRA Summary'!AD308*'EU28 TRA Summary'!AD35-'UK TRA Summary'!AD308*'UK TRA Summary'!AD35)/'EU27 TRA Summary'!AD35</f>
        <v>29.025956445722176</v>
      </c>
      <c r="AE308" s="262">
        <f>('EU28 TRA Summary'!AE308*'EU28 TRA Summary'!AE35-'UK TRA Summary'!AE308*'UK TRA Summary'!AE35)/'EU27 TRA Summary'!AE35</f>
        <v>29.759541754077592</v>
      </c>
      <c r="AF308" s="262">
        <f>('EU28 TRA Summary'!AF308*'EU28 TRA Summary'!AF35-'UK TRA Summary'!AF308*'UK TRA Summary'!AF35)/'EU27 TRA Summary'!AF35</f>
        <v>30.252684939059801</v>
      </c>
      <c r="AG308" s="262">
        <f>('EU28 TRA Summary'!AG308*'EU28 TRA Summary'!AG35-'UK TRA Summary'!AG308*'UK TRA Summary'!AG35)/'EU27 TRA Summary'!AG35</f>
        <v>30.361888470309491</v>
      </c>
      <c r="AH308" s="262">
        <f>('EU28 TRA Summary'!AH308*'EU28 TRA Summary'!AH35-'UK TRA Summary'!AH308*'UK TRA Summary'!AH35)/'EU27 TRA Summary'!AH35</f>
        <v>30.230016548374877</v>
      </c>
      <c r="AI308" s="262">
        <f>('EU28 TRA Summary'!AI308*'EU28 TRA Summary'!AI35-'UK TRA Summary'!AI308*'UK TRA Summary'!AI35)/'EU27 TRA Summary'!AI35</f>
        <v>29.963953528570002</v>
      </c>
      <c r="AJ308" s="262">
        <f>('EU28 TRA Summary'!AJ308*'EU28 TRA Summary'!AJ35-'UK TRA Summary'!AJ308*'UK TRA Summary'!AJ35)/'EU27 TRA Summary'!AJ35</f>
        <v>29.602611202692689</v>
      </c>
      <c r="AK308" s="262">
        <f>('EU28 TRA Summary'!AK308*'EU28 TRA Summary'!AK35-'UK TRA Summary'!AK308*'UK TRA Summary'!AK35)/'EU27 TRA Summary'!AK35</f>
        <v>29.269152673820546</v>
      </c>
      <c r="AL308" s="262">
        <f>('EU28 TRA Summary'!AL308*'EU28 TRA Summary'!AL35-'UK TRA Summary'!AL308*'UK TRA Summary'!AL35)/'EU27 TRA Summary'!AL35</f>
        <v>28.91680773441027</v>
      </c>
      <c r="AM308" s="262">
        <f>('EU28 TRA Summary'!AM308*'EU28 TRA Summary'!AM35-'UK TRA Summary'!AM308*'UK TRA Summary'!AM35)/'EU27 TRA Summary'!AM35</f>
        <v>28.632872792082754</v>
      </c>
      <c r="AN308" s="262">
        <f>('EU28 TRA Summary'!AN308*'EU28 TRA Summary'!AN35-'UK TRA Summary'!AN308*'UK TRA Summary'!AN35)/'EU27 TRA Summary'!AN35</f>
        <v>28.870097747526788</v>
      </c>
      <c r="AO308" s="262">
        <f>('EU28 TRA Summary'!AO308*'EU28 TRA Summary'!AO35-'UK TRA Summary'!AO308*'UK TRA Summary'!AO35)/'EU27 TRA Summary'!AO35</f>
        <v>28.566400216699666</v>
      </c>
      <c r="AP308" s="262">
        <f>('EU28 TRA Summary'!AP308*'EU28 TRA Summary'!AP35-'UK TRA Summary'!AP308*'UK TRA Summary'!AP35)/'EU27 TRA Summary'!AP35</f>
        <v>28.337475228116364</v>
      </c>
      <c r="AQ308" s="262">
        <f>('EU28 TRA Summary'!AQ308*'EU28 TRA Summary'!AQ35-'UK TRA Summary'!AQ308*'UK TRA Summary'!AQ35)/'EU27 TRA Summary'!AQ35</f>
        <v>28.000263893091073</v>
      </c>
      <c r="AR308" s="262">
        <f>('EU28 TRA Summary'!AR308*'EU28 TRA Summary'!AR35-'UK TRA Summary'!AR308*'UK TRA Summary'!AR35)/'EU27 TRA Summary'!AR35</f>
        <v>27.700495282423283</v>
      </c>
      <c r="AS308" s="262">
        <f>('EU28 TRA Summary'!AS308*'EU28 TRA Summary'!AS35-'UK TRA Summary'!AS308*'UK TRA Summary'!AS35)/'EU27 TRA Summary'!AS35</f>
        <v>27.442246275003502</v>
      </c>
      <c r="AT308" s="262">
        <f>('EU28 TRA Summary'!AT308*'EU28 TRA Summary'!AT35-'UK TRA Summary'!AT308*'UK TRA Summary'!AT35)/'EU27 TRA Summary'!AT35</f>
        <v>27.452675942049929</v>
      </c>
      <c r="AU308" s="262">
        <f>('EU28 TRA Summary'!AU308*'EU28 TRA Summary'!AU35-'UK TRA Summary'!AU308*'UK TRA Summary'!AU35)/'EU27 TRA Summary'!AU35</f>
        <v>27.058302076886811</v>
      </c>
      <c r="AV308" s="262">
        <f>('EU28 TRA Summary'!AV308*'EU28 TRA Summary'!AV35-'UK TRA Summary'!AV308*'UK TRA Summary'!AV35)/'EU27 TRA Summary'!AV35</f>
        <v>26.724662431159135</v>
      </c>
      <c r="AW308" s="262">
        <f>('EU28 TRA Summary'!AW308*'EU28 TRA Summary'!AW35-'UK TRA Summary'!AW308*'UK TRA Summary'!AW35)/'EU27 TRA Summary'!AW35</f>
        <v>26.427128340446107</v>
      </c>
      <c r="AX308" s="262">
        <f>('EU28 TRA Summary'!AX308*'EU28 TRA Summary'!AX35-'UK TRA Summary'!AX308*'UK TRA Summary'!AX35)/'EU27 TRA Summary'!AX35</f>
        <v>26.15131145026988</v>
      </c>
      <c r="AY308" s="262">
        <f>('EU28 TRA Summary'!AY308*'EU28 TRA Summary'!AY35-'UK TRA Summary'!AY308*'UK TRA Summary'!AY35)/'EU27 TRA Summary'!AY35</f>
        <v>26.27880756700937</v>
      </c>
      <c r="AZ308" s="262">
        <f>('EU28 TRA Summary'!AZ308*'EU28 TRA Summary'!AZ35-'UK TRA Summary'!AZ308*'UK TRA Summary'!AZ35)/'EU27 TRA Summary'!AZ35</f>
        <v>25.962968356069496</v>
      </c>
    </row>
    <row r="309" spans="1:52">
      <c r="A309" s="173" t="s">
        <v>33</v>
      </c>
      <c r="B309" s="200">
        <f>('EU28 TRA Summary'!B309*'EU28 TRA Summary'!B36-'UK TRA Summary'!B309*'UK TRA Summary'!B36)/'EU27 TRA Summary'!B36</f>
        <v>23.666821289643153</v>
      </c>
      <c r="C309" s="266">
        <f>('EU28 TRA Summary'!C309*'EU28 TRA Summary'!C36-'UK TRA Summary'!C309*'UK TRA Summary'!C36)/'EU27 TRA Summary'!C36</f>
        <v>24.183338391014914</v>
      </c>
      <c r="D309" s="266">
        <f>('EU28 TRA Summary'!D309*'EU28 TRA Summary'!D36-'UK TRA Summary'!D309*'UK TRA Summary'!D36)/'EU27 TRA Summary'!D36</f>
        <v>23.363356530832849</v>
      </c>
      <c r="E309" s="266">
        <f>('EU28 TRA Summary'!E309*'EU28 TRA Summary'!E36-'UK TRA Summary'!E309*'UK TRA Summary'!E36)/'EU27 TRA Summary'!E36</f>
        <v>24.667480538445385</v>
      </c>
      <c r="F309" s="266">
        <f>('EU28 TRA Summary'!F309*'EU28 TRA Summary'!F36-'UK TRA Summary'!F309*'UK TRA Summary'!F36)/'EU27 TRA Summary'!F36</f>
        <v>25.506498863711602</v>
      </c>
      <c r="G309" s="266">
        <f>('EU28 TRA Summary'!G309*'EU28 TRA Summary'!G36-'UK TRA Summary'!G309*'UK TRA Summary'!G36)/'EU27 TRA Summary'!G36</f>
        <v>25.894506542464125</v>
      </c>
      <c r="H309" s="266">
        <f>('EU28 TRA Summary'!H309*'EU28 TRA Summary'!H36-'UK TRA Summary'!H309*'UK TRA Summary'!H36)/'EU27 TRA Summary'!H36</f>
        <v>30.085894350622166</v>
      </c>
      <c r="I309" s="266">
        <f>('EU28 TRA Summary'!I309*'EU28 TRA Summary'!I36-'UK TRA Summary'!I309*'UK TRA Summary'!I36)/'EU27 TRA Summary'!I36</f>
        <v>28.395390359333071</v>
      </c>
      <c r="J309" s="266">
        <f>('EU28 TRA Summary'!J309*'EU28 TRA Summary'!J36-'UK TRA Summary'!J309*'UK TRA Summary'!J36)/'EU27 TRA Summary'!J36</f>
        <v>29.324326413464277</v>
      </c>
      <c r="K309" s="266">
        <f>('EU28 TRA Summary'!K309*'EU28 TRA Summary'!K36-'UK TRA Summary'!K309*'UK TRA Summary'!K36)/'EU27 TRA Summary'!K36</f>
        <v>28.383837773525524</v>
      </c>
      <c r="L309" s="266">
        <f>('EU28 TRA Summary'!L309*'EU28 TRA Summary'!L36-'UK TRA Summary'!L309*'UK TRA Summary'!L36)/'EU27 TRA Summary'!L36</f>
        <v>28.885025069660134</v>
      </c>
      <c r="M309" s="266">
        <f>('EU28 TRA Summary'!M309*'EU28 TRA Summary'!M36-'UK TRA Summary'!M309*'UK TRA Summary'!M36)/'EU27 TRA Summary'!M36</f>
        <v>30.721756042993956</v>
      </c>
      <c r="N309" s="266">
        <f>('EU28 TRA Summary'!N309*'EU28 TRA Summary'!N36-'UK TRA Summary'!N309*'UK TRA Summary'!N36)/'EU27 TRA Summary'!N36</f>
        <v>32.342489244227572</v>
      </c>
      <c r="O309" s="266">
        <f>('EU28 TRA Summary'!O309*'EU28 TRA Summary'!O36-'UK TRA Summary'!O309*'UK TRA Summary'!O36)/'EU27 TRA Summary'!O36</f>
        <v>32.020554045285735</v>
      </c>
      <c r="P309" s="266">
        <f>('EU28 TRA Summary'!P309*'EU28 TRA Summary'!P36-'UK TRA Summary'!P309*'UK TRA Summary'!P36)/'EU27 TRA Summary'!P36</f>
        <v>29.978019053887412</v>
      </c>
      <c r="Q309" s="266">
        <f>('EU28 TRA Summary'!Q309*'EU28 TRA Summary'!Q36-'UK TRA Summary'!Q309*'UK TRA Summary'!Q36)/'EU27 TRA Summary'!Q36</f>
        <v>26.524864156376157</v>
      </c>
      <c r="R309" s="266">
        <f>('EU28 TRA Summary'!R309*'EU28 TRA Summary'!R36-'UK TRA Summary'!R309*'UK TRA Summary'!R36)/'EU27 TRA Summary'!R36</f>
        <v>25.401931733726183</v>
      </c>
      <c r="S309" s="266">
        <f>('EU28 TRA Summary'!S309*'EU28 TRA Summary'!S36-'UK TRA Summary'!S309*'UK TRA Summary'!S36)/'EU27 TRA Summary'!S36</f>
        <v>27.449323489491519</v>
      </c>
      <c r="T309" s="266">
        <f>('EU28 TRA Summary'!T309*'EU28 TRA Summary'!T36-'UK TRA Summary'!T309*'UK TRA Summary'!T36)/'EU27 TRA Summary'!T36</f>
        <v>28.054952227937047</v>
      </c>
      <c r="U309" s="266">
        <f>('EU28 TRA Summary'!U309*'EU28 TRA Summary'!U36-'UK TRA Summary'!U309*'UK TRA Summary'!U36)/'EU27 TRA Summary'!U36</f>
        <v>29.655555643281989</v>
      </c>
      <c r="V309" s="266">
        <f>('EU28 TRA Summary'!V309*'EU28 TRA Summary'!V36-'UK TRA Summary'!V309*'UK TRA Summary'!V36)/'EU27 TRA Summary'!V36</f>
        <v>32.030030502399406</v>
      </c>
      <c r="W309" s="266">
        <f>('EU28 TRA Summary'!W309*'EU28 TRA Summary'!W36-'UK TRA Summary'!W309*'UK TRA Summary'!W36)/'EU27 TRA Summary'!W36</f>
        <v>33.142885876100465</v>
      </c>
      <c r="X309" s="266">
        <f>('EU28 TRA Summary'!X309*'EU28 TRA Summary'!X36-'UK TRA Summary'!X309*'UK TRA Summary'!X36)/'EU27 TRA Summary'!X36</f>
        <v>34.784677876218602</v>
      </c>
      <c r="Y309" s="266">
        <f>('EU28 TRA Summary'!Y309*'EU28 TRA Summary'!Y36-'UK TRA Summary'!Y309*'UK TRA Summary'!Y36)/'EU27 TRA Summary'!Y36</f>
        <v>36.444695309503707</v>
      </c>
      <c r="Z309" s="266">
        <f>('EU28 TRA Summary'!Z309*'EU28 TRA Summary'!Z36-'UK TRA Summary'!Z309*'UK TRA Summary'!Z36)/'EU27 TRA Summary'!Z36</f>
        <v>36.906292990479763</v>
      </c>
      <c r="AA309" s="266">
        <f>('EU28 TRA Summary'!AA309*'EU28 TRA Summary'!AA36-'UK TRA Summary'!AA309*'UK TRA Summary'!AA36)/'EU27 TRA Summary'!AA36</f>
        <v>38.429350361710561</v>
      </c>
      <c r="AB309" s="266">
        <f>('EU28 TRA Summary'!AB309*'EU28 TRA Summary'!AB36-'UK TRA Summary'!AB309*'UK TRA Summary'!AB36)/'EU27 TRA Summary'!AB36</f>
        <v>39.839280968786355</v>
      </c>
      <c r="AC309" s="266">
        <f>('EU28 TRA Summary'!AC309*'EU28 TRA Summary'!AC36-'UK TRA Summary'!AC309*'UK TRA Summary'!AC36)/'EU27 TRA Summary'!AC36</f>
        <v>41.235423435237607</v>
      </c>
      <c r="AD309" s="266">
        <f>('EU28 TRA Summary'!AD309*'EU28 TRA Summary'!AD36-'UK TRA Summary'!AD309*'UK TRA Summary'!AD36)/'EU27 TRA Summary'!AD36</f>
        <v>42.462094676497799</v>
      </c>
      <c r="AE309" s="266">
        <f>('EU28 TRA Summary'!AE309*'EU28 TRA Summary'!AE36-'UK TRA Summary'!AE309*'UK TRA Summary'!AE36)/'EU27 TRA Summary'!AE36</f>
        <v>43.743385040433388</v>
      </c>
      <c r="AF309" s="266">
        <f>('EU28 TRA Summary'!AF309*'EU28 TRA Summary'!AF36-'UK TRA Summary'!AF309*'UK TRA Summary'!AF36)/'EU27 TRA Summary'!AF36</f>
        <v>44.785941325828745</v>
      </c>
      <c r="AG309" s="266">
        <f>('EU28 TRA Summary'!AG309*'EU28 TRA Summary'!AG36-'UK TRA Summary'!AG309*'UK TRA Summary'!AG36)/'EU27 TRA Summary'!AG36</f>
        <v>44.954607345784112</v>
      </c>
      <c r="AH309" s="266">
        <f>('EU28 TRA Summary'!AH309*'EU28 TRA Summary'!AH36-'UK TRA Summary'!AH309*'UK TRA Summary'!AH36)/'EU27 TRA Summary'!AH36</f>
        <v>44.694669110649144</v>
      </c>
      <c r="AI309" s="266">
        <f>('EU28 TRA Summary'!AI309*'EU28 TRA Summary'!AI36-'UK TRA Summary'!AI309*'UK TRA Summary'!AI36)/'EU27 TRA Summary'!AI36</f>
        <v>44.231043884400307</v>
      </c>
      <c r="AJ309" s="266">
        <f>('EU28 TRA Summary'!AJ309*'EU28 TRA Summary'!AJ36-'UK TRA Summary'!AJ309*'UK TRA Summary'!AJ36)/'EU27 TRA Summary'!AJ36</f>
        <v>43.575943963309001</v>
      </c>
      <c r="AK309" s="266">
        <f>('EU28 TRA Summary'!AK309*'EU28 TRA Summary'!AK36-'UK TRA Summary'!AK309*'UK TRA Summary'!AK36)/'EU27 TRA Summary'!AK36</f>
        <v>42.976493536744023</v>
      </c>
      <c r="AL309" s="266">
        <f>('EU28 TRA Summary'!AL309*'EU28 TRA Summary'!AL36-'UK TRA Summary'!AL309*'UK TRA Summary'!AL36)/'EU27 TRA Summary'!AL36</f>
        <v>42.339072146666538</v>
      </c>
      <c r="AM309" s="266">
        <f>('EU28 TRA Summary'!AM309*'EU28 TRA Summary'!AM36-'UK TRA Summary'!AM309*'UK TRA Summary'!AM36)/'EU27 TRA Summary'!AM36</f>
        <v>41.836201626483323</v>
      </c>
      <c r="AN309" s="266">
        <f>('EU28 TRA Summary'!AN309*'EU28 TRA Summary'!AN36-'UK TRA Summary'!AN309*'UK TRA Summary'!AN36)/'EU27 TRA Summary'!AN36</f>
        <v>42.295913899929694</v>
      </c>
      <c r="AO309" s="266">
        <f>('EU28 TRA Summary'!AO309*'EU28 TRA Summary'!AO36-'UK TRA Summary'!AO309*'UK TRA Summary'!AO36)/'EU27 TRA Summary'!AO36</f>
        <v>41.75684777699643</v>
      </c>
      <c r="AP309" s="266">
        <f>('EU28 TRA Summary'!AP309*'EU28 TRA Summary'!AP36-'UK TRA Summary'!AP309*'UK TRA Summary'!AP36)/'EU27 TRA Summary'!AP36</f>
        <v>41.360756735703639</v>
      </c>
      <c r="AQ309" s="266">
        <f>('EU28 TRA Summary'!AQ309*'EU28 TRA Summary'!AQ36-'UK TRA Summary'!AQ309*'UK TRA Summary'!AQ36)/'EU27 TRA Summary'!AQ36</f>
        <v>40.785419282290697</v>
      </c>
      <c r="AR309" s="266">
        <f>('EU28 TRA Summary'!AR309*'EU28 TRA Summary'!AR36-'UK TRA Summary'!AR309*'UK TRA Summary'!AR36)/'EU27 TRA Summary'!AR36</f>
        <v>40.287936924518135</v>
      </c>
      <c r="AS309" s="266">
        <f>('EU28 TRA Summary'!AS309*'EU28 TRA Summary'!AS36-'UK TRA Summary'!AS309*'UK TRA Summary'!AS36)/'EU27 TRA Summary'!AS36</f>
        <v>39.857307720024828</v>
      </c>
      <c r="AT309" s="266">
        <f>('EU28 TRA Summary'!AT309*'EU28 TRA Summary'!AT36-'UK TRA Summary'!AT309*'UK TRA Summary'!AT36)/'EU27 TRA Summary'!AT36</f>
        <v>40.008290174116247</v>
      </c>
      <c r="AU309" s="266">
        <f>('EU28 TRA Summary'!AU309*'EU28 TRA Summary'!AU36-'UK TRA Summary'!AU309*'UK TRA Summary'!AU36)/'EU27 TRA Summary'!AU36</f>
        <v>39.216737966796707</v>
      </c>
      <c r="AV309" s="266">
        <f>('EU28 TRA Summary'!AV309*'EU28 TRA Summary'!AV36-'UK TRA Summary'!AV309*'UK TRA Summary'!AV36)/'EU27 TRA Summary'!AV36</f>
        <v>38.600765429425422</v>
      </c>
      <c r="AW309" s="266">
        <f>('EU28 TRA Summary'!AW309*'EU28 TRA Summary'!AW36-'UK TRA Summary'!AW309*'UK TRA Summary'!AW36)/'EU27 TRA Summary'!AW36</f>
        <v>38.071645730122206</v>
      </c>
      <c r="AX309" s="266">
        <f>('EU28 TRA Summary'!AX309*'EU28 TRA Summary'!AX36-'UK TRA Summary'!AX309*'UK TRA Summary'!AX36)/'EU27 TRA Summary'!AX36</f>
        <v>37.564890274763762</v>
      </c>
      <c r="AY309" s="266">
        <f>('EU28 TRA Summary'!AY309*'EU28 TRA Summary'!AY36-'UK TRA Summary'!AY309*'UK TRA Summary'!AY36)/'EU27 TRA Summary'!AY36</f>
        <v>37.953905602804696</v>
      </c>
      <c r="AZ309" s="266">
        <f>('EU28 TRA Summary'!AZ309*'EU28 TRA Summary'!AZ36-'UK TRA Summary'!AZ309*'UK TRA Summary'!AZ36)/'EU27 TRA Summary'!AZ36</f>
        <v>37.343513362128306</v>
      </c>
    </row>
    <row r="310" spans="1:52">
      <c r="A310" s="194" t="s">
        <v>34</v>
      </c>
      <c r="B310" s="201">
        <f>('EU28 TRA Summary'!B310*'EU28 TRA Summary'!B37-'UK TRA Summary'!B310*'UK TRA Summary'!B37)/'EU27 TRA Summary'!B37</f>
        <v>10.734424439082344</v>
      </c>
      <c r="C310" s="267">
        <f>('EU28 TRA Summary'!C310*'EU28 TRA Summary'!C37-'UK TRA Summary'!C310*'UK TRA Summary'!C37)/'EU27 TRA Summary'!C37</f>
        <v>10.410487142719715</v>
      </c>
      <c r="D310" s="267">
        <f>('EU28 TRA Summary'!D310*'EU28 TRA Summary'!D37-'UK TRA Summary'!D310*'UK TRA Summary'!D37)/'EU27 TRA Summary'!D37</f>
        <v>10.392961462026101</v>
      </c>
      <c r="E310" s="267">
        <f>('EU28 TRA Summary'!E310*'EU28 TRA Summary'!E37-'UK TRA Summary'!E310*'UK TRA Summary'!E37)/'EU27 TRA Summary'!E37</f>
        <v>12.44284267931002</v>
      </c>
      <c r="F310" s="267">
        <f>('EU28 TRA Summary'!F310*'EU28 TRA Summary'!F37-'UK TRA Summary'!F310*'UK TRA Summary'!F37)/'EU27 TRA Summary'!F37</f>
        <v>11.116265475614385</v>
      </c>
      <c r="G310" s="267">
        <f>('EU28 TRA Summary'!G310*'EU28 TRA Summary'!G37-'UK TRA Summary'!G310*'UK TRA Summary'!G37)/'EU27 TRA Summary'!G37</f>
        <v>12.257413201819139</v>
      </c>
      <c r="H310" s="267">
        <f>('EU28 TRA Summary'!H310*'EU28 TRA Summary'!H37-'UK TRA Summary'!H310*'UK TRA Summary'!H37)/'EU27 TRA Summary'!H37</f>
        <v>12.292841807606274</v>
      </c>
      <c r="I310" s="267">
        <f>('EU28 TRA Summary'!I310*'EU28 TRA Summary'!I37-'UK TRA Summary'!I310*'UK TRA Summary'!I37)/'EU27 TRA Summary'!I37</f>
        <v>12.035525678260232</v>
      </c>
      <c r="J310" s="267">
        <f>('EU28 TRA Summary'!J310*'EU28 TRA Summary'!J37-'UK TRA Summary'!J310*'UK TRA Summary'!J37)/'EU27 TRA Summary'!J37</f>
        <v>12.245164977707496</v>
      </c>
      <c r="K310" s="267">
        <f>('EU28 TRA Summary'!K310*'EU28 TRA Summary'!K37-'UK TRA Summary'!K310*'UK TRA Summary'!K37)/'EU27 TRA Summary'!K37</f>
        <v>12.783072556624436</v>
      </c>
      <c r="L310" s="267">
        <f>('EU28 TRA Summary'!L310*'EU28 TRA Summary'!L37-'UK TRA Summary'!L310*'UK TRA Summary'!L37)/'EU27 TRA Summary'!L37</f>
        <v>11.629957504146775</v>
      </c>
      <c r="M310" s="267">
        <f>('EU28 TRA Summary'!M310*'EU28 TRA Summary'!M37-'UK TRA Summary'!M310*'UK TRA Summary'!M37)/'EU27 TRA Summary'!M37</f>
        <v>13.789445029483971</v>
      </c>
      <c r="N310" s="267">
        <f>('EU28 TRA Summary'!N310*'EU28 TRA Summary'!N37-'UK TRA Summary'!N310*'UK TRA Summary'!N37)/'EU27 TRA Summary'!N37</f>
        <v>13.115839395753275</v>
      </c>
      <c r="O310" s="267">
        <f>('EU28 TRA Summary'!O310*'EU28 TRA Summary'!O37-'UK TRA Summary'!O310*'UK TRA Summary'!O37)/'EU27 TRA Summary'!O37</f>
        <v>12.873296900395657</v>
      </c>
      <c r="P310" s="267">
        <f>('EU28 TRA Summary'!P310*'EU28 TRA Summary'!P37-'UK TRA Summary'!P310*'UK TRA Summary'!P37)/'EU27 TRA Summary'!P37</f>
        <v>12.681767479471281</v>
      </c>
      <c r="Q310" s="267">
        <f>('EU28 TRA Summary'!Q310*'EU28 TRA Summary'!Q37-'UK TRA Summary'!Q310*'UK TRA Summary'!Q37)/'EU27 TRA Summary'!Q37</f>
        <v>13.275798530284238</v>
      </c>
      <c r="R310" s="267">
        <f>('EU28 TRA Summary'!R310*'EU28 TRA Summary'!R37-'UK TRA Summary'!R310*'UK TRA Summary'!R37)/'EU27 TRA Summary'!R37</f>
        <v>13.145455078770393</v>
      </c>
      <c r="S310" s="267">
        <f>('EU28 TRA Summary'!S310*'EU28 TRA Summary'!S37-'UK TRA Summary'!S310*'UK TRA Summary'!S37)/'EU27 TRA Summary'!S37</f>
        <v>13.666526587895996</v>
      </c>
      <c r="T310" s="267">
        <f>('EU28 TRA Summary'!T310*'EU28 TRA Summary'!T37-'UK TRA Summary'!T310*'UK TRA Summary'!T37)/'EU27 TRA Summary'!T37</f>
        <v>13.521292065240001</v>
      </c>
      <c r="U310" s="267">
        <f>('EU28 TRA Summary'!U310*'EU28 TRA Summary'!U37-'UK TRA Summary'!U310*'UK TRA Summary'!U37)/'EU27 TRA Summary'!U37</f>
        <v>14.033312326661088</v>
      </c>
      <c r="V310" s="267">
        <f>('EU28 TRA Summary'!V310*'EU28 TRA Summary'!V37-'UK TRA Summary'!V310*'UK TRA Summary'!V37)/'EU27 TRA Summary'!V37</f>
        <v>14.362173498431918</v>
      </c>
      <c r="W310" s="267">
        <f>('EU28 TRA Summary'!W310*'EU28 TRA Summary'!W37-'UK TRA Summary'!W310*'UK TRA Summary'!W37)/'EU27 TRA Summary'!W37</f>
        <v>14.890180367315018</v>
      </c>
      <c r="X310" s="267">
        <f>('EU28 TRA Summary'!X310*'EU28 TRA Summary'!X37-'UK TRA Summary'!X310*'UK TRA Summary'!X37)/'EU27 TRA Summary'!X37</f>
        <v>15.31424935615402</v>
      </c>
      <c r="Y310" s="267">
        <f>('EU28 TRA Summary'!Y310*'EU28 TRA Summary'!Y37-'UK TRA Summary'!Y310*'UK TRA Summary'!Y37)/'EU27 TRA Summary'!Y37</f>
        <v>15.745585615746389</v>
      </c>
      <c r="Z310" s="267">
        <f>('EU28 TRA Summary'!Z310*'EU28 TRA Summary'!Z37-'UK TRA Summary'!Z310*'UK TRA Summary'!Z37)/'EU27 TRA Summary'!Z37</f>
        <v>16.187892105902591</v>
      </c>
      <c r="AA310" s="267">
        <f>('EU28 TRA Summary'!AA310*'EU28 TRA Summary'!AA37-'UK TRA Summary'!AA310*'UK TRA Summary'!AA37)/'EU27 TRA Summary'!AA37</f>
        <v>16.525844950026208</v>
      </c>
      <c r="AB310" s="267">
        <f>('EU28 TRA Summary'!AB310*'EU28 TRA Summary'!AB37-'UK TRA Summary'!AB310*'UK TRA Summary'!AB37)/'EU27 TRA Summary'!AB37</f>
        <v>16.875591240308889</v>
      </c>
      <c r="AC310" s="267">
        <f>('EU28 TRA Summary'!AC310*'EU28 TRA Summary'!AC37-'UK TRA Summary'!AC310*'UK TRA Summary'!AC37)/'EU27 TRA Summary'!AC37</f>
        <v>17.228973621635653</v>
      </c>
      <c r="AD310" s="267">
        <f>('EU28 TRA Summary'!AD310*'EU28 TRA Summary'!AD37-'UK TRA Summary'!AD310*'UK TRA Summary'!AD37)/'EU27 TRA Summary'!AD37</f>
        <v>17.537804584891362</v>
      </c>
      <c r="AE310" s="267">
        <f>('EU28 TRA Summary'!AE310*'EU28 TRA Summary'!AE37-'UK TRA Summary'!AE310*'UK TRA Summary'!AE37)/'EU27 TRA Summary'!AE37</f>
        <v>17.850434162490743</v>
      </c>
      <c r="AF310" s="267">
        <f>('EU28 TRA Summary'!AF310*'EU28 TRA Summary'!AF37-'UK TRA Summary'!AF310*'UK TRA Summary'!AF37)/'EU27 TRA Summary'!AF37</f>
        <v>17.921280219056488</v>
      </c>
      <c r="AG310" s="267">
        <f>('EU28 TRA Summary'!AG310*'EU28 TRA Summary'!AG37-'UK TRA Summary'!AG310*'UK TRA Summary'!AG37)/'EU27 TRA Summary'!AG37</f>
        <v>18.023180214708432</v>
      </c>
      <c r="AH310" s="267">
        <f>('EU28 TRA Summary'!AH310*'EU28 TRA Summary'!AH37-'UK TRA Summary'!AH310*'UK TRA Summary'!AH37)/'EU27 TRA Summary'!AH37</f>
        <v>18.037118501746523</v>
      </c>
      <c r="AI310" s="267">
        <f>('EU28 TRA Summary'!AI310*'EU28 TRA Summary'!AI37-'UK TRA Summary'!AI310*'UK TRA Summary'!AI37)/'EU27 TRA Summary'!AI37</f>
        <v>17.987079539544187</v>
      </c>
      <c r="AJ310" s="267">
        <f>('EU28 TRA Summary'!AJ310*'EU28 TRA Summary'!AJ37-'UK TRA Summary'!AJ310*'UK TRA Summary'!AJ37)/'EU27 TRA Summary'!AJ37</f>
        <v>17.919072919796459</v>
      </c>
      <c r="AK310" s="267">
        <f>('EU28 TRA Summary'!AK310*'EU28 TRA Summary'!AK37-'UK TRA Summary'!AK310*'UK TRA Summary'!AK37)/'EU27 TRA Summary'!AK37</f>
        <v>17.852158471624058</v>
      </c>
      <c r="AL310" s="267">
        <f>('EU28 TRA Summary'!AL310*'EU28 TRA Summary'!AL37-'UK TRA Summary'!AL310*'UK TRA Summary'!AL37)/'EU27 TRA Summary'!AL37</f>
        <v>17.779405490046329</v>
      </c>
      <c r="AM310" s="267">
        <f>('EU28 TRA Summary'!AM310*'EU28 TRA Summary'!AM37-'UK TRA Summary'!AM310*'UK TRA Summary'!AM37)/'EU27 TRA Summary'!AM37</f>
        <v>17.718903911330436</v>
      </c>
      <c r="AN310" s="267">
        <f>('EU28 TRA Summary'!AN310*'EU28 TRA Summary'!AN37-'UK TRA Summary'!AN310*'UK TRA Summary'!AN37)/'EU27 TRA Summary'!AN37</f>
        <v>17.815268475212676</v>
      </c>
      <c r="AO310" s="267">
        <f>('EU28 TRA Summary'!AO310*'EU28 TRA Summary'!AO37-'UK TRA Summary'!AO310*'UK TRA Summary'!AO37)/'EU27 TRA Summary'!AO37</f>
        <v>17.748550381126197</v>
      </c>
      <c r="AP310" s="267">
        <f>('EU28 TRA Summary'!AP310*'EU28 TRA Summary'!AP37-'UK TRA Summary'!AP310*'UK TRA Summary'!AP37)/'EU27 TRA Summary'!AP37</f>
        <v>17.69779588244484</v>
      </c>
      <c r="AQ310" s="267">
        <f>('EU28 TRA Summary'!AQ310*'EU28 TRA Summary'!AQ37-'UK TRA Summary'!AQ310*'UK TRA Summary'!AQ37)/'EU27 TRA Summary'!AQ37</f>
        <v>17.590093100478775</v>
      </c>
      <c r="AR310" s="267">
        <f>('EU28 TRA Summary'!AR310*'EU28 TRA Summary'!AR37-'UK TRA Summary'!AR310*'UK TRA Summary'!AR37)/'EU27 TRA Summary'!AR37</f>
        <v>17.489078877453458</v>
      </c>
      <c r="AS310" s="267">
        <f>('EU28 TRA Summary'!AS310*'EU28 TRA Summary'!AS37-'UK TRA Summary'!AS310*'UK TRA Summary'!AS37)/'EU27 TRA Summary'!AS37</f>
        <v>17.404319151885108</v>
      </c>
      <c r="AT310" s="267">
        <f>('EU28 TRA Summary'!AT310*'EU28 TRA Summary'!AT37-'UK TRA Summary'!AT310*'UK TRA Summary'!AT37)/'EU27 TRA Summary'!AT37</f>
        <v>17.331315787563046</v>
      </c>
      <c r="AU310" s="267">
        <f>('EU28 TRA Summary'!AU310*'EU28 TRA Summary'!AU37-'UK TRA Summary'!AU310*'UK TRA Summary'!AU37)/'EU27 TRA Summary'!AU37</f>
        <v>17.283115369414507</v>
      </c>
      <c r="AV310" s="267">
        <f>('EU28 TRA Summary'!AV310*'EU28 TRA Summary'!AV37-'UK TRA Summary'!AV310*'UK TRA Summary'!AV37)/'EU27 TRA Summary'!AV37</f>
        <v>17.199493239989078</v>
      </c>
      <c r="AW310" s="267">
        <f>('EU28 TRA Summary'!AW310*'EU28 TRA Summary'!AW37-'UK TRA Summary'!AW310*'UK TRA Summary'!AW37)/'EU27 TRA Summary'!AW37</f>
        <v>17.108460784538718</v>
      </c>
      <c r="AX310" s="267">
        <f>('EU28 TRA Summary'!AX310*'EU28 TRA Summary'!AX37-'UK TRA Summary'!AX310*'UK TRA Summary'!AX37)/'EU27 TRA Summary'!AX37</f>
        <v>17.034693957883896</v>
      </c>
      <c r="AY310" s="267">
        <f>('EU28 TRA Summary'!AY310*'EU28 TRA Summary'!AY37-'UK TRA Summary'!AY310*'UK TRA Summary'!AY37)/'EU27 TRA Summary'!AY37</f>
        <v>16.967234663369243</v>
      </c>
      <c r="AZ310" s="267">
        <f>('EU28 TRA Summary'!AZ310*'EU28 TRA Summary'!AZ37-'UK TRA Summary'!AZ310*'UK TRA Summary'!AZ37)/'EU27 TRA Summary'!AZ37</f>
        <v>16.898872507406196</v>
      </c>
    </row>
    <row r="311" spans="1:52">
      <c r="A311" s="205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7"/>
      <c r="AF311" s="207"/>
      <c r="AG311" s="207"/>
      <c r="AH311" s="207"/>
      <c r="AI311" s="207"/>
      <c r="AJ311" s="207"/>
      <c r="AK311" s="207"/>
      <c r="AL311" s="207"/>
      <c r="AM311" s="207"/>
      <c r="AN311" s="207"/>
      <c r="AO311" s="207"/>
      <c r="AP311" s="207"/>
      <c r="AQ311" s="207"/>
      <c r="AR311" s="207"/>
      <c r="AS311" s="207"/>
      <c r="AT311" s="207"/>
      <c r="AU311" s="207"/>
      <c r="AV311" s="207"/>
      <c r="AW311" s="207"/>
      <c r="AX311" s="207"/>
      <c r="AY311" s="207"/>
      <c r="AZ311" s="207"/>
    </row>
    <row r="312" spans="1:52">
      <c r="A312" s="170" t="s">
        <v>81</v>
      </c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185"/>
      <c r="AM312" s="185"/>
      <c r="AN312" s="185"/>
      <c r="AO312" s="185"/>
      <c r="AP312" s="185"/>
      <c r="AQ312" s="185"/>
      <c r="AR312" s="185"/>
      <c r="AS312" s="185"/>
      <c r="AT312" s="185"/>
      <c r="AU312" s="185"/>
      <c r="AV312" s="185"/>
      <c r="AW312" s="185"/>
      <c r="AX312" s="185"/>
      <c r="AY312" s="185"/>
      <c r="AZ312" s="185"/>
    </row>
    <row r="313" spans="1:52">
      <c r="A313" s="179" t="s">
        <v>21</v>
      </c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2"/>
      <c r="AT313" s="182"/>
      <c r="AU313" s="182"/>
      <c r="AV313" s="182"/>
      <c r="AW313" s="182"/>
      <c r="AX313" s="182"/>
      <c r="AY313" s="182"/>
      <c r="AZ313" s="182"/>
    </row>
    <row r="314" spans="1:52">
      <c r="A314" s="186" t="s">
        <v>82</v>
      </c>
      <c r="B314" s="187">
        <f>'EU28 TRA Summary'!B314-'UK TRA Summary'!B314</f>
        <v>202522345</v>
      </c>
      <c r="C314" s="253">
        <f>'EU28 TRA Summary'!C314-'UK TRA Summary'!C314</f>
        <v>207522311</v>
      </c>
      <c r="D314" s="253">
        <f>'EU28 TRA Summary'!D314-'UK TRA Summary'!D314</f>
        <v>211686344</v>
      </c>
      <c r="E314" s="253">
        <f>'EU28 TRA Summary'!E314-'UK TRA Summary'!E314</f>
        <v>215388515</v>
      </c>
      <c r="F314" s="253">
        <f>'EU28 TRA Summary'!F314-'UK TRA Summary'!F314</f>
        <v>218549062</v>
      </c>
      <c r="G314" s="253">
        <f>'EU28 TRA Summary'!G314-'UK TRA Summary'!G314</f>
        <v>223501807</v>
      </c>
      <c r="H314" s="253">
        <f>'EU28 TRA Summary'!H314-'UK TRA Summary'!H314</f>
        <v>229242544</v>
      </c>
      <c r="I314" s="253">
        <f>'EU28 TRA Summary'!I314-'UK TRA Summary'!I314</f>
        <v>234991812</v>
      </c>
      <c r="J314" s="253">
        <f>'EU28 TRA Summary'!J314-'UK TRA Summary'!J314</f>
        <v>240119973</v>
      </c>
      <c r="K314" s="253">
        <f>'EU28 TRA Summary'!K314-'UK TRA Summary'!K314</f>
        <v>242516187</v>
      </c>
      <c r="L314" s="253">
        <f>'EU28 TRA Summary'!L314-'UK TRA Summary'!L314</f>
        <v>246800831</v>
      </c>
      <c r="M314" s="253">
        <f>'EU28 TRA Summary'!M314-'UK TRA Summary'!M314</f>
        <v>250036682</v>
      </c>
      <c r="N314" s="253">
        <f>'EU28 TRA Summary'!N314-'UK TRA Summary'!N314</f>
        <v>251533715</v>
      </c>
      <c r="O314" s="253">
        <f>'EU28 TRA Summary'!O314-'UK TRA Summary'!O314</f>
        <v>254639582</v>
      </c>
      <c r="P314" s="253">
        <f>'EU28 TRA Summary'!P314-'UK TRA Summary'!P314</f>
        <v>257469689</v>
      </c>
      <c r="Q314" s="253">
        <f>'EU28 TRA Summary'!Q314-'UK TRA Summary'!Q314</f>
        <v>261206907</v>
      </c>
      <c r="R314" s="253">
        <f>'EU28 TRA Summary'!R314-'UK TRA Summary'!R314</f>
        <v>267240209.47957307</v>
      </c>
      <c r="S314" s="253">
        <f>'EU28 TRA Summary'!S314-'UK TRA Summary'!S314</f>
        <v>273522327.71552771</v>
      </c>
      <c r="T314" s="253">
        <f>'EU28 TRA Summary'!T314-'UK TRA Summary'!T314</f>
        <v>278372279.30210513</v>
      </c>
      <c r="U314" s="253">
        <f>'EU28 TRA Summary'!U314-'UK TRA Summary'!U314</f>
        <v>282700960.96608073</v>
      </c>
      <c r="V314" s="253">
        <f>'EU28 TRA Summary'!V314-'UK TRA Summary'!V314</f>
        <v>286275222.91881222</v>
      </c>
      <c r="W314" s="253">
        <f>'EU28 TRA Summary'!W314-'UK TRA Summary'!W314</f>
        <v>289772903.92845225</v>
      </c>
      <c r="X314" s="253">
        <f>'EU28 TRA Summary'!X314-'UK TRA Summary'!X314</f>
        <v>293282869.61733198</v>
      </c>
      <c r="Y314" s="253">
        <f>'EU28 TRA Summary'!Y314-'UK TRA Summary'!Y314</f>
        <v>296300377.61308831</v>
      </c>
      <c r="Z314" s="253">
        <f>'EU28 TRA Summary'!Z314-'UK TRA Summary'!Z314</f>
        <v>298877445.91296238</v>
      </c>
      <c r="AA314" s="253">
        <f>'EU28 TRA Summary'!AA314-'UK TRA Summary'!AA314</f>
        <v>301241633.33456969</v>
      </c>
      <c r="AB314" s="253">
        <f>'EU28 TRA Summary'!AB314-'UK TRA Summary'!AB314</f>
        <v>302915334.58951133</v>
      </c>
      <c r="AC314" s="253">
        <f>'EU28 TRA Summary'!AC314-'UK TRA Summary'!AC314</f>
        <v>304243830.24545634</v>
      </c>
      <c r="AD314" s="253">
        <f>'EU28 TRA Summary'!AD314-'UK TRA Summary'!AD314</f>
        <v>305647408.19596577</v>
      </c>
      <c r="AE314" s="253">
        <f>'EU28 TRA Summary'!AE314-'UK TRA Summary'!AE314</f>
        <v>307003065.78244567</v>
      </c>
      <c r="AF314" s="253">
        <f>'EU28 TRA Summary'!AF314-'UK TRA Summary'!AF314</f>
        <v>308441031.22024935</v>
      </c>
      <c r="AG314" s="253">
        <f>'EU28 TRA Summary'!AG314-'UK TRA Summary'!AG314</f>
        <v>309955824.35748798</v>
      </c>
      <c r="AH314" s="253">
        <f>'EU28 TRA Summary'!AH314-'UK TRA Summary'!AH314</f>
        <v>311469316.58111042</v>
      </c>
      <c r="AI314" s="253">
        <f>'EU28 TRA Summary'!AI314-'UK TRA Summary'!AI314</f>
        <v>313010198.41740376</v>
      </c>
      <c r="AJ314" s="253">
        <f>'EU28 TRA Summary'!AJ314-'UK TRA Summary'!AJ314</f>
        <v>314527705.10242391</v>
      </c>
      <c r="AK314" s="253">
        <f>'EU28 TRA Summary'!AK314-'UK TRA Summary'!AK314</f>
        <v>316008754.64223576</v>
      </c>
      <c r="AL314" s="253">
        <f>'EU28 TRA Summary'!AL314-'UK TRA Summary'!AL314</f>
        <v>317442005.62865824</v>
      </c>
      <c r="AM314" s="253">
        <f>'EU28 TRA Summary'!AM314-'UK TRA Summary'!AM314</f>
        <v>318825274.64319956</v>
      </c>
      <c r="AN314" s="253">
        <f>'EU28 TRA Summary'!AN314-'UK TRA Summary'!AN314</f>
        <v>320142965.57879943</v>
      </c>
      <c r="AO314" s="253">
        <f>'EU28 TRA Summary'!AO314-'UK TRA Summary'!AO314</f>
        <v>321349585.41073275</v>
      </c>
      <c r="AP314" s="253">
        <f>'EU28 TRA Summary'!AP314-'UK TRA Summary'!AP314</f>
        <v>322519565.70470756</v>
      </c>
      <c r="AQ314" s="253">
        <f>'EU28 TRA Summary'!AQ314-'UK TRA Summary'!AQ314</f>
        <v>323701612.23662043</v>
      </c>
      <c r="AR314" s="253">
        <f>'EU28 TRA Summary'!AR314-'UK TRA Summary'!AR314</f>
        <v>324935064.42835546</v>
      </c>
      <c r="AS314" s="253">
        <f>'EU28 TRA Summary'!AS314-'UK TRA Summary'!AS314</f>
        <v>326274039.45651633</v>
      </c>
      <c r="AT314" s="253">
        <f>'EU28 TRA Summary'!AT314-'UK TRA Summary'!AT314</f>
        <v>327689919.77839184</v>
      </c>
      <c r="AU314" s="253">
        <f>'EU28 TRA Summary'!AU314-'UK TRA Summary'!AU314</f>
        <v>329219342.61197823</v>
      </c>
      <c r="AV314" s="253">
        <f>'EU28 TRA Summary'!AV314-'UK TRA Summary'!AV314</f>
        <v>330812212.60800803</v>
      </c>
      <c r="AW314" s="253">
        <f>'EU28 TRA Summary'!AW314-'UK TRA Summary'!AW314</f>
        <v>332478874.84713757</v>
      </c>
      <c r="AX314" s="253">
        <f>'EU28 TRA Summary'!AX314-'UK TRA Summary'!AX314</f>
        <v>334214797.91744381</v>
      </c>
      <c r="AY314" s="253">
        <f>'EU28 TRA Summary'!AY314-'UK TRA Summary'!AY314</f>
        <v>336027839.60449737</v>
      </c>
      <c r="AZ314" s="253">
        <f>'EU28 TRA Summary'!AZ314-'UK TRA Summary'!AZ314</f>
        <v>337924173.57804984</v>
      </c>
    </row>
    <row r="315" spans="1:52">
      <c r="A315" s="193" t="s">
        <v>29</v>
      </c>
      <c r="B315" s="192">
        <f>'EU28 TRA Summary'!B315-'UK TRA Summary'!B315</f>
        <v>25708508</v>
      </c>
      <c r="C315" s="258">
        <f>'EU28 TRA Summary'!C315-'UK TRA Summary'!C315</f>
        <v>26581356</v>
      </c>
      <c r="D315" s="258">
        <f>'EU28 TRA Summary'!D315-'UK TRA Summary'!D315</f>
        <v>27557121</v>
      </c>
      <c r="E315" s="258">
        <f>'EU28 TRA Summary'!E315-'UK TRA Summary'!E315</f>
        <v>28267695</v>
      </c>
      <c r="F315" s="258">
        <f>'EU28 TRA Summary'!F315-'UK TRA Summary'!F315</f>
        <v>28974633</v>
      </c>
      <c r="G315" s="258">
        <f>'EU28 TRA Summary'!G315-'UK TRA Summary'!G315</f>
        <v>30038941</v>
      </c>
      <c r="H315" s="258">
        <f>'EU28 TRA Summary'!H315-'UK TRA Summary'!H315</f>
        <v>31063791</v>
      </c>
      <c r="I315" s="258">
        <f>'EU28 TRA Summary'!I315-'UK TRA Summary'!I315</f>
        <v>32233697</v>
      </c>
      <c r="J315" s="258">
        <f>'EU28 TRA Summary'!J315-'UK TRA Summary'!J315</f>
        <v>33448305</v>
      </c>
      <c r="K315" s="258">
        <f>'EU28 TRA Summary'!K315-'UK TRA Summary'!K315</f>
        <v>34013368</v>
      </c>
      <c r="L315" s="258">
        <f>'EU28 TRA Summary'!L315-'UK TRA Summary'!L315</f>
        <v>34619990</v>
      </c>
      <c r="M315" s="258">
        <f>'EU28 TRA Summary'!M315-'UK TRA Summary'!M315</f>
        <v>35040960</v>
      </c>
      <c r="N315" s="258">
        <f>'EU28 TRA Summary'!N315-'UK TRA Summary'!N315</f>
        <v>34761290</v>
      </c>
      <c r="O315" s="258">
        <f>'EU28 TRA Summary'!O315-'UK TRA Summary'!O315</f>
        <v>34948477</v>
      </c>
      <c r="P315" s="258">
        <f>'EU28 TRA Summary'!P315-'UK TRA Summary'!P315</f>
        <v>35323827</v>
      </c>
      <c r="Q315" s="258">
        <f>'EU28 TRA Summary'!Q315-'UK TRA Summary'!Q315</f>
        <v>35783479</v>
      </c>
      <c r="R315" s="258">
        <f>'EU28 TRA Summary'!R315-'UK TRA Summary'!R315</f>
        <v>37013206.069683053</v>
      </c>
      <c r="S315" s="258">
        <f>'EU28 TRA Summary'!S315-'UK TRA Summary'!S315</f>
        <v>38287719.241727918</v>
      </c>
      <c r="T315" s="258">
        <f>'EU28 TRA Summary'!T315-'UK TRA Summary'!T315</f>
        <v>39331158.601035602</v>
      </c>
      <c r="U315" s="258">
        <f>'EU28 TRA Summary'!U315-'UK TRA Summary'!U315</f>
        <v>40232452.841190219</v>
      </c>
      <c r="V315" s="258">
        <f>'EU28 TRA Summary'!V315-'UK TRA Summary'!V315</f>
        <v>40936027.790713273</v>
      </c>
      <c r="W315" s="258">
        <f>'EU28 TRA Summary'!W315-'UK TRA Summary'!W315</f>
        <v>41404849.052208684</v>
      </c>
      <c r="X315" s="258">
        <f>'EU28 TRA Summary'!X315-'UK TRA Summary'!X315</f>
        <v>41724403.475754403</v>
      </c>
      <c r="Y315" s="258">
        <f>'EU28 TRA Summary'!Y315-'UK TRA Summary'!Y315</f>
        <v>41935005.605826981</v>
      </c>
      <c r="Z315" s="258">
        <f>'EU28 TRA Summary'!Z315-'UK TRA Summary'!Z315</f>
        <v>42062950.994363785</v>
      </c>
      <c r="AA315" s="258">
        <f>'EU28 TRA Summary'!AA315-'UK TRA Summary'!AA315</f>
        <v>42236781.813474096</v>
      </c>
      <c r="AB315" s="258">
        <f>'EU28 TRA Summary'!AB315-'UK TRA Summary'!AB315</f>
        <v>42409497.910644405</v>
      </c>
      <c r="AC315" s="258">
        <f>'EU28 TRA Summary'!AC315-'UK TRA Summary'!AC315</f>
        <v>42641407.158620045</v>
      </c>
      <c r="AD315" s="258">
        <f>'EU28 TRA Summary'!AD315-'UK TRA Summary'!AD315</f>
        <v>42980721.070946135</v>
      </c>
      <c r="AE315" s="258">
        <f>'EU28 TRA Summary'!AE315-'UK TRA Summary'!AE315</f>
        <v>43434480.971538745</v>
      </c>
      <c r="AF315" s="258">
        <f>'EU28 TRA Summary'!AF315-'UK TRA Summary'!AF315</f>
        <v>43985330.935610615</v>
      </c>
      <c r="AG315" s="258">
        <f>'EU28 TRA Summary'!AG315-'UK TRA Summary'!AG315</f>
        <v>44630448.281993791</v>
      </c>
      <c r="AH315" s="258">
        <f>'EU28 TRA Summary'!AH315-'UK TRA Summary'!AH315</f>
        <v>45344369.513552502</v>
      </c>
      <c r="AI315" s="258">
        <f>'EU28 TRA Summary'!AI315-'UK TRA Summary'!AI315</f>
        <v>46125447.831415124</v>
      </c>
      <c r="AJ315" s="258">
        <f>'EU28 TRA Summary'!AJ315-'UK TRA Summary'!AJ315</f>
        <v>46970985.242767185</v>
      </c>
      <c r="AK315" s="258">
        <f>'EU28 TRA Summary'!AK315-'UK TRA Summary'!AK315</f>
        <v>47866698.281812951</v>
      </c>
      <c r="AL315" s="258">
        <f>'EU28 TRA Summary'!AL315-'UK TRA Summary'!AL315</f>
        <v>48819890.668958716</v>
      </c>
      <c r="AM315" s="258">
        <f>'EU28 TRA Summary'!AM315-'UK TRA Summary'!AM315</f>
        <v>49832780.868313745</v>
      </c>
      <c r="AN315" s="258">
        <f>'EU28 TRA Summary'!AN315-'UK TRA Summary'!AN315</f>
        <v>50900859.495367885</v>
      </c>
      <c r="AO315" s="258">
        <f>'EU28 TRA Summary'!AO315-'UK TRA Summary'!AO315</f>
        <v>52018017.168676369</v>
      </c>
      <c r="AP315" s="258">
        <f>'EU28 TRA Summary'!AP315-'UK TRA Summary'!AP315</f>
        <v>53185643.243283659</v>
      </c>
      <c r="AQ315" s="258">
        <f>'EU28 TRA Summary'!AQ315-'UK TRA Summary'!AQ315</f>
        <v>54402324.934120469</v>
      </c>
      <c r="AR315" s="258">
        <f>'EU28 TRA Summary'!AR315-'UK TRA Summary'!AR315</f>
        <v>55711710.698435448</v>
      </c>
      <c r="AS315" s="258">
        <f>'EU28 TRA Summary'!AS315-'UK TRA Summary'!AS315</f>
        <v>57150405.993793435</v>
      </c>
      <c r="AT315" s="258">
        <f>'EU28 TRA Summary'!AT315-'UK TRA Summary'!AT315</f>
        <v>58705145.178653419</v>
      </c>
      <c r="AU315" s="258">
        <f>'EU28 TRA Summary'!AU315-'UK TRA Summary'!AU315</f>
        <v>60384794.755398385</v>
      </c>
      <c r="AV315" s="258">
        <f>'EU28 TRA Summary'!AV315-'UK TRA Summary'!AV315</f>
        <v>62174351.31099432</v>
      </c>
      <c r="AW315" s="258">
        <f>'EU28 TRA Summary'!AW315-'UK TRA Summary'!AW315</f>
        <v>64101358.561375394</v>
      </c>
      <c r="AX315" s="258">
        <f>'EU28 TRA Summary'!AX315-'UK TRA Summary'!AX315</f>
        <v>66170877.093215376</v>
      </c>
      <c r="AY315" s="258">
        <f>'EU28 TRA Summary'!AY315-'UK TRA Summary'!AY315</f>
        <v>68368276.693520933</v>
      </c>
      <c r="AZ315" s="258">
        <f>'EU28 TRA Summary'!AZ315-'UK TRA Summary'!AZ315</f>
        <v>70729998.161920086</v>
      </c>
    </row>
    <row r="316" spans="1:52">
      <c r="A316" s="173" t="s">
        <v>30</v>
      </c>
      <c r="B316" s="183">
        <f>'EU28 TRA Summary'!B316-'UK TRA Summary'!B316</f>
        <v>176194391</v>
      </c>
      <c r="C316" s="249">
        <f>'EU28 TRA Summary'!C316-'UK TRA Summary'!C316</f>
        <v>180313297</v>
      </c>
      <c r="D316" s="249">
        <f>'EU28 TRA Summary'!D316-'UK TRA Summary'!D316</f>
        <v>183507381</v>
      </c>
      <c r="E316" s="249">
        <f>'EU28 TRA Summary'!E316-'UK TRA Summary'!E316</f>
        <v>186494603</v>
      </c>
      <c r="F316" s="249">
        <f>'EU28 TRA Summary'!F316-'UK TRA Summary'!F316</f>
        <v>188944917</v>
      </c>
      <c r="G316" s="249">
        <f>'EU28 TRA Summary'!G316-'UK TRA Summary'!G316</f>
        <v>192840428</v>
      </c>
      <c r="H316" s="249">
        <f>'EU28 TRA Summary'!H316-'UK TRA Summary'!H316</f>
        <v>197554054</v>
      </c>
      <c r="I316" s="249">
        <f>'EU28 TRA Summary'!I316-'UK TRA Summary'!I316</f>
        <v>202131974</v>
      </c>
      <c r="J316" s="249">
        <f>'EU28 TRA Summary'!J316-'UK TRA Summary'!J316</f>
        <v>206036746</v>
      </c>
      <c r="K316" s="249">
        <f>'EU28 TRA Summary'!K316-'UK TRA Summary'!K316</f>
        <v>207867507</v>
      </c>
      <c r="L316" s="249">
        <f>'EU28 TRA Summary'!L316-'UK TRA Summary'!L316</f>
        <v>211547731</v>
      </c>
      <c r="M316" s="249">
        <f>'EU28 TRA Summary'!M316-'UK TRA Summary'!M316</f>
        <v>214360586</v>
      </c>
      <c r="N316" s="249">
        <f>'EU28 TRA Summary'!N316-'UK TRA Summary'!N316</f>
        <v>216141667</v>
      </c>
      <c r="O316" s="249">
        <f>'EU28 TRA Summary'!O316-'UK TRA Summary'!O316</f>
        <v>219055203</v>
      </c>
      <c r="P316" s="249">
        <f>'EU28 TRA Summary'!P316-'UK TRA Summary'!P316</f>
        <v>221499558</v>
      </c>
      <c r="Q316" s="249">
        <f>'EU28 TRA Summary'!Q316-'UK TRA Summary'!Q316</f>
        <v>224754081</v>
      </c>
      <c r="R316" s="249">
        <f>'EU28 TRA Summary'!R316-'UK TRA Summary'!R316</f>
        <v>229541625.78471127</v>
      </c>
      <c r="S316" s="249">
        <f>'EU28 TRA Summary'!S316-'UK TRA Summary'!S316</f>
        <v>234526249.83872303</v>
      </c>
      <c r="T316" s="249">
        <f>'EU28 TRA Summary'!T316-'UK TRA Summary'!T316</f>
        <v>238313258.31598994</v>
      </c>
      <c r="U316" s="249">
        <f>'EU28 TRA Summary'!U316-'UK TRA Summary'!U316</f>
        <v>241723734.71226314</v>
      </c>
      <c r="V316" s="249">
        <f>'EU28 TRA Summary'!V316-'UK TRA Summary'!V316</f>
        <v>244579922.66587099</v>
      </c>
      <c r="W316" s="249">
        <f>'EU28 TRA Summary'!W316-'UK TRA Summary'!W316</f>
        <v>247595827.32133219</v>
      </c>
      <c r="X316" s="249">
        <f>'EU28 TRA Summary'!X316-'UK TRA Summary'!X316</f>
        <v>250775767.94722524</v>
      </c>
      <c r="Y316" s="249">
        <f>'EU28 TRA Summary'!Y316-'UK TRA Summary'!Y316</f>
        <v>253572251.46483862</v>
      </c>
      <c r="Z316" s="249">
        <f>'EU28 TRA Summary'!Z316-'UK TRA Summary'!Z316</f>
        <v>256011523.13552573</v>
      </c>
      <c r="AA316" s="249">
        <f>'EU28 TRA Summary'!AA316-'UK TRA Summary'!AA316</f>
        <v>258192579.79694182</v>
      </c>
      <c r="AB316" s="249">
        <f>'EU28 TRA Summary'!AB316-'UK TRA Summary'!AB316</f>
        <v>259685699.15797856</v>
      </c>
      <c r="AC316" s="249">
        <f>'EU28 TRA Summary'!AC316-'UK TRA Summary'!AC316</f>
        <v>260775379.13910717</v>
      </c>
      <c r="AD316" s="249">
        <f>'EU28 TRA Summary'!AD316-'UK TRA Summary'!AD316</f>
        <v>261832829.17449969</v>
      </c>
      <c r="AE316" s="249">
        <f>'EU28 TRA Summary'!AE316-'UK TRA Summary'!AE316</f>
        <v>262728262.09761733</v>
      </c>
      <c r="AF316" s="249">
        <f>'EU28 TRA Summary'!AF316-'UK TRA Summary'!AF316</f>
        <v>263609418.5556497</v>
      </c>
      <c r="AG316" s="249">
        <f>'EU28 TRA Summary'!AG316-'UK TRA Summary'!AG316</f>
        <v>264473938.13419926</v>
      </c>
      <c r="AH316" s="249">
        <f>'EU28 TRA Summary'!AH316-'UK TRA Summary'!AH316</f>
        <v>265268971.51212341</v>
      </c>
      <c r="AI316" s="249">
        <f>'EU28 TRA Summary'!AI316-'UK TRA Summary'!AI316</f>
        <v>266024325.15287274</v>
      </c>
      <c r="AJ316" s="249">
        <f>'EU28 TRA Summary'!AJ316-'UK TRA Summary'!AJ316</f>
        <v>266690843.60705888</v>
      </c>
      <c r="AK316" s="249">
        <f>'EU28 TRA Summary'!AK316-'UK TRA Summary'!AK316</f>
        <v>267271134.4742969</v>
      </c>
      <c r="AL316" s="249">
        <f>'EU28 TRA Summary'!AL316-'UK TRA Summary'!AL316</f>
        <v>267746353.51666009</v>
      </c>
      <c r="AM316" s="249">
        <f>'EU28 TRA Summary'!AM316-'UK TRA Summary'!AM316</f>
        <v>268111813.70178044</v>
      </c>
      <c r="AN316" s="249">
        <f>'EU28 TRA Summary'!AN316-'UK TRA Summary'!AN316</f>
        <v>268356682.97076166</v>
      </c>
      <c r="AO316" s="249">
        <f>'EU28 TRA Summary'!AO316-'UK TRA Summary'!AO316</f>
        <v>268441428.7678901</v>
      </c>
      <c r="AP316" s="249">
        <f>'EU28 TRA Summary'!AP316-'UK TRA Summary'!AP316</f>
        <v>268438398.82527536</v>
      </c>
      <c r="AQ316" s="249">
        <f>'EU28 TRA Summary'!AQ316-'UK TRA Summary'!AQ316</f>
        <v>268398454.88304874</v>
      </c>
      <c r="AR316" s="249">
        <f>'EU28 TRA Summary'!AR316-'UK TRA Summary'!AR316</f>
        <v>268317358.44671276</v>
      </c>
      <c r="AS316" s="249">
        <f>'EU28 TRA Summary'!AS316-'UK TRA Summary'!AS316</f>
        <v>268212552.23712757</v>
      </c>
      <c r="AT316" s="249">
        <f>'EU28 TRA Summary'!AT316-'UK TRA Summary'!AT316</f>
        <v>268068614.41219535</v>
      </c>
      <c r="AU316" s="249">
        <f>'EU28 TRA Summary'!AU316-'UK TRA Summary'!AU316</f>
        <v>267913224.3050926</v>
      </c>
      <c r="AV316" s="249">
        <f>'EU28 TRA Summary'!AV316-'UK TRA Summary'!AV316</f>
        <v>267711404.26379424</v>
      </c>
      <c r="AW316" s="249">
        <f>'EU28 TRA Summary'!AW316-'UK TRA Summary'!AW316</f>
        <v>267445631.16475862</v>
      </c>
      <c r="AX316" s="249">
        <f>'EU28 TRA Summary'!AX316-'UK TRA Summary'!AX316</f>
        <v>267106511.6346029</v>
      </c>
      <c r="AY316" s="249">
        <f>'EU28 TRA Summary'!AY316-'UK TRA Summary'!AY316</f>
        <v>266716413.01329952</v>
      </c>
      <c r="AZ316" s="249">
        <f>'EU28 TRA Summary'!AZ316-'UK TRA Summary'!AZ316</f>
        <v>266245174.18393135</v>
      </c>
    </row>
    <row r="317" spans="1:52">
      <c r="A317" s="173" t="s">
        <v>31</v>
      </c>
      <c r="B317" s="183">
        <f>'EU28 TRA Summary'!B317-'UK TRA Summary'!B317</f>
        <v>619446</v>
      </c>
      <c r="C317" s="249">
        <f>'EU28 TRA Summary'!C317-'UK TRA Summary'!C317</f>
        <v>627658</v>
      </c>
      <c r="D317" s="249">
        <f>'EU28 TRA Summary'!D317-'UK TRA Summary'!D317</f>
        <v>621842</v>
      </c>
      <c r="E317" s="249">
        <f>'EU28 TRA Summary'!E317-'UK TRA Summary'!E317</f>
        <v>626217</v>
      </c>
      <c r="F317" s="249">
        <f>'EU28 TRA Summary'!F317-'UK TRA Summary'!F317</f>
        <v>629512</v>
      </c>
      <c r="G317" s="249">
        <f>'EU28 TRA Summary'!G317-'UK TRA Summary'!G317</f>
        <v>622438</v>
      </c>
      <c r="H317" s="249">
        <f>'EU28 TRA Summary'!H317-'UK TRA Summary'!H317</f>
        <v>624699</v>
      </c>
      <c r="I317" s="249">
        <f>'EU28 TRA Summary'!I317-'UK TRA Summary'!I317</f>
        <v>626141</v>
      </c>
      <c r="J317" s="249">
        <f>'EU28 TRA Summary'!J317-'UK TRA Summary'!J317</f>
        <v>634922</v>
      </c>
      <c r="K317" s="249">
        <f>'EU28 TRA Summary'!K317-'UK TRA Summary'!K317</f>
        <v>635312</v>
      </c>
      <c r="L317" s="249">
        <f>'EU28 TRA Summary'!L317-'UK TRA Summary'!L317</f>
        <v>633110</v>
      </c>
      <c r="M317" s="249">
        <f>'EU28 TRA Summary'!M317-'UK TRA Summary'!M317</f>
        <v>635136</v>
      </c>
      <c r="N317" s="249">
        <f>'EU28 TRA Summary'!N317-'UK TRA Summary'!N317</f>
        <v>630758</v>
      </c>
      <c r="O317" s="249">
        <f>'EU28 TRA Summary'!O317-'UK TRA Summary'!O317</f>
        <v>635902</v>
      </c>
      <c r="P317" s="249">
        <f>'EU28 TRA Summary'!P317-'UK TRA Summary'!P317</f>
        <v>646304</v>
      </c>
      <c r="Q317" s="249">
        <f>'EU28 TRA Summary'!Q317-'UK TRA Summary'!Q317</f>
        <v>669347</v>
      </c>
      <c r="R317" s="249">
        <f>'EU28 TRA Summary'!R317-'UK TRA Summary'!R317</f>
        <v>685377.62517881719</v>
      </c>
      <c r="S317" s="249">
        <f>'EU28 TRA Summary'!S317-'UK TRA Summary'!S317</f>
        <v>708358.6350767765</v>
      </c>
      <c r="T317" s="249">
        <f>'EU28 TRA Summary'!T317-'UK TRA Summary'!T317</f>
        <v>727862.38507961028</v>
      </c>
      <c r="U317" s="249">
        <f>'EU28 TRA Summary'!U317-'UK TRA Summary'!U317</f>
        <v>744773.4126273857</v>
      </c>
      <c r="V317" s="249">
        <f>'EU28 TRA Summary'!V317-'UK TRA Summary'!V317</f>
        <v>759272.46222797153</v>
      </c>
      <c r="W317" s="249">
        <f>'EU28 TRA Summary'!W317-'UK TRA Summary'!W317</f>
        <v>772227.55491137016</v>
      </c>
      <c r="X317" s="249">
        <f>'EU28 TRA Summary'!X317-'UK TRA Summary'!X317</f>
        <v>782698.19435233856</v>
      </c>
      <c r="Y317" s="249">
        <f>'EU28 TRA Summary'!Y317-'UK TRA Summary'!Y317</f>
        <v>793120.54242272698</v>
      </c>
      <c r="Z317" s="249">
        <f>'EU28 TRA Summary'!Z317-'UK TRA Summary'!Z317</f>
        <v>802971.78307285707</v>
      </c>
      <c r="AA317" s="249">
        <f>'EU28 TRA Summary'!AA317-'UK TRA Summary'!AA317</f>
        <v>812271.72415379121</v>
      </c>
      <c r="AB317" s="249">
        <f>'EU28 TRA Summary'!AB317-'UK TRA Summary'!AB317</f>
        <v>820137.52088835114</v>
      </c>
      <c r="AC317" s="249">
        <f>'EU28 TRA Summary'!AC317-'UK TRA Summary'!AC317</f>
        <v>827043.94772909558</v>
      </c>
      <c r="AD317" s="249">
        <f>'EU28 TRA Summary'!AD317-'UK TRA Summary'!AD317</f>
        <v>833857.95051988622</v>
      </c>
      <c r="AE317" s="249">
        <f>'EU28 TRA Summary'!AE317-'UK TRA Summary'!AE317</f>
        <v>840322.71328965062</v>
      </c>
      <c r="AF317" s="249">
        <f>'EU28 TRA Summary'!AF317-'UK TRA Summary'!AF317</f>
        <v>846281.72898901696</v>
      </c>
      <c r="AG317" s="249">
        <f>'EU28 TRA Summary'!AG317-'UK TRA Summary'!AG317</f>
        <v>851437.9412948871</v>
      </c>
      <c r="AH317" s="249">
        <f>'EU28 TRA Summary'!AH317-'UK TRA Summary'!AH317</f>
        <v>855975.55543449649</v>
      </c>
      <c r="AI317" s="249">
        <f>'EU28 TRA Summary'!AI317-'UK TRA Summary'!AI317</f>
        <v>860425.43311583274</v>
      </c>
      <c r="AJ317" s="249">
        <f>'EU28 TRA Summary'!AJ317-'UK TRA Summary'!AJ317</f>
        <v>865876.25259779964</v>
      </c>
      <c r="AK317" s="249">
        <f>'EU28 TRA Summary'!AK317-'UK TRA Summary'!AK317</f>
        <v>870921.88612589298</v>
      </c>
      <c r="AL317" s="249">
        <f>'EU28 TRA Summary'!AL317-'UK TRA Summary'!AL317</f>
        <v>875761.44303944556</v>
      </c>
      <c r="AM317" s="249">
        <f>'EU28 TRA Summary'!AM317-'UK TRA Summary'!AM317</f>
        <v>880680.07310537517</v>
      </c>
      <c r="AN317" s="249">
        <f>'EU28 TRA Summary'!AN317-'UK TRA Summary'!AN317</f>
        <v>885423.11266985419</v>
      </c>
      <c r="AO317" s="249">
        <f>'EU28 TRA Summary'!AO317-'UK TRA Summary'!AO317</f>
        <v>890139.47416629118</v>
      </c>
      <c r="AP317" s="249">
        <f>'EU28 TRA Summary'!AP317-'UK TRA Summary'!AP317</f>
        <v>895523.63614851481</v>
      </c>
      <c r="AQ317" s="249">
        <f>'EU28 TRA Summary'!AQ317-'UK TRA Summary'!AQ317</f>
        <v>900832.41945117142</v>
      </c>
      <c r="AR317" s="249">
        <f>'EU28 TRA Summary'!AR317-'UK TRA Summary'!AR317</f>
        <v>905995.2832072255</v>
      </c>
      <c r="AS317" s="249">
        <f>'EU28 TRA Summary'!AS317-'UK TRA Summary'!AS317</f>
        <v>911081.2255953087</v>
      </c>
      <c r="AT317" s="249">
        <f>'EU28 TRA Summary'!AT317-'UK TRA Summary'!AT317</f>
        <v>916160.18754307716</v>
      </c>
      <c r="AU317" s="249">
        <f>'EU28 TRA Summary'!AU317-'UK TRA Summary'!AU317</f>
        <v>921323.55148727784</v>
      </c>
      <c r="AV317" s="249">
        <f>'EU28 TRA Summary'!AV317-'UK TRA Summary'!AV317</f>
        <v>926457.0332194654</v>
      </c>
      <c r="AW317" s="249">
        <f>'EU28 TRA Summary'!AW317-'UK TRA Summary'!AW317</f>
        <v>931885.12100350915</v>
      </c>
      <c r="AX317" s="249">
        <f>'EU28 TRA Summary'!AX317-'UK TRA Summary'!AX317</f>
        <v>937409.18962553539</v>
      </c>
      <c r="AY317" s="249">
        <f>'EU28 TRA Summary'!AY317-'UK TRA Summary'!AY317</f>
        <v>943149.89767685544</v>
      </c>
      <c r="AZ317" s="249">
        <f>'EU28 TRA Summary'!AZ317-'UK TRA Summary'!AZ317</f>
        <v>949001.23219837702</v>
      </c>
    </row>
    <row r="318" spans="1:52">
      <c r="A318" s="186" t="s">
        <v>83</v>
      </c>
      <c r="B318" s="187">
        <f>'EU28 TRA Summary'!B318-'UK TRA Summary'!B318</f>
        <v>16779.5</v>
      </c>
      <c r="C318" s="253">
        <f>'EU28 TRA Summary'!C318-'UK TRA Summary'!C318</f>
        <v>16998</v>
      </c>
      <c r="D318" s="253">
        <f>'EU28 TRA Summary'!D318-'UK TRA Summary'!D318</f>
        <v>17525.5</v>
      </c>
      <c r="E318" s="253">
        <f>'EU28 TRA Summary'!E318-'UK TRA Summary'!E318</f>
        <v>18417.5</v>
      </c>
      <c r="F318" s="253">
        <f>'EU28 TRA Summary'!F318-'UK TRA Summary'!F318</f>
        <v>18887</v>
      </c>
      <c r="G318" s="253">
        <f>'EU28 TRA Summary'!G318-'UK TRA Summary'!G318</f>
        <v>19305</v>
      </c>
      <c r="H318" s="253">
        <f>'EU28 TRA Summary'!H318-'UK TRA Summary'!H318</f>
        <v>19621</v>
      </c>
      <c r="I318" s="253">
        <f>'EU28 TRA Summary'!I318-'UK TRA Summary'!I318</f>
        <v>20017</v>
      </c>
      <c r="J318" s="253">
        <f>'EU28 TRA Summary'!J318-'UK TRA Summary'!J318</f>
        <v>20542.5</v>
      </c>
      <c r="K318" s="253">
        <f>'EU28 TRA Summary'!K318-'UK TRA Summary'!K318</f>
        <v>20838</v>
      </c>
      <c r="L318" s="253">
        <f>'EU28 TRA Summary'!L318-'UK TRA Summary'!L318</f>
        <v>21158.5</v>
      </c>
      <c r="M318" s="253">
        <f>'EU28 TRA Summary'!M318-'UK TRA Summary'!M318</f>
        <v>21405.5</v>
      </c>
      <c r="N318" s="253">
        <f>'EU28 TRA Summary'!N318-'UK TRA Summary'!N318</f>
        <v>21675.5</v>
      </c>
      <c r="O318" s="253">
        <f>'EU28 TRA Summary'!O318-'UK TRA Summary'!O318</f>
        <v>21714.5</v>
      </c>
      <c r="P318" s="253">
        <f>'EU28 TRA Summary'!P318-'UK TRA Summary'!P318</f>
        <v>21726.5</v>
      </c>
      <c r="Q318" s="253">
        <f>'EU28 TRA Summary'!Q318-'UK TRA Summary'!Q318</f>
        <v>21686.5</v>
      </c>
      <c r="R318" s="253">
        <f>'EU28 TRA Summary'!R318-'UK TRA Summary'!R318</f>
        <v>22276.95894244239</v>
      </c>
      <c r="S318" s="253">
        <f>'EU28 TRA Summary'!S318-'UK TRA Summary'!S318</f>
        <v>22958.275781138731</v>
      </c>
      <c r="T318" s="253">
        <f>'EU28 TRA Summary'!T318-'UK TRA Summary'!T318</f>
        <v>23587.33798974712</v>
      </c>
      <c r="U318" s="253">
        <f>'EU28 TRA Summary'!U318-'UK TRA Summary'!U318</f>
        <v>24102.658820123077</v>
      </c>
      <c r="V318" s="253">
        <f>'EU28 TRA Summary'!V318-'UK TRA Summary'!V318</f>
        <v>24493.444408808573</v>
      </c>
      <c r="W318" s="253">
        <f>'EU28 TRA Summary'!W318-'UK TRA Summary'!W318</f>
        <v>24832.705921256878</v>
      </c>
      <c r="X318" s="253">
        <f>'EU28 TRA Summary'!X318-'UK TRA Summary'!X318</f>
        <v>25110.197591076649</v>
      </c>
      <c r="Y318" s="253">
        <f>'EU28 TRA Summary'!Y318-'UK TRA Summary'!Y318</f>
        <v>25394.807909090039</v>
      </c>
      <c r="Z318" s="253">
        <f>'EU28 TRA Summary'!Z318-'UK TRA Summary'!Z318</f>
        <v>25645.28233867923</v>
      </c>
      <c r="AA318" s="253">
        <f>'EU28 TRA Summary'!AA318-'UK TRA Summary'!AA318</f>
        <v>25894.124260524532</v>
      </c>
      <c r="AB318" s="253">
        <f>'EU28 TRA Summary'!AB318-'UK TRA Summary'!AB318</f>
        <v>26150.09204888171</v>
      </c>
      <c r="AC318" s="253">
        <f>'EU28 TRA Summary'!AC318-'UK TRA Summary'!AC318</f>
        <v>26413.412587377388</v>
      </c>
      <c r="AD318" s="253">
        <f>'EU28 TRA Summary'!AD318-'UK TRA Summary'!AD318</f>
        <v>26633.79013362321</v>
      </c>
      <c r="AE318" s="253">
        <f>'EU28 TRA Summary'!AE318-'UK TRA Summary'!AE318</f>
        <v>26854.075257206292</v>
      </c>
      <c r="AF318" s="253">
        <f>'EU28 TRA Summary'!AF318-'UK TRA Summary'!AF318</f>
        <v>27067.134848494068</v>
      </c>
      <c r="AG318" s="253">
        <f>'EU28 TRA Summary'!AG318-'UK TRA Summary'!AG318</f>
        <v>27285.669188017087</v>
      </c>
      <c r="AH318" s="253">
        <f>'EU28 TRA Summary'!AH318-'UK TRA Summary'!AH318</f>
        <v>27484.648859878842</v>
      </c>
      <c r="AI318" s="253">
        <f>'EU28 TRA Summary'!AI318-'UK TRA Summary'!AI318</f>
        <v>27674.886890899797</v>
      </c>
      <c r="AJ318" s="253">
        <f>'EU28 TRA Summary'!AJ318-'UK TRA Summary'!AJ318</f>
        <v>27860.945799682315</v>
      </c>
      <c r="AK318" s="253">
        <f>'EU28 TRA Summary'!AK318-'UK TRA Summary'!AK318</f>
        <v>28042.563179933859</v>
      </c>
      <c r="AL318" s="253">
        <f>'EU28 TRA Summary'!AL318-'UK TRA Summary'!AL318</f>
        <v>28221.010657677907</v>
      </c>
      <c r="AM318" s="253">
        <f>'EU28 TRA Summary'!AM318-'UK TRA Summary'!AM318</f>
        <v>28397.208226475974</v>
      </c>
      <c r="AN318" s="253">
        <f>'EU28 TRA Summary'!AN318-'UK TRA Summary'!AN318</f>
        <v>28570.423135372235</v>
      </c>
      <c r="AO318" s="253">
        <f>'EU28 TRA Summary'!AO318-'UK TRA Summary'!AO318</f>
        <v>28754.865835626195</v>
      </c>
      <c r="AP318" s="253">
        <f>'EU28 TRA Summary'!AP318-'UK TRA Summary'!AP318</f>
        <v>28943.834048831803</v>
      </c>
      <c r="AQ318" s="253">
        <f>'EU28 TRA Summary'!AQ318-'UK TRA Summary'!AQ318</f>
        <v>29136.594529137055</v>
      </c>
      <c r="AR318" s="253">
        <f>'EU28 TRA Summary'!AR318-'UK TRA Summary'!AR318</f>
        <v>29332.44564350172</v>
      </c>
      <c r="AS318" s="253">
        <f>'EU28 TRA Summary'!AS318-'UK TRA Summary'!AS318</f>
        <v>29530.65920444786</v>
      </c>
      <c r="AT318" s="253">
        <f>'EU28 TRA Summary'!AT318-'UK TRA Summary'!AT318</f>
        <v>29732.317214804851</v>
      </c>
      <c r="AU318" s="253">
        <f>'EU28 TRA Summary'!AU318-'UK TRA Summary'!AU318</f>
        <v>29938.77842635681</v>
      </c>
      <c r="AV318" s="253">
        <f>'EU28 TRA Summary'!AV318-'UK TRA Summary'!AV318</f>
        <v>30145.946845248705</v>
      </c>
      <c r="AW318" s="253">
        <f>'EU28 TRA Summary'!AW318-'UK TRA Summary'!AW318</f>
        <v>30358.530253899327</v>
      </c>
      <c r="AX318" s="253">
        <f>'EU28 TRA Summary'!AX318-'UK TRA Summary'!AX318</f>
        <v>30581.807120886475</v>
      </c>
      <c r="AY318" s="253">
        <f>'EU28 TRA Summary'!AY318-'UK TRA Summary'!AY318</f>
        <v>30822.508862697869</v>
      </c>
      <c r="AZ318" s="253">
        <f>'EU28 TRA Summary'!AZ318-'UK TRA Summary'!AZ318</f>
        <v>31085.829950378033</v>
      </c>
    </row>
    <row r="319" spans="1:52">
      <c r="A319" s="193" t="s">
        <v>24</v>
      </c>
      <c r="B319" s="192">
        <f>'EU28 TRA Summary'!B319-'UK TRA Summary'!B319</f>
        <v>8023.5</v>
      </c>
      <c r="C319" s="258">
        <f>'EU28 TRA Summary'!C319-'UK TRA Summary'!C319</f>
        <v>8087</v>
      </c>
      <c r="D319" s="258">
        <f>'EU28 TRA Summary'!D319-'UK TRA Summary'!D319</f>
        <v>8416</v>
      </c>
      <c r="E319" s="258">
        <f>'EU28 TRA Summary'!E319-'UK TRA Summary'!E319</f>
        <v>8887.5</v>
      </c>
      <c r="F319" s="258">
        <f>'EU28 TRA Summary'!F319-'UK TRA Summary'!F319</f>
        <v>9127</v>
      </c>
      <c r="G319" s="258">
        <f>'EU28 TRA Summary'!G319-'UK TRA Summary'!G319</f>
        <v>9390.5</v>
      </c>
      <c r="H319" s="258">
        <f>'EU28 TRA Summary'!H319-'UK TRA Summary'!H319</f>
        <v>9499</v>
      </c>
      <c r="I319" s="258">
        <f>'EU28 TRA Summary'!I319-'UK TRA Summary'!I319</f>
        <v>9664.5</v>
      </c>
      <c r="J319" s="258">
        <f>'EU28 TRA Summary'!J319-'UK TRA Summary'!J319</f>
        <v>9870</v>
      </c>
      <c r="K319" s="258">
        <f>'EU28 TRA Summary'!K319-'UK TRA Summary'!K319</f>
        <v>9968</v>
      </c>
      <c r="L319" s="258">
        <f>'EU28 TRA Summary'!L319-'UK TRA Summary'!L319</f>
        <v>10106</v>
      </c>
      <c r="M319" s="258">
        <f>'EU28 TRA Summary'!M319-'UK TRA Summary'!M319</f>
        <v>10266</v>
      </c>
      <c r="N319" s="258">
        <f>'EU28 TRA Summary'!N319-'UK TRA Summary'!N319</f>
        <v>10392</v>
      </c>
      <c r="O319" s="258">
        <f>'EU28 TRA Summary'!O319-'UK TRA Summary'!O319</f>
        <v>10430</v>
      </c>
      <c r="P319" s="258">
        <f>'EU28 TRA Summary'!P319-'UK TRA Summary'!P319</f>
        <v>10386.5</v>
      </c>
      <c r="Q319" s="258">
        <f>'EU28 TRA Summary'!Q319-'UK TRA Summary'!Q319</f>
        <v>10365.5</v>
      </c>
      <c r="R319" s="258">
        <f>'EU28 TRA Summary'!R319-'UK TRA Summary'!R319</f>
        <v>10554.461930519119</v>
      </c>
      <c r="S319" s="258">
        <f>'EU28 TRA Summary'!S319-'UK TRA Summary'!S319</f>
        <v>10824.475996754662</v>
      </c>
      <c r="T319" s="258">
        <f>'EU28 TRA Summary'!T319-'UK TRA Summary'!T319</f>
        <v>11046.114947920494</v>
      </c>
      <c r="U319" s="258">
        <f>'EU28 TRA Summary'!U319-'UK TRA Summary'!U319</f>
        <v>11221.27636127233</v>
      </c>
      <c r="V319" s="258">
        <f>'EU28 TRA Summary'!V319-'UK TRA Summary'!V319</f>
        <v>11347.030288489941</v>
      </c>
      <c r="W319" s="258">
        <f>'EU28 TRA Summary'!W319-'UK TRA Summary'!W319</f>
        <v>11450.439686072285</v>
      </c>
      <c r="X319" s="258">
        <f>'EU28 TRA Summary'!X319-'UK TRA Summary'!X319</f>
        <v>11522.038507900674</v>
      </c>
      <c r="Y319" s="258">
        <f>'EU28 TRA Summary'!Y319-'UK TRA Summary'!Y319</f>
        <v>11599.61561769768</v>
      </c>
      <c r="Z319" s="258">
        <f>'EU28 TRA Summary'!Z319-'UK TRA Summary'!Z319</f>
        <v>11665.115426637589</v>
      </c>
      <c r="AA319" s="258">
        <f>'EU28 TRA Summary'!AA319-'UK TRA Summary'!AA319</f>
        <v>11722.871547375709</v>
      </c>
      <c r="AB319" s="258">
        <f>'EU28 TRA Summary'!AB319-'UK TRA Summary'!AB319</f>
        <v>11794.241719037485</v>
      </c>
      <c r="AC319" s="258">
        <f>'EU28 TRA Summary'!AC319-'UK TRA Summary'!AC319</f>
        <v>11867.789091376431</v>
      </c>
      <c r="AD319" s="258">
        <f>'EU28 TRA Summary'!AD319-'UK TRA Summary'!AD319</f>
        <v>11912.330922194804</v>
      </c>
      <c r="AE319" s="258">
        <f>'EU28 TRA Summary'!AE319-'UK TRA Summary'!AE319</f>
        <v>11962.450156019007</v>
      </c>
      <c r="AF319" s="258">
        <f>'EU28 TRA Summary'!AF319-'UK TRA Summary'!AF319</f>
        <v>12010.369236287528</v>
      </c>
      <c r="AG319" s="258">
        <f>'EU28 TRA Summary'!AG319-'UK TRA Summary'!AG319</f>
        <v>12061.112324164551</v>
      </c>
      <c r="AH319" s="258">
        <f>'EU28 TRA Summary'!AH319-'UK TRA Summary'!AH319</f>
        <v>12090.338485333392</v>
      </c>
      <c r="AI319" s="258">
        <f>'EU28 TRA Summary'!AI319-'UK TRA Summary'!AI319</f>
        <v>12116.281283824894</v>
      </c>
      <c r="AJ319" s="258">
        <f>'EU28 TRA Summary'!AJ319-'UK TRA Summary'!AJ319</f>
        <v>12139.336635546473</v>
      </c>
      <c r="AK319" s="258">
        <f>'EU28 TRA Summary'!AK319-'UK TRA Summary'!AK319</f>
        <v>12155.677943213737</v>
      </c>
      <c r="AL319" s="258">
        <f>'EU28 TRA Summary'!AL319-'UK TRA Summary'!AL319</f>
        <v>12169.789317203024</v>
      </c>
      <c r="AM319" s="258">
        <f>'EU28 TRA Summary'!AM319-'UK TRA Summary'!AM319</f>
        <v>12180.607103643275</v>
      </c>
      <c r="AN319" s="258">
        <f>'EU28 TRA Summary'!AN319-'UK TRA Summary'!AN319</f>
        <v>12186.868661613893</v>
      </c>
      <c r="AO319" s="258">
        <f>'EU28 TRA Summary'!AO319-'UK TRA Summary'!AO319</f>
        <v>12201.231716245475</v>
      </c>
      <c r="AP319" s="258">
        <f>'EU28 TRA Summary'!AP319-'UK TRA Summary'!AP319</f>
        <v>12215.969950907032</v>
      </c>
      <c r="AQ319" s="258">
        <f>'EU28 TRA Summary'!AQ319-'UK TRA Summary'!AQ319</f>
        <v>12229.362324543319</v>
      </c>
      <c r="AR319" s="258">
        <f>'EU28 TRA Summary'!AR319-'UK TRA Summary'!AR319</f>
        <v>12241.066265827774</v>
      </c>
      <c r="AS319" s="258">
        <f>'EU28 TRA Summary'!AS319-'UK TRA Summary'!AS319</f>
        <v>12249.755280794187</v>
      </c>
      <c r="AT319" s="258">
        <f>'EU28 TRA Summary'!AT319-'UK TRA Summary'!AT319</f>
        <v>12257.454357340595</v>
      </c>
      <c r="AU319" s="258">
        <f>'EU28 TRA Summary'!AU319-'UK TRA Summary'!AU319</f>
        <v>12264.157178546793</v>
      </c>
      <c r="AV319" s="258">
        <f>'EU28 TRA Summary'!AV319-'UK TRA Summary'!AV319</f>
        <v>12266.038122468442</v>
      </c>
      <c r="AW319" s="258">
        <f>'EU28 TRA Summary'!AW319-'UK TRA Summary'!AW319</f>
        <v>12270.360893477631</v>
      </c>
      <c r="AX319" s="258">
        <f>'EU28 TRA Summary'!AX319-'UK TRA Summary'!AX319</f>
        <v>12286.817446141738</v>
      </c>
      <c r="AY319" s="258">
        <f>'EU28 TRA Summary'!AY319-'UK TRA Summary'!AY319</f>
        <v>12317.28230704879</v>
      </c>
      <c r="AZ319" s="258">
        <f>'EU28 TRA Summary'!AZ319-'UK TRA Summary'!AZ319</f>
        <v>12366.297725266748</v>
      </c>
    </row>
    <row r="320" spans="1:52">
      <c r="A320" s="173" t="s">
        <v>25</v>
      </c>
      <c r="B320" s="183">
        <f>'EU28 TRA Summary'!B320-'UK TRA Summary'!B320</f>
        <v>362</v>
      </c>
      <c r="C320" s="249">
        <f>'EU28 TRA Summary'!C320-'UK TRA Summary'!C320</f>
        <v>400.5</v>
      </c>
      <c r="D320" s="249">
        <f>'EU28 TRA Summary'!D320-'UK TRA Summary'!D320</f>
        <v>419.5</v>
      </c>
      <c r="E320" s="249">
        <f>'EU28 TRA Summary'!E320-'UK TRA Summary'!E320</f>
        <v>444.5</v>
      </c>
      <c r="F320" s="249">
        <f>'EU28 TRA Summary'!F320-'UK TRA Summary'!F320</f>
        <v>474</v>
      </c>
      <c r="G320" s="249">
        <f>'EU28 TRA Summary'!G320-'UK TRA Summary'!G320</f>
        <v>499.5</v>
      </c>
      <c r="H320" s="249">
        <f>'EU28 TRA Summary'!H320-'UK TRA Summary'!H320</f>
        <v>515</v>
      </c>
      <c r="I320" s="249">
        <f>'EU28 TRA Summary'!I320-'UK TRA Summary'!I320</f>
        <v>538</v>
      </c>
      <c r="J320" s="249">
        <f>'EU28 TRA Summary'!J320-'UK TRA Summary'!J320</f>
        <v>592.5</v>
      </c>
      <c r="K320" s="249">
        <f>'EU28 TRA Summary'!K320-'UK TRA Summary'!K320</f>
        <v>642</v>
      </c>
      <c r="L320" s="249">
        <f>'EU28 TRA Summary'!L320-'UK TRA Summary'!L320</f>
        <v>655</v>
      </c>
      <c r="M320" s="249">
        <f>'EU28 TRA Summary'!M320-'UK TRA Summary'!M320</f>
        <v>658</v>
      </c>
      <c r="N320" s="249">
        <f>'EU28 TRA Summary'!N320-'UK TRA Summary'!N320</f>
        <v>662</v>
      </c>
      <c r="O320" s="249">
        <f>'EU28 TRA Summary'!O320-'UK TRA Summary'!O320</f>
        <v>674</v>
      </c>
      <c r="P320" s="249">
        <f>'EU28 TRA Summary'!P320-'UK TRA Summary'!P320</f>
        <v>676</v>
      </c>
      <c r="Q320" s="249">
        <f>'EU28 TRA Summary'!Q320-'UK TRA Summary'!Q320</f>
        <v>683</v>
      </c>
      <c r="R320" s="249">
        <f>'EU28 TRA Summary'!R320-'UK TRA Summary'!R320</f>
        <v>683.33620370570657</v>
      </c>
      <c r="S320" s="249">
        <f>'EU28 TRA Summary'!S320-'UK TRA Summary'!S320</f>
        <v>709.08655048962828</v>
      </c>
      <c r="T320" s="249">
        <f>'EU28 TRA Summary'!T320-'UK TRA Summary'!T320</f>
        <v>734.28056548686959</v>
      </c>
      <c r="U320" s="249">
        <f>'EU28 TRA Summary'!U320-'UK TRA Summary'!U320</f>
        <v>761.70856218687061</v>
      </c>
      <c r="V320" s="249">
        <f>'EU28 TRA Summary'!V320-'UK TRA Summary'!V320</f>
        <v>789.10412404402757</v>
      </c>
      <c r="W320" s="249">
        <f>'EU28 TRA Summary'!W320-'UK TRA Summary'!W320</f>
        <v>814.73028642719623</v>
      </c>
      <c r="X320" s="249">
        <f>'EU28 TRA Summary'!X320-'UK TRA Summary'!X320</f>
        <v>846.75897470346206</v>
      </c>
      <c r="Y320" s="249">
        <f>'EU28 TRA Summary'!Y320-'UK TRA Summary'!Y320</f>
        <v>874.42126599795711</v>
      </c>
      <c r="Z320" s="249">
        <f>'EU28 TRA Summary'!Z320-'UK TRA Summary'!Z320</f>
        <v>894.02906628097458</v>
      </c>
      <c r="AA320" s="249">
        <f>'EU28 TRA Summary'!AA320-'UK TRA Summary'!AA320</f>
        <v>922.38170480696908</v>
      </c>
      <c r="AB320" s="249">
        <f>'EU28 TRA Summary'!AB320-'UK TRA Summary'!AB320</f>
        <v>953.77661741137581</v>
      </c>
      <c r="AC320" s="249">
        <f>'EU28 TRA Summary'!AC320-'UK TRA Summary'!AC320</f>
        <v>990.79092196708234</v>
      </c>
      <c r="AD320" s="249">
        <f>'EU28 TRA Summary'!AD320-'UK TRA Summary'!AD320</f>
        <v>1022.8683766583863</v>
      </c>
      <c r="AE320" s="249">
        <f>'EU28 TRA Summary'!AE320-'UK TRA Summary'!AE320</f>
        <v>1052.3202512405203</v>
      </c>
      <c r="AF320" s="249">
        <f>'EU28 TRA Summary'!AF320-'UK TRA Summary'!AF320</f>
        <v>1077.3869993549681</v>
      </c>
      <c r="AG320" s="249">
        <f>'EU28 TRA Summary'!AG320-'UK TRA Summary'!AG320</f>
        <v>1103.8124653119801</v>
      </c>
      <c r="AH320" s="249">
        <f>'EU28 TRA Summary'!AH320-'UK TRA Summary'!AH320</f>
        <v>1133.3957612321849</v>
      </c>
      <c r="AI320" s="249">
        <f>'EU28 TRA Summary'!AI320-'UK TRA Summary'!AI320</f>
        <v>1155.5941541974557</v>
      </c>
      <c r="AJ320" s="249">
        <f>'EU28 TRA Summary'!AJ320-'UK TRA Summary'!AJ320</f>
        <v>1174.0522880109888</v>
      </c>
      <c r="AK320" s="249">
        <f>'EU28 TRA Summary'!AK320-'UK TRA Summary'!AK320</f>
        <v>1193.0044663673327</v>
      </c>
      <c r="AL320" s="249">
        <f>'EU28 TRA Summary'!AL320-'UK TRA Summary'!AL320</f>
        <v>1208.0506074002828</v>
      </c>
      <c r="AM320" s="249">
        <f>'EU28 TRA Summary'!AM320-'UK TRA Summary'!AM320</f>
        <v>1221.3059754207982</v>
      </c>
      <c r="AN320" s="249">
        <f>'EU28 TRA Summary'!AN320-'UK TRA Summary'!AN320</f>
        <v>1233.3607915138414</v>
      </c>
      <c r="AO320" s="249">
        <f>'EU28 TRA Summary'!AO320-'UK TRA Summary'!AO320</f>
        <v>1244.796705716423</v>
      </c>
      <c r="AP320" s="249">
        <f>'EU28 TRA Summary'!AP320-'UK TRA Summary'!AP320</f>
        <v>1255.220225204994</v>
      </c>
      <c r="AQ320" s="249">
        <f>'EU28 TRA Summary'!AQ320-'UK TRA Summary'!AQ320</f>
        <v>1265.5769669301005</v>
      </c>
      <c r="AR320" s="249">
        <f>'EU28 TRA Summary'!AR320-'UK TRA Summary'!AR320</f>
        <v>1275.4409612673105</v>
      </c>
      <c r="AS320" s="249">
        <f>'EU28 TRA Summary'!AS320-'UK TRA Summary'!AS320</f>
        <v>1285.2984261232768</v>
      </c>
      <c r="AT320" s="249">
        <f>'EU28 TRA Summary'!AT320-'UK TRA Summary'!AT320</f>
        <v>1294.824650486021</v>
      </c>
      <c r="AU320" s="249">
        <f>'EU28 TRA Summary'!AU320-'UK TRA Summary'!AU320</f>
        <v>1303.1374122021098</v>
      </c>
      <c r="AV320" s="249">
        <f>'EU28 TRA Summary'!AV320-'UK TRA Summary'!AV320</f>
        <v>1311.159234373406</v>
      </c>
      <c r="AW320" s="249">
        <f>'EU28 TRA Summary'!AW320-'UK TRA Summary'!AW320</f>
        <v>1319.5078615081527</v>
      </c>
      <c r="AX320" s="249">
        <f>'EU28 TRA Summary'!AX320-'UK TRA Summary'!AX320</f>
        <v>1323.8448585249823</v>
      </c>
      <c r="AY320" s="249">
        <f>'EU28 TRA Summary'!AY320-'UK TRA Summary'!AY320</f>
        <v>1328.9552221638091</v>
      </c>
      <c r="AZ320" s="249">
        <f>'EU28 TRA Summary'!AZ320-'UK TRA Summary'!AZ320</f>
        <v>1336.809610905357</v>
      </c>
    </row>
    <row r="321" spans="1:52">
      <c r="A321" s="173" t="s">
        <v>23</v>
      </c>
      <c r="B321" s="183">
        <f>'EU28 TRA Summary'!B321-'UK TRA Summary'!B321</f>
        <v>8394</v>
      </c>
      <c r="C321" s="249">
        <f>'EU28 TRA Summary'!C321-'UK TRA Summary'!C321</f>
        <v>8510.5</v>
      </c>
      <c r="D321" s="249">
        <f>'EU28 TRA Summary'!D321-'UK TRA Summary'!D321</f>
        <v>8690</v>
      </c>
      <c r="E321" s="249">
        <f>'EU28 TRA Summary'!E321-'UK TRA Summary'!E321</f>
        <v>9085.5</v>
      </c>
      <c r="F321" s="249">
        <f>'EU28 TRA Summary'!F321-'UK TRA Summary'!F321</f>
        <v>9286</v>
      </c>
      <c r="G321" s="249">
        <f>'EU28 TRA Summary'!G321-'UK TRA Summary'!G321</f>
        <v>9415</v>
      </c>
      <c r="H321" s="249">
        <f>'EU28 TRA Summary'!H321-'UK TRA Summary'!H321</f>
        <v>9607</v>
      </c>
      <c r="I321" s="249">
        <f>'EU28 TRA Summary'!I321-'UK TRA Summary'!I321</f>
        <v>9814.5</v>
      </c>
      <c r="J321" s="249">
        <f>'EU28 TRA Summary'!J321-'UK TRA Summary'!J321</f>
        <v>10080</v>
      </c>
      <c r="K321" s="249">
        <f>'EU28 TRA Summary'!K321-'UK TRA Summary'!K321</f>
        <v>10228</v>
      </c>
      <c r="L321" s="249">
        <f>'EU28 TRA Summary'!L321-'UK TRA Summary'!L321</f>
        <v>10397.5</v>
      </c>
      <c r="M321" s="249">
        <f>'EU28 TRA Summary'!M321-'UK TRA Summary'!M321</f>
        <v>10481.5</v>
      </c>
      <c r="N321" s="249">
        <f>'EU28 TRA Summary'!N321-'UK TRA Summary'!N321</f>
        <v>10621.5</v>
      </c>
      <c r="O321" s="249">
        <f>'EU28 TRA Summary'!O321-'UK TRA Summary'!O321</f>
        <v>10610.5</v>
      </c>
      <c r="P321" s="249">
        <f>'EU28 TRA Summary'!P321-'UK TRA Summary'!P321</f>
        <v>10664</v>
      </c>
      <c r="Q321" s="249">
        <f>'EU28 TRA Summary'!Q321-'UK TRA Summary'!Q321</f>
        <v>10638</v>
      </c>
      <c r="R321" s="249">
        <f>'EU28 TRA Summary'!R321-'UK TRA Summary'!R321</f>
        <v>11039.160808217559</v>
      </c>
      <c r="S321" s="249">
        <f>'EU28 TRA Summary'!S321-'UK TRA Summary'!S321</f>
        <v>11424.713233894441</v>
      </c>
      <c r="T321" s="249">
        <f>'EU28 TRA Summary'!T321-'UK TRA Summary'!T321</f>
        <v>11806.942476339755</v>
      </c>
      <c r="U321" s="249">
        <f>'EU28 TRA Summary'!U321-'UK TRA Summary'!U321</f>
        <v>12119.673896663875</v>
      </c>
      <c r="V321" s="249">
        <f>'EU28 TRA Summary'!V321-'UK TRA Summary'!V321</f>
        <v>12357.309996274606</v>
      </c>
      <c r="W321" s="249">
        <f>'EU28 TRA Summary'!W321-'UK TRA Summary'!W321</f>
        <v>12567.535948757399</v>
      </c>
      <c r="X321" s="249">
        <f>'EU28 TRA Summary'!X321-'UK TRA Summary'!X321</f>
        <v>12741.400108472513</v>
      </c>
      <c r="Y321" s="249">
        <f>'EU28 TRA Summary'!Y321-'UK TRA Summary'!Y321</f>
        <v>12920.771025394402</v>
      </c>
      <c r="Z321" s="249">
        <f>'EU28 TRA Summary'!Z321-'UK TRA Summary'!Z321</f>
        <v>13086.137845760662</v>
      </c>
      <c r="AA321" s="249">
        <f>'EU28 TRA Summary'!AA321-'UK TRA Summary'!AA321</f>
        <v>13248.871008341852</v>
      </c>
      <c r="AB321" s="249">
        <f>'EU28 TRA Summary'!AB321-'UK TRA Summary'!AB321</f>
        <v>13402.07371243285</v>
      </c>
      <c r="AC321" s="249">
        <f>'EU28 TRA Summary'!AC321-'UK TRA Summary'!AC321</f>
        <v>13554.832574033877</v>
      </c>
      <c r="AD321" s="249">
        <f>'EU28 TRA Summary'!AD321-'UK TRA Summary'!AD321</f>
        <v>13698.590834770021</v>
      </c>
      <c r="AE321" s="249">
        <f>'EU28 TRA Summary'!AE321-'UK TRA Summary'!AE321</f>
        <v>13839.304849946766</v>
      </c>
      <c r="AF321" s="249">
        <f>'EU28 TRA Summary'!AF321-'UK TRA Summary'!AF321</f>
        <v>13979.378612851571</v>
      </c>
      <c r="AG321" s="249">
        <f>'EU28 TRA Summary'!AG321-'UK TRA Summary'!AG321</f>
        <v>14120.744398540555</v>
      </c>
      <c r="AH321" s="249">
        <f>'EU28 TRA Summary'!AH321-'UK TRA Summary'!AH321</f>
        <v>14260.914613313267</v>
      </c>
      <c r="AI321" s="249">
        <f>'EU28 TRA Summary'!AI321-'UK TRA Summary'!AI321</f>
        <v>14403.011452877448</v>
      </c>
      <c r="AJ321" s="249">
        <f>'EU28 TRA Summary'!AJ321-'UK TRA Summary'!AJ321</f>
        <v>14547.556876124854</v>
      </c>
      <c r="AK321" s="249">
        <f>'EU28 TRA Summary'!AK321-'UK TRA Summary'!AK321</f>
        <v>14693.880770352789</v>
      </c>
      <c r="AL321" s="249">
        <f>'EU28 TRA Summary'!AL321-'UK TRA Summary'!AL321</f>
        <v>14843.170733074599</v>
      </c>
      <c r="AM321" s="249">
        <f>'EU28 TRA Summary'!AM321-'UK TRA Summary'!AM321</f>
        <v>14995.295147411904</v>
      </c>
      <c r="AN321" s="249">
        <f>'EU28 TRA Summary'!AN321-'UK TRA Summary'!AN321</f>
        <v>15150.193682244497</v>
      </c>
      <c r="AO321" s="249">
        <f>'EU28 TRA Summary'!AO321-'UK TRA Summary'!AO321</f>
        <v>15308.8374136643</v>
      </c>
      <c r="AP321" s="249">
        <f>'EU28 TRA Summary'!AP321-'UK TRA Summary'!AP321</f>
        <v>15472.643872719775</v>
      </c>
      <c r="AQ321" s="249">
        <f>'EU28 TRA Summary'!AQ321-'UK TRA Summary'!AQ321</f>
        <v>15641.655237663634</v>
      </c>
      <c r="AR321" s="249">
        <f>'EU28 TRA Summary'!AR321-'UK TRA Summary'!AR321</f>
        <v>15815.938416406629</v>
      </c>
      <c r="AS321" s="249">
        <f>'EU28 TRA Summary'!AS321-'UK TRA Summary'!AS321</f>
        <v>15995.605497530394</v>
      </c>
      <c r="AT321" s="249">
        <f>'EU28 TRA Summary'!AT321-'UK TRA Summary'!AT321</f>
        <v>16180.038206978232</v>
      </c>
      <c r="AU321" s="249">
        <f>'EU28 TRA Summary'!AU321-'UK TRA Summary'!AU321</f>
        <v>16371.483835607909</v>
      </c>
      <c r="AV321" s="249">
        <f>'EU28 TRA Summary'!AV321-'UK TRA Summary'!AV321</f>
        <v>16568.749488406858</v>
      </c>
      <c r="AW321" s="249">
        <f>'EU28 TRA Summary'!AW321-'UK TRA Summary'!AW321</f>
        <v>16768.661498913541</v>
      </c>
      <c r="AX321" s="249">
        <f>'EU28 TRA Summary'!AX321-'UK TRA Summary'!AX321</f>
        <v>16971.144816219756</v>
      </c>
      <c r="AY321" s="249">
        <f>'EU28 TRA Summary'!AY321-'UK TRA Summary'!AY321</f>
        <v>17176.271333485271</v>
      </c>
      <c r="AZ321" s="249">
        <f>'EU28 TRA Summary'!AZ321-'UK TRA Summary'!AZ321</f>
        <v>17382.72261420593</v>
      </c>
    </row>
    <row r="322" spans="1:52">
      <c r="A322" s="186" t="s">
        <v>84</v>
      </c>
      <c r="B322" s="187">
        <f>'EU28 TRA Summary'!B322-'UK TRA Summary'!B322</f>
        <v>14041444</v>
      </c>
      <c r="C322" s="253">
        <f>'EU28 TRA Summary'!C322-'UK TRA Summary'!C322</f>
        <v>13812783</v>
      </c>
      <c r="D322" s="253">
        <f>'EU28 TRA Summary'!D322-'UK TRA Summary'!D322</f>
        <v>13512391</v>
      </c>
      <c r="E322" s="253">
        <f>'EU28 TRA Summary'!E322-'UK TRA Summary'!E322</f>
        <v>14076930.000000002</v>
      </c>
      <c r="F322" s="253">
        <f>'EU28 TRA Summary'!F322-'UK TRA Summary'!F322</f>
        <v>15156830</v>
      </c>
      <c r="G322" s="253">
        <f>'EU28 TRA Summary'!G322-'UK TRA Summary'!G322</f>
        <v>15792438</v>
      </c>
      <c r="H322" s="253">
        <f>'EU28 TRA Summary'!H322-'UK TRA Summary'!H322</f>
        <v>16529328</v>
      </c>
      <c r="I322" s="253">
        <f>'EU28 TRA Summary'!I322-'UK TRA Summary'!I322</f>
        <v>17470750</v>
      </c>
      <c r="J322" s="253">
        <f>'EU28 TRA Summary'!J322-'UK TRA Summary'!J322</f>
        <v>17594774</v>
      </c>
      <c r="K322" s="253">
        <f>'EU28 TRA Summary'!K322-'UK TRA Summary'!K322</f>
        <v>15990731</v>
      </c>
      <c r="L322" s="253">
        <f>'EU28 TRA Summary'!L322-'UK TRA Summary'!L322</f>
        <v>16284234</v>
      </c>
      <c r="M322" s="253">
        <f>'EU28 TRA Summary'!M322-'UK TRA Summary'!M322</f>
        <v>16989589</v>
      </c>
      <c r="N322" s="253">
        <f>'EU28 TRA Summary'!N322-'UK TRA Summary'!N322</f>
        <v>16526011</v>
      </c>
      <c r="O322" s="253">
        <f>'EU28 TRA Summary'!O322-'UK TRA Summary'!O322</f>
        <v>16386555</v>
      </c>
      <c r="P322" s="253">
        <f>'EU28 TRA Summary'!P322-'UK TRA Summary'!P322</f>
        <v>16768707</v>
      </c>
      <c r="Q322" s="253">
        <f>'EU28 TRA Summary'!Q322-'UK TRA Summary'!Q322</f>
        <v>17360441</v>
      </c>
      <c r="R322" s="253">
        <f>'EU28 TRA Summary'!R322-'UK TRA Summary'!R322</f>
        <v>18790408.137748942</v>
      </c>
      <c r="S322" s="253">
        <f>'EU28 TRA Summary'!S322-'UK TRA Summary'!S322</f>
        <v>19513804.555169221</v>
      </c>
      <c r="T322" s="253">
        <f>'EU28 TRA Summary'!T322-'UK TRA Summary'!T322</f>
        <v>20242744.968529921</v>
      </c>
      <c r="U322" s="253">
        <f>'EU28 TRA Summary'!U322-'UK TRA Summary'!U322</f>
        <v>20896429.282113411</v>
      </c>
      <c r="V322" s="253">
        <f>'EU28 TRA Summary'!V322-'UK TRA Summary'!V322</f>
        <v>21472356.119852532</v>
      </c>
      <c r="W322" s="253">
        <f>'EU28 TRA Summary'!W322-'UK TRA Summary'!W322</f>
        <v>22043181.33214632</v>
      </c>
      <c r="X322" s="253">
        <f>'EU28 TRA Summary'!X322-'UK TRA Summary'!X322</f>
        <v>22587458.208365589</v>
      </c>
      <c r="Y322" s="253">
        <f>'EU28 TRA Summary'!Y322-'UK TRA Summary'!Y322</f>
        <v>23074664.044510528</v>
      </c>
      <c r="Z322" s="253">
        <f>'EU28 TRA Summary'!Z322-'UK TRA Summary'!Z322</f>
        <v>23524763.626940001</v>
      </c>
      <c r="AA322" s="253">
        <f>'EU28 TRA Summary'!AA322-'UK TRA Summary'!AA322</f>
        <v>23999987.530620292</v>
      </c>
      <c r="AB322" s="253">
        <f>'EU28 TRA Summary'!AB322-'UK TRA Summary'!AB322</f>
        <v>24467596.915550567</v>
      </c>
      <c r="AC322" s="253">
        <f>'EU28 TRA Summary'!AC322-'UK TRA Summary'!AC322</f>
        <v>24950217.210206773</v>
      </c>
      <c r="AD322" s="253">
        <f>'EU28 TRA Summary'!AD322-'UK TRA Summary'!AD322</f>
        <v>25476731.635564409</v>
      </c>
      <c r="AE322" s="253">
        <f>'EU28 TRA Summary'!AE322-'UK TRA Summary'!AE322</f>
        <v>25985363.323607683</v>
      </c>
      <c r="AF322" s="253">
        <f>'EU28 TRA Summary'!AF322-'UK TRA Summary'!AF322</f>
        <v>26496856.034865167</v>
      </c>
      <c r="AG322" s="253">
        <f>'EU28 TRA Summary'!AG322-'UK TRA Summary'!AG322</f>
        <v>27021194.987567168</v>
      </c>
      <c r="AH322" s="253">
        <f>'EU28 TRA Summary'!AH322-'UK TRA Summary'!AH322</f>
        <v>27485966.839753725</v>
      </c>
      <c r="AI322" s="253">
        <f>'EU28 TRA Summary'!AI322-'UK TRA Summary'!AI322</f>
        <v>27940616.39966603</v>
      </c>
      <c r="AJ322" s="253">
        <f>'EU28 TRA Summary'!AJ322-'UK TRA Summary'!AJ322</f>
        <v>28351887.535487399</v>
      </c>
      <c r="AK322" s="253">
        <f>'EU28 TRA Summary'!AK322-'UK TRA Summary'!AK322</f>
        <v>28756054.865879919</v>
      </c>
      <c r="AL322" s="253">
        <f>'EU28 TRA Summary'!AL322-'UK TRA Summary'!AL322</f>
        <v>29182755.016927376</v>
      </c>
      <c r="AM322" s="253">
        <f>'EU28 TRA Summary'!AM322-'UK TRA Summary'!AM322</f>
        <v>29592997.875257045</v>
      </c>
      <c r="AN322" s="253">
        <f>'EU28 TRA Summary'!AN322-'UK TRA Summary'!AN322</f>
        <v>30129617.777809188</v>
      </c>
      <c r="AO322" s="253">
        <f>'EU28 TRA Summary'!AO322-'UK TRA Summary'!AO322</f>
        <v>30543611.634981185</v>
      </c>
      <c r="AP322" s="253">
        <f>'EU28 TRA Summary'!AP322-'UK TRA Summary'!AP322</f>
        <v>30965415.807784621</v>
      </c>
      <c r="AQ322" s="253">
        <f>'EU28 TRA Summary'!AQ322-'UK TRA Summary'!AQ322</f>
        <v>31438129.474013515</v>
      </c>
      <c r="AR322" s="253">
        <f>'EU28 TRA Summary'!AR322-'UK TRA Summary'!AR322</f>
        <v>31925850.040271007</v>
      </c>
      <c r="AS322" s="253">
        <f>'EU28 TRA Summary'!AS322-'UK TRA Summary'!AS322</f>
        <v>32414142.138342325</v>
      </c>
      <c r="AT322" s="253">
        <f>'EU28 TRA Summary'!AT322-'UK TRA Summary'!AT322</f>
        <v>32899763.230417311</v>
      </c>
      <c r="AU322" s="253">
        <f>'EU28 TRA Summary'!AU322-'UK TRA Summary'!AU322</f>
        <v>33449354.613274276</v>
      </c>
      <c r="AV322" s="253">
        <f>'EU28 TRA Summary'!AV322-'UK TRA Summary'!AV322</f>
        <v>33979627.59682329</v>
      </c>
      <c r="AW322" s="253">
        <f>'EU28 TRA Summary'!AW322-'UK TRA Summary'!AW322</f>
        <v>34448057.27893994</v>
      </c>
      <c r="AX322" s="253">
        <f>'EU28 TRA Summary'!AX322-'UK TRA Summary'!AX322</f>
        <v>34982681.807011135</v>
      </c>
      <c r="AY322" s="253">
        <f>'EU28 TRA Summary'!AY322-'UK TRA Summary'!AY322</f>
        <v>35497376.653279223</v>
      </c>
      <c r="AZ322" s="253">
        <f>'EU28 TRA Summary'!AZ322-'UK TRA Summary'!AZ322</f>
        <v>35992610.306531809</v>
      </c>
    </row>
    <row r="323" spans="1:52">
      <c r="A323" s="193" t="s">
        <v>16</v>
      </c>
      <c r="B323" s="192">
        <f>'EU28 TRA Summary'!B323-'UK TRA Summary'!B323</f>
        <v>1884842</v>
      </c>
      <c r="C323" s="258">
        <f>'EU28 TRA Summary'!C323-'UK TRA Summary'!C323</f>
        <v>1857512</v>
      </c>
      <c r="D323" s="258">
        <f>'EU28 TRA Summary'!D323-'UK TRA Summary'!D323</f>
        <v>1846692</v>
      </c>
      <c r="E323" s="258">
        <f>'EU28 TRA Summary'!E323-'UK TRA Summary'!E323</f>
        <v>1940828</v>
      </c>
      <c r="F323" s="258">
        <f>'EU28 TRA Summary'!F323-'UK TRA Summary'!F323</f>
        <v>2006333</v>
      </c>
      <c r="G323" s="258">
        <f>'EU28 TRA Summary'!G323-'UK TRA Summary'!G323</f>
        <v>2003593.0000000002</v>
      </c>
      <c r="H323" s="258">
        <f>'EU28 TRA Summary'!H323-'UK TRA Summary'!H323</f>
        <v>2026658</v>
      </c>
      <c r="I323" s="258">
        <f>'EU28 TRA Summary'!I323-'UK TRA Summary'!I323</f>
        <v>2094604</v>
      </c>
      <c r="J323" s="258">
        <f>'EU28 TRA Summary'!J323-'UK TRA Summary'!J323</f>
        <v>2042290</v>
      </c>
      <c r="K323" s="258">
        <f>'EU28 TRA Summary'!K323-'UK TRA Summary'!K323</f>
        <v>1900901</v>
      </c>
      <c r="L323" s="258">
        <f>'EU28 TRA Summary'!L323-'UK TRA Summary'!L323</f>
        <v>1933048</v>
      </c>
      <c r="M323" s="258">
        <f>'EU28 TRA Summary'!M323-'UK TRA Summary'!M323</f>
        <v>1984093</v>
      </c>
      <c r="N323" s="258">
        <f>'EU28 TRA Summary'!N323-'UK TRA Summary'!N323</f>
        <v>1836647</v>
      </c>
      <c r="O323" s="258">
        <f>'EU28 TRA Summary'!O323-'UK TRA Summary'!O323</f>
        <v>1695047</v>
      </c>
      <c r="P323" s="258">
        <f>'EU28 TRA Summary'!P323-'UK TRA Summary'!P323</f>
        <v>1601812.9999999998</v>
      </c>
      <c r="Q323" s="258">
        <f>'EU28 TRA Summary'!Q323-'UK TRA Summary'!Q323</f>
        <v>1613852.9999999998</v>
      </c>
      <c r="R323" s="258">
        <f>'EU28 TRA Summary'!R323-'UK TRA Summary'!R323</f>
        <v>1724550.0721163102</v>
      </c>
      <c r="S323" s="258">
        <f>'EU28 TRA Summary'!S323-'UK TRA Summary'!S323</f>
        <v>1779645.6488452621</v>
      </c>
      <c r="T323" s="258">
        <f>'EU28 TRA Summary'!T323-'UK TRA Summary'!T323</f>
        <v>1818708.2368898471</v>
      </c>
      <c r="U323" s="258">
        <f>'EU28 TRA Summary'!U323-'UK TRA Summary'!U323</f>
        <v>1853280.961804925</v>
      </c>
      <c r="V323" s="258">
        <f>'EU28 TRA Summary'!V323-'UK TRA Summary'!V323</f>
        <v>1882023.9927603595</v>
      </c>
      <c r="W323" s="258">
        <f>'EU28 TRA Summary'!W323-'UK TRA Summary'!W323</f>
        <v>1909855.0657445772</v>
      </c>
      <c r="X323" s="258">
        <f>'EU28 TRA Summary'!X323-'UK TRA Summary'!X323</f>
        <v>1934636.7014807386</v>
      </c>
      <c r="Y323" s="258">
        <f>'EU28 TRA Summary'!Y323-'UK TRA Summary'!Y323</f>
        <v>1952921.4285485444</v>
      </c>
      <c r="Z323" s="258">
        <f>'EU28 TRA Summary'!Z323-'UK TRA Summary'!Z323</f>
        <v>1976244.0004823038</v>
      </c>
      <c r="AA323" s="258">
        <f>'EU28 TRA Summary'!AA323-'UK TRA Summary'!AA323</f>
        <v>2002484.996208576</v>
      </c>
      <c r="AB323" s="258">
        <f>'EU28 TRA Summary'!AB323-'UK TRA Summary'!AB323</f>
        <v>2022882.7583049429</v>
      </c>
      <c r="AC323" s="258">
        <f>'EU28 TRA Summary'!AC323-'UK TRA Summary'!AC323</f>
        <v>2039420.5785669698</v>
      </c>
      <c r="AD323" s="258">
        <f>'EU28 TRA Summary'!AD323-'UK TRA Summary'!AD323</f>
        <v>2063056.5690367566</v>
      </c>
      <c r="AE323" s="258">
        <f>'EU28 TRA Summary'!AE323-'UK TRA Summary'!AE323</f>
        <v>2088845.4567660859</v>
      </c>
      <c r="AF323" s="258">
        <f>'EU28 TRA Summary'!AF323-'UK TRA Summary'!AF323</f>
        <v>2118030.5006395164</v>
      </c>
      <c r="AG323" s="258">
        <f>'EU28 TRA Summary'!AG323-'UK TRA Summary'!AG323</f>
        <v>2147445.024202412</v>
      </c>
      <c r="AH323" s="258">
        <f>'EU28 TRA Summary'!AH323-'UK TRA Summary'!AH323</f>
        <v>2175370.8869996862</v>
      </c>
      <c r="AI323" s="258">
        <f>'EU28 TRA Summary'!AI323-'UK TRA Summary'!AI323</f>
        <v>2206859.6120972615</v>
      </c>
      <c r="AJ323" s="258">
        <f>'EU28 TRA Summary'!AJ323-'UK TRA Summary'!AJ323</f>
        <v>2237749.4380490859</v>
      </c>
      <c r="AK323" s="258">
        <f>'EU28 TRA Summary'!AK323-'UK TRA Summary'!AK323</f>
        <v>2269357.0207717046</v>
      </c>
      <c r="AL323" s="258">
        <f>'EU28 TRA Summary'!AL323-'UK TRA Summary'!AL323</f>
        <v>2303545.059330978</v>
      </c>
      <c r="AM323" s="258">
        <f>'EU28 TRA Summary'!AM323-'UK TRA Summary'!AM323</f>
        <v>2337203.0622057472</v>
      </c>
      <c r="AN323" s="258">
        <f>'EU28 TRA Summary'!AN323-'UK TRA Summary'!AN323</f>
        <v>2384696.0598960263</v>
      </c>
      <c r="AO323" s="258">
        <f>'EU28 TRA Summary'!AO323-'UK TRA Summary'!AO323</f>
        <v>2419879.2499102326</v>
      </c>
      <c r="AP323" s="258">
        <f>'EU28 TRA Summary'!AP323-'UK TRA Summary'!AP323</f>
        <v>2457700.1649753805</v>
      </c>
      <c r="AQ323" s="258">
        <f>'EU28 TRA Summary'!AQ323-'UK TRA Summary'!AQ323</f>
        <v>2497665.1754458304</v>
      </c>
      <c r="AR323" s="258">
        <f>'EU28 TRA Summary'!AR323-'UK TRA Summary'!AR323</f>
        <v>2537498.9222928085</v>
      </c>
      <c r="AS323" s="258">
        <f>'EU28 TRA Summary'!AS323-'UK TRA Summary'!AS323</f>
        <v>2580508.511713265</v>
      </c>
      <c r="AT323" s="258">
        <f>'EU28 TRA Summary'!AT323-'UK TRA Summary'!AT323</f>
        <v>2623405.7012851182</v>
      </c>
      <c r="AU323" s="258">
        <f>'EU28 TRA Summary'!AU323-'UK TRA Summary'!AU323</f>
        <v>2672011.0453757145</v>
      </c>
      <c r="AV323" s="258">
        <f>'EU28 TRA Summary'!AV323-'UK TRA Summary'!AV323</f>
        <v>2719925.1490520984</v>
      </c>
      <c r="AW323" s="258">
        <f>'EU28 TRA Summary'!AW323-'UK TRA Summary'!AW323</f>
        <v>2764437.6535292487</v>
      </c>
      <c r="AX323" s="258">
        <f>'EU28 TRA Summary'!AX323-'UK TRA Summary'!AX323</f>
        <v>2816248.6979607539</v>
      </c>
      <c r="AY323" s="258">
        <f>'EU28 TRA Summary'!AY323-'UK TRA Summary'!AY323</f>
        <v>2865326.5025488469</v>
      </c>
      <c r="AZ323" s="258">
        <f>'EU28 TRA Summary'!AZ323-'UK TRA Summary'!AZ323</f>
        <v>2913965.8182642777</v>
      </c>
    </row>
    <row r="324" spans="1:52">
      <c r="A324" s="173" t="s">
        <v>17</v>
      </c>
      <c r="B324" s="183">
        <f>'EU28 TRA Summary'!B324-'UK TRA Summary'!B324</f>
        <v>9432706</v>
      </c>
      <c r="C324" s="249">
        <f>'EU28 TRA Summary'!C324-'UK TRA Summary'!C324</f>
        <v>9228279</v>
      </c>
      <c r="D324" s="249">
        <f>'EU28 TRA Summary'!D324-'UK TRA Summary'!D324</f>
        <v>8938698</v>
      </c>
      <c r="E324" s="249">
        <f>'EU28 TRA Summary'!E324-'UK TRA Summary'!E324</f>
        <v>9324327.0000000019</v>
      </c>
      <c r="F324" s="249">
        <f>'EU28 TRA Summary'!F324-'UK TRA Summary'!F324</f>
        <v>10080711</v>
      </c>
      <c r="G324" s="249">
        <f>'EU28 TRA Summary'!G324-'UK TRA Summary'!G324</f>
        <v>10530536</v>
      </c>
      <c r="H324" s="249">
        <f>'EU28 TRA Summary'!H324-'UK TRA Summary'!H324</f>
        <v>11068199</v>
      </c>
      <c r="I324" s="249">
        <f>'EU28 TRA Summary'!I324-'UK TRA Summary'!I324</f>
        <v>11727927</v>
      </c>
      <c r="J324" s="249">
        <f>'EU28 TRA Summary'!J324-'UK TRA Summary'!J324</f>
        <v>11750339.000000002</v>
      </c>
      <c r="K324" s="249">
        <f>'EU28 TRA Summary'!K324-'UK TRA Summary'!K324</f>
        <v>10657401.999999998</v>
      </c>
      <c r="L324" s="249">
        <f>'EU28 TRA Summary'!L324-'UK TRA Summary'!L324</f>
        <v>10690528</v>
      </c>
      <c r="M324" s="249">
        <f>'EU28 TRA Summary'!M324-'UK TRA Summary'!M324</f>
        <v>11271319</v>
      </c>
      <c r="N324" s="249">
        <f>'EU28 TRA Summary'!N324-'UK TRA Summary'!N324</f>
        <v>11028023</v>
      </c>
      <c r="O324" s="249">
        <f>'EU28 TRA Summary'!O324-'UK TRA Summary'!O324</f>
        <v>10969073</v>
      </c>
      <c r="P324" s="249">
        <f>'EU28 TRA Summary'!P324-'UK TRA Summary'!P324</f>
        <v>11316665</v>
      </c>
      <c r="Q324" s="249">
        <f>'EU28 TRA Summary'!Q324-'UK TRA Summary'!Q324</f>
        <v>11848160</v>
      </c>
      <c r="R324" s="249">
        <f>'EU28 TRA Summary'!R324-'UK TRA Summary'!R324</f>
        <v>13041005.704876419</v>
      </c>
      <c r="S324" s="249">
        <f>'EU28 TRA Summary'!S324-'UK TRA Summary'!S324</f>
        <v>13491405.896572752</v>
      </c>
      <c r="T324" s="249">
        <f>'EU28 TRA Summary'!T324-'UK TRA Summary'!T324</f>
        <v>13969184.706722734</v>
      </c>
      <c r="U324" s="249">
        <f>'EU28 TRA Summary'!U324-'UK TRA Summary'!U324</f>
        <v>14397038.427961966</v>
      </c>
      <c r="V324" s="249">
        <f>'EU28 TRA Summary'!V324-'UK TRA Summary'!V324</f>
        <v>14773148.16634981</v>
      </c>
      <c r="W324" s="249">
        <f>'EU28 TRA Summary'!W324-'UK TRA Summary'!W324</f>
        <v>15151731.110038061</v>
      </c>
      <c r="X324" s="249">
        <f>'EU28 TRA Summary'!X324-'UK TRA Summary'!X324</f>
        <v>15512625.732706865</v>
      </c>
      <c r="Y324" s="249">
        <f>'EU28 TRA Summary'!Y324-'UK TRA Summary'!Y324</f>
        <v>15832446.347535005</v>
      </c>
      <c r="Z324" s="249">
        <f>'EU28 TRA Summary'!Z324-'UK TRA Summary'!Z324</f>
        <v>16152548.27316587</v>
      </c>
      <c r="AA324" s="249">
        <f>'EU28 TRA Summary'!AA324-'UK TRA Summary'!AA324</f>
        <v>16497854.810331482</v>
      </c>
      <c r="AB324" s="249">
        <f>'EU28 TRA Summary'!AB324-'UK TRA Summary'!AB324</f>
        <v>16834905.342738077</v>
      </c>
      <c r="AC324" s="249">
        <f>'EU28 TRA Summary'!AC324-'UK TRA Summary'!AC324</f>
        <v>17182818.966048501</v>
      </c>
      <c r="AD324" s="249">
        <f>'EU28 TRA Summary'!AD324-'UK TRA Summary'!AD324</f>
        <v>17559989.797645155</v>
      </c>
      <c r="AE324" s="249">
        <f>'EU28 TRA Summary'!AE324-'UK TRA Summary'!AE324</f>
        <v>17920871.039335191</v>
      </c>
      <c r="AF324" s="249">
        <f>'EU28 TRA Summary'!AF324-'UK TRA Summary'!AF324</f>
        <v>18280562.262947388</v>
      </c>
      <c r="AG324" s="249">
        <f>'EU28 TRA Summary'!AG324-'UK TRA Summary'!AG324</f>
        <v>18647827.073315527</v>
      </c>
      <c r="AH324" s="249">
        <f>'EU28 TRA Summary'!AH324-'UK TRA Summary'!AH324</f>
        <v>18970975.510991696</v>
      </c>
      <c r="AI324" s="249">
        <f>'EU28 TRA Summary'!AI324-'UK TRA Summary'!AI324</f>
        <v>19283487.259900883</v>
      </c>
      <c r="AJ324" s="249">
        <f>'EU28 TRA Summary'!AJ324-'UK TRA Summary'!AJ324</f>
        <v>19560363.538142528</v>
      </c>
      <c r="AK324" s="249">
        <f>'EU28 TRA Summary'!AK324-'UK TRA Summary'!AK324</f>
        <v>19829933.0326005</v>
      </c>
      <c r="AL324" s="249">
        <f>'EU28 TRA Summary'!AL324-'UK TRA Summary'!AL324</f>
        <v>20115619.614583742</v>
      </c>
      <c r="AM324" s="249">
        <f>'EU28 TRA Summary'!AM324-'UK TRA Summary'!AM324</f>
        <v>20388845.44324141</v>
      </c>
      <c r="AN324" s="249">
        <f>'EU28 TRA Summary'!AN324-'UK TRA Summary'!AN324</f>
        <v>20747581.972187236</v>
      </c>
      <c r="AO324" s="249">
        <f>'EU28 TRA Summary'!AO324-'UK TRA Summary'!AO324</f>
        <v>21023083.13058893</v>
      </c>
      <c r="AP324" s="249">
        <f>'EU28 TRA Summary'!AP324-'UK TRA Summary'!AP324</f>
        <v>21298707.21634144</v>
      </c>
      <c r="AQ324" s="249">
        <f>'EU28 TRA Summary'!AQ324-'UK TRA Summary'!AQ324</f>
        <v>21613680.890521817</v>
      </c>
      <c r="AR324" s="249">
        <f>'EU28 TRA Summary'!AR324-'UK TRA Summary'!AR324</f>
        <v>21936471.382336549</v>
      </c>
      <c r="AS324" s="249">
        <f>'EU28 TRA Summary'!AS324-'UK TRA Summary'!AS324</f>
        <v>22263746.641620111</v>
      </c>
      <c r="AT324" s="249">
        <f>'EU28 TRA Summary'!AT324-'UK TRA Summary'!AT324</f>
        <v>22592294.821934097</v>
      </c>
      <c r="AU324" s="249">
        <f>'EU28 TRA Summary'!AU324-'UK TRA Summary'!AU324</f>
        <v>22956398.786714837</v>
      </c>
      <c r="AV324" s="249">
        <f>'EU28 TRA Summary'!AV324-'UK TRA Summary'!AV324</f>
        <v>23303123.478505865</v>
      </c>
      <c r="AW324" s="249">
        <f>'EU28 TRA Summary'!AW324-'UK TRA Summary'!AW324</f>
        <v>23613837.779298492</v>
      </c>
      <c r="AX324" s="249">
        <f>'EU28 TRA Summary'!AX324-'UK TRA Summary'!AX324</f>
        <v>23961104.003310546</v>
      </c>
      <c r="AY324" s="249">
        <f>'EU28 TRA Summary'!AY324-'UK TRA Summary'!AY324</f>
        <v>24293623.884953823</v>
      </c>
      <c r="AZ324" s="249">
        <f>'EU28 TRA Summary'!AZ324-'UK TRA Summary'!AZ324</f>
        <v>24607710.970220383</v>
      </c>
    </row>
    <row r="325" spans="1:52">
      <c r="A325" s="173" t="s">
        <v>18</v>
      </c>
      <c r="B325" s="183">
        <f>'EU28 TRA Summary'!B325-'UK TRA Summary'!B325</f>
        <v>2723896</v>
      </c>
      <c r="C325" s="249">
        <f>'EU28 TRA Summary'!C325-'UK TRA Summary'!C325</f>
        <v>2726992</v>
      </c>
      <c r="D325" s="249">
        <f>'EU28 TRA Summary'!D325-'UK TRA Summary'!D325</f>
        <v>2727001</v>
      </c>
      <c r="E325" s="249">
        <f>'EU28 TRA Summary'!E325-'UK TRA Summary'!E325</f>
        <v>2811775</v>
      </c>
      <c r="F325" s="249">
        <f>'EU28 TRA Summary'!F325-'UK TRA Summary'!F325</f>
        <v>3069786</v>
      </c>
      <c r="G325" s="249">
        <f>'EU28 TRA Summary'!G325-'UK TRA Summary'!G325</f>
        <v>3258309.0000000005</v>
      </c>
      <c r="H325" s="249">
        <f>'EU28 TRA Summary'!H325-'UK TRA Summary'!H325</f>
        <v>3434471</v>
      </c>
      <c r="I325" s="249">
        <f>'EU28 TRA Summary'!I325-'UK TRA Summary'!I325</f>
        <v>3648218.9999999995</v>
      </c>
      <c r="J325" s="249">
        <f>'EU28 TRA Summary'!J325-'UK TRA Summary'!J325</f>
        <v>3802145</v>
      </c>
      <c r="K325" s="249">
        <f>'EU28 TRA Summary'!K325-'UK TRA Summary'!K325</f>
        <v>3432428.0000000005</v>
      </c>
      <c r="L325" s="249">
        <f>'EU28 TRA Summary'!L325-'UK TRA Summary'!L325</f>
        <v>3660658.0000000005</v>
      </c>
      <c r="M325" s="249">
        <f>'EU28 TRA Summary'!M325-'UK TRA Summary'!M325</f>
        <v>3734177</v>
      </c>
      <c r="N325" s="249">
        <f>'EU28 TRA Summary'!N325-'UK TRA Summary'!N325</f>
        <v>3661340.9999999986</v>
      </c>
      <c r="O325" s="249">
        <f>'EU28 TRA Summary'!O325-'UK TRA Summary'!O325</f>
        <v>3722435.0000000005</v>
      </c>
      <c r="P325" s="249">
        <f>'EU28 TRA Summary'!P325-'UK TRA Summary'!P325</f>
        <v>3850229</v>
      </c>
      <c r="Q325" s="249">
        <f>'EU28 TRA Summary'!Q325-'UK TRA Summary'!Q325</f>
        <v>3898428</v>
      </c>
      <c r="R325" s="249">
        <f>'EU28 TRA Summary'!R325-'UK TRA Summary'!R325</f>
        <v>4024852.3607562114</v>
      </c>
      <c r="S325" s="249">
        <f>'EU28 TRA Summary'!S325-'UK TRA Summary'!S325</f>
        <v>4242753.0097512081</v>
      </c>
      <c r="T325" s="249">
        <f>'EU28 TRA Summary'!T325-'UK TRA Summary'!T325</f>
        <v>4454852.024917338</v>
      </c>
      <c r="U325" s="249">
        <f>'EU28 TRA Summary'!U325-'UK TRA Summary'!U325</f>
        <v>4646109.89234652</v>
      </c>
      <c r="V325" s="249">
        <f>'EU28 TRA Summary'!V325-'UK TRA Summary'!V325</f>
        <v>4817183.9607423618</v>
      </c>
      <c r="W325" s="249">
        <f>'EU28 TRA Summary'!W325-'UK TRA Summary'!W325</f>
        <v>4981595.1563636847</v>
      </c>
      <c r="X325" s="249">
        <f>'EU28 TRA Summary'!X325-'UK TRA Summary'!X325</f>
        <v>5140195.7741779862</v>
      </c>
      <c r="Y325" s="249">
        <f>'EU28 TRA Summary'!Y325-'UK TRA Summary'!Y325</f>
        <v>5289296.268426979</v>
      </c>
      <c r="Z325" s="249">
        <f>'EU28 TRA Summary'!Z325-'UK TRA Summary'!Z325</f>
        <v>5395971.3532918291</v>
      </c>
      <c r="AA325" s="249">
        <f>'EU28 TRA Summary'!AA325-'UK TRA Summary'!AA325</f>
        <v>5499647.7240802348</v>
      </c>
      <c r="AB325" s="249">
        <f>'EU28 TRA Summary'!AB325-'UK TRA Summary'!AB325</f>
        <v>5609808.8145075478</v>
      </c>
      <c r="AC325" s="249">
        <f>'EU28 TRA Summary'!AC325-'UK TRA Summary'!AC325</f>
        <v>5727977.6655912995</v>
      </c>
      <c r="AD325" s="249">
        <f>'EU28 TRA Summary'!AD325-'UK TRA Summary'!AD325</f>
        <v>5853685.2688825</v>
      </c>
      <c r="AE325" s="249">
        <f>'EU28 TRA Summary'!AE325-'UK TRA Summary'!AE325</f>
        <v>5975646.8275064044</v>
      </c>
      <c r="AF325" s="249">
        <f>'EU28 TRA Summary'!AF325-'UK TRA Summary'!AF325</f>
        <v>6098263.2712782668</v>
      </c>
      <c r="AG325" s="249">
        <f>'EU28 TRA Summary'!AG325-'UK TRA Summary'!AG325</f>
        <v>6225922.8900492303</v>
      </c>
      <c r="AH325" s="249">
        <f>'EU28 TRA Summary'!AH325-'UK TRA Summary'!AH325</f>
        <v>6339620.4417623393</v>
      </c>
      <c r="AI325" s="249">
        <f>'EU28 TRA Summary'!AI325-'UK TRA Summary'!AI325</f>
        <v>6450269.5276678856</v>
      </c>
      <c r="AJ325" s="249">
        <f>'EU28 TRA Summary'!AJ325-'UK TRA Summary'!AJ325</f>
        <v>6553774.5592957847</v>
      </c>
      <c r="AK325" s="249">
        <f>'EU28 TRA Summary'!AK325-'UK TRA Summary'!AK325</f>
        <v>6656764.8125077141</v>
      </c>
      <c r="AL325" s="249">
        <f>'EU28 TRA Summary'!AL325-'UK TRA Summary'!AL325</f>
        <v>6763590.343012657</v>
      </c>
      <c r="AM325" s="249">
        <f>'EU28 TRA Summary'!AM325-'UK TRA Summary'!AM325</f>
        <v>6866949.3698098855</v>
      </c>
      <c r="AN325" s="249">
        <f>'EU28 TRA Summary'!AN325-'UK TRA Summary'!AN325</f>
        <v>6997339.7457259279</v>
      </c>
      <c r="AO325" s="249">
        <f>'EU28 TRA Summary'!AO325-'UK TRA Summary'!AO325</f>
        <v>7100649.2544820216</v>
      </c>
      <c r="AP325" s="249">
        <f>'EU28 TRA Summary'!AP325-'UK TRA Summary'!AP325</f>
        <v>7209008.4264677977</v>
      </c>
      <c r="AQ325" s="249">
        <f>'EU28 TRA Summary'!AQ325-'UK TRA Summary'!AQ325</f>
        <v>7326783.4080458619</v>
      </c>
      <c r="AR325" s="249">
        <f>'EU28 TRA Summary'!AR325-'UK TRA Summary'!AR325</f>
        <v>7451879.735641649</v>
      </c>
      <c r="AS325" s="249">
        <f>'EU28 TRA Summary'!AS325-'UK TRA Summary'!AS325</f>
        <v>7569886.9850089494</v>
      </c>
      <c r="AT325" s="249">
        <f>'EU28 TRA Summary'!AT325-'UK TRA Summary'!AT325</f>
        <v>7684062.7071980946</v>
      </c>
      <c r="AU325" s="249">
        <f>'EU28 TRA Summary'!AU325-'UK TRA Summary'!AU325</f>
        <v>7820944.7811837243</v>
      </c>
      <c r="AV325" s="249">
        <f>'EU28 TRA Summary'!AV325-'UK TRA Summary'!AV325</f>
        <v>7956578.9692653269</v>
      </c>
      <c r="AW325" s="249">
        <f>'EU28 TRA Summary'!AW325-'UK TRA Summary'!AW325</f>
        <v>8069781.8461122056</v>
      </c>
      <c r="AX325" s="249">
        <f>'EU28 TRA Summary'!AX325-'UK TRA Summary'!AX325</f>
        <v>8205329.1057398356</v>
      </c>
      <c r="AY325" s="249">
        <f>'EU28 TRA Summary'!AY325-'UK TRA Summary'!AY325</f>
        <v>8338426.265776556</v>
      </c>
      <c r="AZ325" s="249">
        <f>'EU28 TRA Summary'!AZ325-'UK TRA Summary'!AZ325</f>
        <v>8470933.5180471484</v>
      </c>
    </row>
    <row r="326" spans="1:52">
      <c r="A326" s="179" t="s">
        <v>22</v>
      </c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  <c r="AV326" s="182"/>
      <c r="AW326" s="182"/>
      <c r="AX326" s="182"/>
      <c r="AY326" s="182"/>
      <c r="AZ326" s="182"/>
    </row>
    <row r="327" spans="1:52">
      <c r="A327" s="186" t="s">
        <v>82</v>
      </c>
      <c r="B327" s="187">
        <f>'EU28 TRA Summary'!B327-'UK TRA Summary'!B327</f>
        <v>25274534.389752317</v>
      </c>
      <c r="C327" s="253">
        <f>'EU28 TRA Summary'!C327-'UK TRA Summary'!C327</f>
        <v>26030240.863783188</v>
      </c>
      <c r="D327" s="253">
        <f>'EU28 TRA Summary'!D327-'UK TRA Summary'!D327</f>
        <v>26426631.551427078</v>
      </c>
      <c r="E327" s="253">
        <f>'EU28 TRA Summary'!E327-'UK TRA Summary'!E327</f>
        <v>26870944.033751436</v>
      </c>
      <c r="F327" s="253">
        <f>'EU28 TRA Summary'!F327-'UK TRA Summary'!F327</f>
        <v>27393407.957032524</v>
      </c>
      <c r="G327" s="253">
        <f>'EU28 TRA Summary'!G327-'UK TRA Summary'!G327</f>
        <v>27961296.113492746</v>
      </c>
      <c r="H327" s="253">
        <f>'EU28 TRA Summary'!H327-'UK TRA Summary'!H327</f>
        <v>28635186.691397209</v>
      </c>
      <c r="I327" s="253">
        <f>'EU28 TRA Summary'!I327-'UK TRA Summary'!I327</f>
        <v>29774975.010407694</v>
      </c>
      <c r="J327" s="253">
        <f>'EU28 TRA Summary'!J327-'UK TRA Summary'!J327</f>
        <v>30072933.043666944</v>
      </c>
      <c r="K327" s="253">
        <f>'EU28 TRA Summary'!K327-'UK TRA Summary'!K327</f>
        <v>29708106.653319869</v>
      </c>
      <c r="L327" s="253">
        <f>'EU28 TRA Summary'!L327-'UK TRA Summary'!L327</f>
        <v>29823806.676881269</v>
      </c>
      <c r="M327" s="253">
        <f>'EU28 TRA Summary'!M327-'UK TRA Summary'!M327</f>
        <v>29927505.825421043</v>
      </c>
      <c r="N327" s="253">
        <f>'EU28 TRA Summary'!N327-'UK TRA Summary'!N327</f>
        <v>29565737.608593009</v>
      </c>
      <c r="O327" s="253">
        <f>'EU28 TRA Summary'!O327-'UK TRA Summary'!O327</f>
        <v>29657194.03927885</v>
      </c>
      <c r="P327" s="253">
        <f>'EU28 TRA Summary'!P327-'UK TRA Summary'!P327</f>
        <v>30123129.813577201</v>
      </c>
      <c r="Q327" s="253">
        <f>'EU28 TRA Summary'!Q327-'UK TRA Summary'!Q327</f>
        <v>30827987.431880474</v>
      </c>
      <c r="R327" s="253">
        <f>'EU28 TRA Summary'!R327-'UK TRA Summary'!R327</f>
        <v>31503469.338839635</v>
      </c>
      <c r="S327" s="253">
        <f>'EU28 TRA Summary'!S327-'UK TRA Summary'!S327</f>
        <v>32405118.610364549</v>
      </c>
      <c r="T327" s="253">
        <f>'EU28 TRA Summary'!T327-'UK TRA Summary'!T327</f>
        <v>33222432.343912486</v>
      </c>
      <c r="U327" s="253">
        <f>'EU28 TRA Summary'!U327-'UK TRA Summary'!U327</f>
        <v>33915509.005554937</v>
      </c>
      <c r="V327" s="253">
        <f>'EU28 TRA Summary'!V327-'UK TRA Summary'!V327</f>
        <v>34540025.432727143</v>
      </c>
      <c r="W327" s="253">
        <f>'EU28 TRA Summary'!W327-'UK TRA Summary'!W327</f>
        <v>35105492.544997714</v>
      </c>
      <c r="X327" s="253">
        <f>'EU28 TRA Summary'!X327-'UK TRA Summary'!X327</f>
        <v>35570649.205502272</v>
      </c>
      <c r="Y327" s="253">
        <f>'EU28 TRA Summary'!Y327-'UK TRA Summary'!Y327</f>
        <v>35981266.714433834</v>
      </c>
      <c r="Z327" s="253">
        <f>'EU28 TRA Summary'!Z327-'UK TRA Summary'!Z327</f>
        <v>36341729.064683191</v>
      </c>
      <c r="AA327" s="253">
        <f>'EU28 TRA Summary'!AA327-'UK TRA Summary'!AA327</f>
        <v>36673511.537068069</v>
      </c>
      <c r="AB327" s="253">
        <f>'EU28 TRA Summary'!AB327-'UK TRA Summary'!AB327</f>
        <v>36953073.350882143</v>
      </c>
      <c r="AC327" s="253">
        <f>'EU28 TRA Summary'!AC327-'UK TRA Summary'!AC327</f>
        <v>37199306.56126219</v>
      </c>
      <c r="AD327" s="253">
        <f>'EU28 TRA Summary'!AD327-'UK TRA Summary'!AD327</f>
        <v>37430355.994124934</v>
      </c>
      <c r="AE327" s="253">
        <f>'EU28 TRA Summary'!AE327-'UK TRA Summary'!AE327</f>
        <v>37660933.249225177</v>
      </c>
      <c r="AF327" s="253">
        <f>'EU28 TRA Summary'!AF327-'UK TRA Summary'!AF327</f>
        <v>37912754.78719265</v>
      </c>
      <c r="AG327" s="253">
        <f>'EU28 TRA Summary'!AG327-'UK TRA Summary'!AG327</f>
        <v>38170430.78482002</v>
      </c>
      <c r="AH327" s="253">
        <f>'EU28 TRA Summary'!AH327-'UK TRA Summary'!AH327</f>
        <v>38421141.702789776</v>
      </c>
      <c r="AI327" s="253">
        <f>'EU28 TRA Summary'!AI327-'UK TRA Summary'!AI327</f>
        <v>38632927.279933661</v>
      </c>
      <c r="AJ327" s="253">
        <f>'EU28 TRA Summary'!AJ327-'UK TRA Summary'!AJ327</f>
        <v>38850628.264863089</v>
      </c>
      <c r="AK327" s="253">
        <f>'EU28 TRA Summary'!AK327-'UK TRA Summary'!AK327</f>
        <v>39079479.539876029</v>
      </c>
      <c r="AL327" s="253">
        <f>'EU28 TRA Summary'!AL327-'UK TRA Summary'!AL327</f>
        <v>39323055.330028586</v>
      </c>
      <c r="AM327" s="253">
        <f>'EU28 TRA Summary'!AM327-'UK TRA Summary'!AM327</f>
        <v>39577697.51340466</v>
      </c>
      <c r="AN327" s="253">
        <f>'EU28 TRA Summary'!AN327-'UK TRA Summary'!AN327</f>
        <v>39844669.661857374</v>
      </c>
      <c r="AO327" s="253">
        <f>'EU28 TRA Summary'!AO327-'UK TRA Summary'!AO327</f>
        <v>40126118.967262261</v>
      </c>
      <c r="AP327" s="253">
        <f>'EU28 TRA Summary'!AP327-'UK TRA Summary'!AP327</f>
        <v>40421290.178884275</v>
      </c>
      <c r="AQ327" s="253">
        <f>'EU28 TRA Summary'!AQ327-'UK TRA Summary'!AQ327</f>
        <v>40736552.200220421</v>
      </c>
      <c r="AR327" s="253">
        <f>'EU28 TRA Summary'!AR327-'UK TRA Summary'!AR327</f>
        <v>41072775.493815385</v>
      </c>
      <c r="AS327" s="253">
        <f>'EU28 TRA Summary'!AS327-'UK TRA Summary'!AS327</f>
        <v>41421308.44550854</v>
      </c>
      <c r="AT327" s="253">
        <f>'EU28 TRA Summary'!AT327-'UK TRA Summary'!AT327</f>
        <v>41788172.56800808</v>
      </c>
      <c r="AU327" s="253">
        <f>'EU28 TRA Summary'!AU327-'UK TRA Summary'!AU327</f>
        <v>42167925.326576039</v>
      </c>
      <c r="AV327" s="253">
        <f>'EU28 TRA Summary'!AV327-'UK TRA Summary'!AV327</f>
        <v>42557837.605962299</v>
      </c>
      <c r="AW327" s="253">
        <f>'EU28 TRA Summary'!AW327-'UK TRA Summary'!AW327</f>
        <v>42956889.918216497</v>
      </c>
      <c r="AX327" s="253">
        <f>'EU28 TRA Summary'!AX327-'UK TRA Summary'!AX327</f>
        <v>43373628.75383658</v>
      </c>
      <c r="AY327" s="253">
        <f>'EU28 TRA Summary'!AY327-'UK TRA Summary'!AY327</f>
        <v>43804565.32595475</v>
      </c>
      <c r="AZ327" s="253">
        <f>'EU28 TRA Summary'!AZ327-'UK TRA Summary'!AZ327</f>
        <v>44271531.961002015</v>
      </c>
    </row>
    <row r="328" spans="1:52">
      <c r="A328" s="173" t="s">
        <v>48</v>
      </c>
      <c r="B328" s="183">
        <f>'EU28 TRA Summary'!B328-'UK TRA Summary'!B328</f>
        <v>20523335</v>
      </c>
      <c r="C328" s="249">
        <f>'EU28 TRA Summary'!C328-'UK TRA Summary'!C328</f>
        <v>21185424</v>
      </c>
      <c r="D328" s="249">
        <f>'EU28 TRA Summary'!D328-'UK TRA Summary'!D328</f>
        <v>21486349</v>
      </c>
      <c r="E328" s="249">
        <f>'EU28 TRA Summary'!E328-'UK TRA Summary'!E328</f>
        <v>21892019</v>
      </c>
      <c r="F328" s="249">
        <f>'EU28 TRA Summary'!F328-'UK TRA Summary'!F328</f>
        <v>22376440</v>
      </c>
      <c r="G328" s="249">
        <f>'EU28 TRA Summary'!G328-'UK TRA Summary'!G328</f>
        <v>22894781</v>
      </c>
      <c r="H328" s="249">
        <f>'EU28 TRA Summary'!H328-'UK TRA Summary'!H328</f>
        <v>23442623</v>
      </c>
      <c r="I328" s="249">
        <f>'EU28 TRA Summary'!I328-'UK TRA Summary'!I328</f>
        <v>24569683</v>
      </c>
      <c r="J328" s="249">
        <f>'EU28 TRA Summary'!J328-'UK TRA Summary'!J328</f>
        <v>24776897</v>
      </c>
      <c r="K328" s="249">
        <f>'EU28 TRA Summary'!K328-'UK TRA Summary'!K328</f>
        <v>24462739</v>
      </c>
      <c r="L328" s="249">
        <f>'EU28 TRA Summary'!L328-'UK TRA Summary'!L328</f>
        <v>24602368</v>
      </c>
      <c r="M328" s="249">
        <f>'EU28 TRA Summary'!M328-'UK TRA Summary'!M328</f>
        <v>24676970</v>
      </c>
      <c r="N328" s="249">
        <f>'EU28 TRA Summary'!N328-'UK TRA Summary'!N328</f>
        <v>24388408</v>
      </c>
      <c r="O328" s="249">
        <f>'EU28 TRA Summary'!O328-'UK TRA Summary'!O328</f>
        <v>24477029</v>
      </c>
      <c r="P328" s="249">
        <f>'EU28 TRA Summary'!P328-'UK TRA Summary'!P328</f>
        <v>24882630</v>
      </c>
      <c r="Q328" s="249">
        <f>'EU28 TRA Summary'!Q328-'UK TRA Summary'!Q328</f>
        <v>25543895</v>
      </c>
      <c r="R328" s="249">
        <f>'EU28 TRA Summary'!R328-'UK TRA Summary'!R328</f>
        <v>26017799.77302308</v>
      </c>
      <c r="S328" s="249">
        <f>'EU28 TRA Summary'!S328-'UK TRA Summary'!S328</f>
        <v>26694000.370261021</v>
      </c>
      <c r="T328" s="249">
        <f>'EU28 TRA Summary'!T328-'UK TRA Summary'!T328</f>
        <v>27337119.580454919</v>
      </c>
      <c r="U328" s="249">
        <f>'EU28 TRA Summary'!U328-'UK TRA Summary'!U328</f>
        <v>27899627.928539254</v>
      </c>
      <c r="V328" s="249">
        <f>'EU28 TRA Summary'!V328-'UK TRA Summary'!V328</f>
        <v>28415428.042479753</v>
      </c>
      <c r="W328" s="249">
        <f>'EU28 TRA Summary'!W328-'UK TRA Summary'!W328</f>
        <v>28893851.609134723</v>
      </c>
      <c r="X328" s="249">
        <f>'EU28 TRA Summary'!X328-'UK TRA Summary'!X328</f>
        <v>29292615.037998222</v>
      </c>
      <c r="Y328" s="249">
        <f>'EU28 TRA Summary'!Y328-'UK TRA Summary'!Y328</f>
        <v>29636559.346242938</v>
      </c>
      <c r="Z328" s="249">
        <f>'EU28 TRA Summary'!Z328-'UK TRA Summary'!Z328</f>
        <v>29935462.227667283</v>
      </c>
      <c r="AA328" s="249">
        <f>'EU28 TRA Summary'!AA328-'UK TRA Summary'!AA328</f>
        <v>30207936.32434551</v>
      </c>
      <c r="AB328" s="249">
        <f>'EU28 TRA Summary'!AB328-'UK TRA Summary'!AB328</f>
        <v>30434906.152775645</v>
      </c>
      <c r="AC328" s="249">
        <f>'EU28 TRA Summary'!AC328-'UK TRA Summary'!AC328</f>
        <v>30630527.0397311</v>
      </c>
      <c r="AD328" s="249">
        <f>'EU28 TRA Summary'!AD328-'UK TRA Summary'!AD328</f>
        <v>30812768.140281901</v>
      </c>
      <c r="AE328" s="249">
        <f>'EU28 TRA Summary'!AE328-'UK TRA Summary'!AE328</f>
        <v>30996316.45145661</v>
      </c>
      <c r="AF328" s="249">
        <f>'EU28 TRA Summary'!AF328-'UK TRA Summary'!AF328</f>
        <v>31203236.777626012</v>
      </c>
      <c r="AG328" s="249">
        <f>'EU28 TRA Summary'!AG328-'UK TRA Summary'!AG328</f>
        <v>31418045.316709425</v>
      </c>
      <c r="AH328" s="249">
        <f>'EU28 TRA Summary'!AH328-'UK TRA Summary'!AH328</f>
        <v>31626790.005506165</v>
      </c>
      <c r="AI328" s="249">
        <f>'EU28 TRA Summary'!AI328-'UK TRA Summary'!AI328</f>
        <v>31802688.356847595</v>
      </c>
      <c r="AJ328" s="249">
        <f>'EU28 TRA Summary'!AJ328-'UK TRA Summary'!AJ328</f>
        <v>31983657.98805622</v>
      </c>
      <c r="AK328" s="249">
        <f>'EU28 TRA Summary'!AK328-'UK TRA Summary'!AK328</f>
        <v>32174361.039891765</v>
      </c>
      <c r="AL328" s="249">
        <f>'EU28 TRA Summary'!AL328-'UK TRA Summary'!AL328</f>
        <v>32377918.32291761</v>
      </c>
      <c r="AM328" s="249">
        <f>'EU28 TRA Summary'!AM328-'UK TRA Summary'!AM328</f>
        <v>32591104.934335351</v>
      </c>
      <c r="AN328" s="249">
        <f>'EU28 TRA Summary'!AN328-'UK TRA Summary'!AN328</f>
        <v>32814924.918255758</v>
      </c>
      <c r="AO328" s="249">
        <f>'EU28 TRA Summary'!AO328-'UK TRA Summary'!AO328</f>
        <v>33052481.872031704</v>
      </c>
      <c r="AP328" s="249">
        <f>'EU28 TRA Summary'!AP328-'UK TRA Summary'!AP328</f>
        <v>33304118.657818973</v>
      </c>
      <c r="AQ328" s="249">
        <f>'EU28 TRA Summary'!AQ328-'UK TRA Summary'!AQ328</f>
        <v>33573868.501216188</v>
      </c>
      <c r="AR328" s="249">
        <f>'EU28 TRA Summary'!AR328-'UK TRA Summary'!AR328</f>
        <v>33863169.533939697</v>
      </c>
      <c r="AS328" s="249">
        <f>'EU28 TRA Summary'!AS328-'UK TRA Summary'!AS328</f>
        <v>34163716.790029138</v>
      </c>
      <c r="AT328" s="249">
        <f>'EU28 TRA Summary'!AT328-'UK TRA Summary'!AT328</f>
        <v>34480157.752726808</v>
      </c>
      <c r="AU328" s="249">
        <f>'EU28 TRA Summary'!AU328-'UK TRA Summary'!AU328</f>
        <v>34808399.280726589</v>
      </c>
      <c r="AV328" s="249">
        <f>'EU28 TRA Summary'!AV328-'UK TRA Summary'!AV328</f>
        <v>35147733.101334974</v>
      </c>
      <c r="AW328" s="249">
        <f>'EU28 TRA Summary'!AW328-'UK TRA Summary'!AW328</f>
        <v>35494958.928160891</v>
      </c>
      <c r="AX328" s="249">
        <f>'EU28 TRA Summary'!AX328-'UK TRA Summary'!AX328</f>
        <v>35858777.142333858</v>
      </c>
      <c r="AY328" s="249">
        <f>'EU28 TRA Summary'!AY328-'UK TRA Summary'!AY328</f>
        <v>36235279.546755925</v>
      </c>
      <c r="AZ328" s="249">
        <f>'EU28 TRA Summary'!AZ328-'UK TRA Summary'!AZ328</f>
        <v>36646085.361974701</v>
      </c>
    </row>
    <row r="329" spans="1:52">
      <c r="A329" s="194" t="s">
        <v>49</v>
      </c>
      <c r="B329" s="184">
        <f>'EU28 TRA Summary'!B329-'UK TRA Summary'!B329</f>
        <v>4751199.3897523182</v>
      </c>
      <c r="C329" s="250">
        <f>'EU28 TRA Summary'!C329-'UK TRA Summary'!C329</f>
        <v>4844816.8637831872</v>
      </c>
      <c r="D329" s="250">
        <f>'EU28 TRA Summary'!D329-'UK TRA Summary'!D329</f>
        <v>4940282.5514270794</v>
      </c>
      <c r="E329" s="250">
        <f>'EU28 TRA Summary'!E329-'UK TRA Summary'!E329</f>
        <v>4978925.0337514365</v>
      </c>
      <c r="F329" s="250">
        <f>'EU28 TRA Summary'!F329-'UK TRA Summary'!F329</f>
        <v>5016967.9570325213</v>
      </c>
      <c r="G329" s="250">
        <f>'EU28 TRA Summary'!G329-'UK TRA Summary'!G329</f>
        <v>5066515.1134927478</v>
      </c>
      <c r="H329" s="250">
        <f>'EU28 TRA Summary'!H329-'UK TRA Summary'!H329</f>
        <v>5192563.6913972087</v>
      </c>
      <c r="I329" s="250">
        <f>'EU28 TRA Summary'!I329-'UK TRA Summary'!I329</f>
        <v>5205292.0104076937</v>
      </c>
      <c r="J329" s="250">
        <f>'EU28 TRA Summary'!J329-'UK TRA Summary'!J329</f>
        <v>5296036.0436669383</v>
      </c>
      <c r="K329" s="250">
        <f>'EU28 TRA Summary'!K329-'UK TRA Summary'!K329</f>
        <v>5245367.6533198711</v>
      </c>
      <c r="L329" s="250">
        <f>'EU28 TRA Summary'!L329-'UK TRA Summary'!L329</f>
        <v>5221438.6768812668</v>
      </c>
      <c r="M329" s="250">
        <f>'EU28 TRA Summary'!M329-'UK TRA Summary'!M329</f>
        <v>5250535.8254210427</v>
      </c>
      <c r="N329" s="250">
        <f>'EU28 TRA Summary'!N329-'UK TRA Summary'!N329</f>
        <v>5177329.6085930094</v>
      </c>
      <c r="O329" s="250">
        <f>'EU28 TRA Summary'!O329-'UK TRA Summary'!O329</f>
        <v>5180165.0392788546</v>
      </c>
      <c r="P329" s="250">
        <f>'EU28 TRA Summary'!P329-'UK TRA Summary'!P329</f>
        <v>5240499.8135772031</v>
      </c>
      <c r="Q329" s="250">
        <f>'EU28 TRA Summary'!Q329-'UK TRA Summary'!Q329</f>
        <v>5284092.4318804741</v>
      </c>
      <c r="R329" s="250">
        <f>'EU28 TRA Summary'!R329-'UK TRA Summary'!R329</f>
        <v>5485669.5658165505</v>
      </c>
      <c r="S329" s="250">
        <f>'EU28 TRA Summary'!S329-'UK TRA Summary'!S329</f>
        <v>5711118.2401035288</v>
      </c>
      <c r="T329" s="250">
        <f>'EU28 TRA Summary'!T329-'UK TRA Summary'!T329</f>
        <v>5885312.7634575721</v>
      </c>
      <c r="U329" s="250">
        <f>'EU28 TRA Summary'!U329-'UK TRA Summary'!U329</f>
        <v>6015881.077015684</v>
      </c>
      <c r="V329" s="250">
        <f>'EU28 TRA Summary'!V329-'UK TRA Summary'!V329</f>
        <v>6124597.3902473934</v>
      </c>
      <c r="W329" s="250">
        <f>'EU28 TRA Summary'!W329-'UK TRA Summary'!W329</f>
        <v>6211640.9358629929</v>
      </c>
      <c r="X329" s="250">
        <f>'EU28 TRA Summary'!X329-'UK TRA Summary'!X329</f>
        <v>6278034.1675040489</v>
      </c>
      <c r="Y329" s="250">
        <f>'EU28 TRA Summary'!Y329-'UK TRA Summary'!Y329</f>
        <v>6344707.3681908902</v>
      </c>
      <c r="Z329" s="250">
        <f>'EU28 TRA Summary'!Z329-'UK TRA Summary'!Z329</f>
        <v>6406266.8370159073</v>
      </c>
      <c r="AA329" s="250">
        <f>'EU28 TRA Summary'!AA329-'UK TRA Summary'!AA329</f>
        <v>6465575.2127225623</v>
      </c>
      <c r="AB329" s="250">
        <f>'EU28 TRA Summary'!AB329-'UK TRA Summary'!AB329</f>
        <v>6518167.1981064994</v>
      </c>
      <c r="AC329" s="250">
        <f>'EU28 TRA Summary'!AC329-'UK TRA Summary'!AC329</f>
        <v>6568779.5215310929</v>
      </c>
      <c r="AD329" s="250">
        <f>'EU28 TRA Summary'!AD329-'UK TRA Summary'!AD329</f>
        <v>6617587.8538430352</v>
      </c>
      <c r="AE329" s="250">
        <f>'EU28 TRA Summary'!AE329-'UK TRA Summary'!AE329</f>
        <v>6664616.7977685649</v>
      </c>
      <c r="AF329" s="250">
        <f>'EU28 TRA Summary'!AF329-'UK TRA Summary'!AF329</f>
        <v>6709518.0095666396</v>
      </c>
      <c r="AG329" s="250">
        <f>'EU28 TRA Summary'!AG329-'UK TRA Summary'!AG329</f>
        <v>6752385.4681105958</v>
      </c>
      <c r="AH329" s="250">
        <f>'EU28 TRA Summary'!AH329-'UK TRA Summary'!AH329</f>
        <v>6794351.6972836098</v>
      </c>
      <c r="AI329" s="250">
        <f>'EU28 TRA Summary'!AI329-'UK TRA Summary'!AI329</f>
        <v>6830238.9230860705</v>
      </c>
      <c r="AJ329" s="250">
        <f>'EU28 TRA Summary'!AJ329-'UK TRA Summary'!AJ329</f>
        <v>6866970.2768068695</v>
      </c>
      <c r="AK329" s="250">
        <f>'EU28 TRA Summary'!AK329-'UK TRA Summary'!AK329</f>
        <v>6905118.4999842709</v>
      </c>
      <c r="AL329" s="250">
        <f>'EU28 TRA Summary'!AL329-'UK TRA Summary'!AL329</f>
        <v>6945137.0071109766</v>
      </c>
      <c r="AM329" s="250">
        <f>'EU28 TRA Summary'!AM329-'UK TRA Summary'!AM329</f>
        <v>6986592.5790693071</v>
      </c>
      <c r="AN329" s="250">
        <f>'EU28 TRA Summary'!AN329-'UK TRA Summary'!AN329</f>
        <v>7029744.7436016155</v>
      </c>
      <c r="AO329" s="250">
        <f>'EU28 TRA Summary'!AO329-'UK TRA Summary'!AO329</f>
        <v>7073637.095230558</v>
      </c>
      <c r="AP329" s="250">
        <f>'EU28 TRA Summary'!AP329-'UK TRA Summary'!AP329</f>
        <v>7117171.5210653031</v>
      </c>
      <c r="AQ329" s="250">
        <f>'EU28 TRA Summary'!AQ329-'UK TRA Summary'!AQ329</f>
        <v>7162683.6990042375</v>
      </c>
      <c r="AR329" s="250">
        <f>'EU28 TRA Summary'!AR329-'UK TRA Summary'!AR329</f>
        <v>7209605.9598756917</v>
      </c>
      <c r="AS329" s="250">
        <f>'EU28 TRA Summary'!AS329-'UK TRA Summary'!AS329</f>
        <v>7257591.6554794032</v>
      </c>
      <c r="AT329" s="250">
        <f>'EU28 TRA Summary'!AT329-'UK TRA Summary'!AT329</f>
        <v>7308014.8152812775</v>
      </c>
      <c r="AU329" s="250">
        <f>'EU28 TRA Summary'!AU329-'UK TRA Summary'!AU329</f>
        <v>7359526.0458494443</v>
      </c>
      <c r="AV329" s="250">
        <f>'EU28 TRA Summary'!AV329-'UK TRA Summary'!AV329</f>
        <v>7410104.5046273246</v>
      </c>
      <c r="AW329" s="250">
        <f>'EU28 TRA Summary'!AW329-'UK TRA Summary'!AW329</f>
        <v>7461930.9900556123</v>
      </c>
      <c r="AX329" s="250">
        <f>'EU28 TRA Summary'!AX329-'UK TRA Summary'!AX329</f>
        <v>7514851.611502721</v>
      </c>
      <c r="AY329" s="250">
        <f>'EU28 TRA Summary'!AY329-'UK TRA Summary'!AY329</f>
        <v>7569285.7791988216</v>
      </c>
      <c r="AZ329" s="250">
        <f>'EU28 TRA Summary'!AZ329-'UK TRA Summary'!AZ329</f>
        <v>7625446.5990273198</v>
      </c>
    </row>
    <row r="330" spans="1:52">
      <c r="A330" s="186" t="s">
        <v>85</v>
      </c>
      <c r="B330" s="184">
        <f>'EU28 TRA Summary'!B330-'UK TRA Summary'!B330</f>
        <v>5127.5</v>
      </c>
      <c r="C330" s="250">
        <f>'EU28 TRA Summary'!C330-'UK TRA Summary'!C330</f>
        <v>5162.5</v>
      </c>
      <c r="D330" s="250">
        <f>'EU28 TRA Summary'!D330-'UK TRA Summary'!D330</f>
        <v>5279</v>
      </c>
      <c r="E330" s="250">
        <f>'EU28 TRA Summary'!E330-'UK TRA Summary'!E330</f>
        <v>5379</v>
      </c>
      <c r="F330" s="250">
        <f>'EU28 TRA Summary'!F330-'UK TRA Summary'!F330</f>
        <v>5644.5</v>
      </c>
      <c r="G330" s="250">
        <f>'EU28 TRA Summary'!G330-'UK TRA Summary'!G330</f>
        <v>5752.5</v>
      </c>
      <c r="H330" s="250">
        <f>'EU28 TRA Summary'!H330-'UK TRA Summary'!H330</f>
        <v>5894.5</v>
      </c>
      <c r="I330" s="250">
        <f>'EU28 TRA Summary'!I330-'UK TRA Summary'!I330</f>
        <v>6035.5</v>
      </c>
      <c r="J330" s="250">
        <f>'EU28 TRA Summary'!J330-'UK TRA Summary'!J330</f>
        <v>6091</v>
      </c>
      <c r="K330" s="250">
        <f>'EU28 TRA Summary'!K330-'UK TRA Summary'!K330</f>
        <v>5846.5</v>
      </c>
      <c r="L330" s="250">
        <f>'EU28 TRA Summary'!L330-'UK TRA Summary'!L330</f>
        <v>5815.5</v>
      </c>
      <c r="M330" s="250">
        <f>'EU28 TRA Summary'!M330-'UK TRA Summary'!M330</f>
        <v>5844.5</v>
      </c>
      <c r="N330" s="250">
        <f>'EU28 TRA Summary'!N330-'UK TRA Summary'!N330</f>
        <v>5712</v>
      </c>
      <c r="O330" s="250">
        <f>'EU28 TRA Summary'!O330-'UK TRA Summary'!O330</f>
        <v>5543.5</v>
      </c>
      <c r="P330" s="250">
        <f>'EU28 TRA Summary'!P330-'UK TRA Summary'!P330</f>
        <v>5458.5</v>
      </c>
      <c r="Q330" s="250">
        <f>'EU28 TRA Summary'!Q330-'UK TRA Summary'!Q330</f>
        <v>5396</v>
      </c>
      <c r="R330" s="250">
        <f>'EU28 TRA Summary'!R330-'UK TRA Summary'!R330</f>
        <v>5386.4741776743858</v>
      </c>
      <c r="S330" s="250">
        <f>'EU28 TRA Summary'!S330-'UK TRA Summary'!S330</f>
        <v>5578.4088917169192</v>
      </c>
      <c r="T330" s="250">
        <f>'EU28 TRA Summary'!T330-'UK TRA Summary'!T330</f>
        <v>5739.7093339911107</v>
      </c>
      <c r="U330" s="250">
        <f>'EU28 TRA Summary'!U330-'UK TRA Summary'!U330</f>
        <v>5883.1758419621929</v>
      </c>
      <c r="V330" s="250">
        <f>'EU28 TRA Summary'!V330-'UK TRA Summary'!V330</f>
        <v>6011.3384839885184</v>
      </c>
      <c r="W330" s="250">
        <f>'EU28 TRA Summary'!W330-'UK TRA Summary'!W330</f>
        <v>6133.1708056219995</v>
      </c>
      <c r="X330" s="250">
        <f>'EU28 TRA Summary'!X330-'UK TRA Summary'!X330</f>
        <v>6243.0753606398885</v>
      </c>
      <c r="Y330" s="250">
        <f>'EU28 TRA Summary'!Y330-'UK TRA Summary'!Y330</f>
        <v>6338.3515056535553</v>
      </c>
      <c r="Z330" s="250">
        <f>'EU28 TRA Summary'!Z330-'UK TRA Summary'!Z330</f>
        <v>6429.439382975027</v>
      </c>
      <c r="AA330" s="250">
        <f>'EU28 TRA Summary'!AA330-'UK TRA Summary'!AA330</f>
        <v>6517.7427597238438</v>
      </c>
      <c r="AB330" s="250">
        <f>'EU28 TRA Summary'!AB330-'UK TRA Summary'!AB330</f>
        <v>6604.1962180026594</v>
      </c>
      <c r="AC330" s="250">
        <f>'EU28 TRA Summary'!AC330-'UK TRA Summary'!AC330</f>
        <v>6690.213442453859</v>
      </c>
      <c r="AD330" s="250">
        <f>'EU28 TRA Summary'!AD330-'UK TRA Summary'!AD330</f>
        <v>6776.1165089405758</v>
      </c>
      <c r="AE330" s="250">
        <f>'EU28 TRA Summary'!AE330-'UK TRA Summary'!AE330</f>
        <v>6861.8812750602765</v>
      </c>
      <c r="AF330" s="250">
        <f>'EU28 TRA Summary'!AF330-'UK TRA Summary'!AF330</f>
        <v>6947.3346775104892</v>
      </c>
      <c r="AG330" s="250">
        <f>'EU28 TRA Summary'!AG330-'UK TRA Summary'!AG330</f>
        <v>7018.3034637456576</v>
      </c>
      <c r="AH330" s="250">
        <f>'EU28 TRA Summary'!AH330-'UK TRA Summary'!AH330</f>
        <v>7087.6761861664281</v>
      </c>
      <c r="AI330" s="250">
        <f>'EU28 TRA Summary'!AI330-'UK TRA Summary'!AI330</f>
        <v>7156.6377388733854</v>
      </c>
      <c r="AJ330" s="250">
        <f>'EU28 TRA Summary'!AJ330-'UK TRA Summary'!AJ330</f>
        <v>7225.8298237404097</v>
      </c>
      <c r="AK330" s="250">
        <f>'EU28 TRA Summary'!AK330-'UK TRA Summary'!AK330</f>
        <v>7296.4699042037046</v>
      </c>
      <c r="AL330" s="250">
        <f>'EU28 TRA Summary'!AL330-'UK TRA Summary'!AL330</f>
        <v>7365.2602491895523</v>
      </c>
      <c r="AM330" s="250">
        <f>'EU28 TRA Summary'!AM330-'UK TRA Summary'!AM330</f>
        <v>7435.5740159250627</v>
      </c>
      <c r="AN330" s="250">
        <f>'EU28 TRA Summary'!AN330-'UK TRA Summary'!AN330</f>
        <v>7507.1366419743117</v>
      </c>
      <c r="AO330" s="250">
        <f>'EU28 TRA Summary'!AO330-'UK TRA Summary'!AO330</f>
        <v>7579.7702964485406</v>
      </c>
      <c r="AP330" s="250">
        <f>'EU28 TRA Summary'!AP330-'UK TRA Summary'!AP330</f>
        <v>7654.8888607960771</v>
      </c>
      <c r="AQ330" s="250">
        <f>'EU28 TRA Summary'!AQ330-'UK TRA Summary'!AQ330</f>
        <v>7733.0820660789368</v>
      </c>
      <c r="AR330" s="250">
        <f>'EU28 TRA Summary'!AR330-'UK TRA Summary'!AR330</f>
        <v>7811.0733755679448</v>
      </c>
      <c r="AS330" s="250">
        <f>'EU28 TRA Summary'!AS330-'UK TRA Summary'!AS330</f>
        <v>7890.6841154715885</v>
      </c>
      <c r="AT330" s="250">
        <f>'EU28 TRA Summary'!AT330-'UK TRA Summary'!AT330</f>
        <v>7970.7893861316506</v>
      </c>
      <c r="AU330" s="250">
        <f>'EU28 TRA Summary'!AU330-'UK TRA Summary'!AU330</f>
        <v>8051.8489867806793</v>
      </c>
      <c r="AV330" s="250">
        <f>'EU28 TRA Summary'!AV330-'UK TRA Summary'!AV330</f>
        <v>8130.1575726146039</v>
      </c>
      <c r="AW330" s="250">
        <f>'EU28 TRA Summary'!AW330-'UK TRA Summary'!AW330</f>
        <v>8209.2065314740667</v>
      </c>
      <c r="AX330" s="250">
        <f>'EU28 TRA Summary'!AX330-'UK TRA Summary'!AX330</f>
        <v>8287.7912048263206</v>
      </c>
      <c r="AY330" s="250">
        <f>'EU28 TRA Summary'!AY330-'UK TRA Summary'!AY330</f>
        <v>8366.4700400810434</v>
      </c>
      <c r="AZ330" s="250">
        <f>'EU28 TRA Summary'!AZ330-'UK TRA Summary'!AZ330</f>
        <v>8445.7879565618059</v>
      </c>
    </row>
    <row r="331" spans="1:52">
      <c r="A331" s="186" t="s">
        <v>84</v>
      </c>
      <c r="B331" s="187">
        <f>'EU28 TRA Summary'!B331-'UK TRA Summary'!B331</f>
        <v>540617</v>
      </c>
      <c r="C331" s="253">
        <f>'EU28 TRA Summary'!C331-'UK TRA Summary'!C331</f>
        <v>527097</v>
      </c>
      <c r="D331" s="253">
        <f>'EU28 TRA Summary'!D331-'UK TRA Summary'!D331</f>
        <v>517773</v>
      </c>
      <c r="E331" s="253">
        <f>'EU28 TRA Summary'!E331-'UK TRA Summary'!E331</f>
        <v>538915</v>
      </c>
      <c r="F331" s="253">
        <f>'EU28 TRA Summary'!F331-'UK TRA Summary'!F331</f>
        <v>577573</v>
      </c>
      <c r="G331" s="253">
        <f>'EU28 TRA Summary'!G331-'UK TRA Summary'!G331</f>
        <v>594786</v>
      </c>
      <c r="H331" s="253">
        <f>'EU28 TRA Summary'!H331-'UK TRA Summary'!H331</f>
        <v>662763</v>
      </c>
      <c r="I331" s="253">
        <f>'EU28 TRA Summary'!I331-'UK TRA Summary'!I331</f>
        <v>701595</v>
      </c>
      <c r="J331" s="253">
        <f>'EU28 TRA Summary'!J331-'UK TRA Summary'!J331</f>
        <v>722139</v>
      </c>
      <c r="K331" s="253">
        <f>'EU28 TRA Summary'!K331-'UK TRA Summary'!K331</f>
        <v>640019</v>
      </c>
      <c r="L331" s="253">
        <f>'EU28 TRA Summary'!L331-'UK TRA Summary'!L331</f>
        <v>694309</v>
      </c>
      <c r="M331" s="253">
        <f>'EU28 TRA Summary'!M331-'UK TRA Summary'!M331</f>
        <v>709081</v>
      </c>
      <c r="N331" s="253">
        <f>'EU28 TRA Summary'!N331-'UK TRA Summary'!N331</f>
        <v>700927</v>
      </c>
      <c r="O331" s="253">
        <f>'EU28 TRA Summary'!O331-'UK TRA Summary'!O331</f>
        <v>710306</v>
      </c>
      <c r="P331" s="253">
        <f>'EU28 TRA Summary'!P331-'UK TRA Summary'!P331</f>
        <v>724186.99999999988</v>
      </c>
      <c r="Q331" s="253">
        <f>'EU28 TRA Summary'!Q331-'UK TRA Summary'!Q331</f>
        <v>754218</v>
      </c>
      <c r="R331" s="253">
        <f>'EU28 TRA Summary'!R331-'UK TRA Summary'!R331</f>
        <v>793397.81896581128</v>
      </c>
      <c r="S331" s="253">
        <f>'EU28 TRA Summary'!S331-'UK TRA Summary'!S331</f>
        <v>846606.43349339766</v>
      </c>
      <c r="T331" s="253">
        <f>'EU28 TRA Summary'!T331-'UK TRA Summary'!T331</f>
        <v>902250.20758618112</v>
      </c>
      <c r="U331" s="253">
        <f>'EU28 TRA Summary'!U331-'UK TRA Summary'!U331</f>
        <v>955124.11135970836</v>
      </c>
      <c r="V331" s="253">
        <f>'EU28 TRA Summary'!V331-'UK TRA Summary'!V331</f>
        <v>1004833.4090546881</v>
      </c>
      <c r="W331" s="253">
        <f>'EU28 TRA Summary'!W331-'UK TRA Summary'!W331</f>
        <v>1054636.8446208602</v>
      </c>
      <c r="X331" s="253">
        <f>'EU28 TRA Summary'!X331-'UK TRA Summary'!X331</f>
        <v>1101608.5719212859</v>
      </c>
      <c r="Y331" s="253">
        <f>'EU28 TRA Summary'!Y331-'UK TRA Summary'!Y331</f>
        <v>1147478.3437072486</v>
      </c>
      <c r="Z331" s="253">
        <f>'EU28 TRA Summary'!Z331-'UK TRA Summary'!Z331</f>
        <v>1186496.8493159893</v>
      </c>
      <c r="AA331" s="253">
        <f>'EU28 TRA Summary'!AA331-'UK TRA Summary'!AA331</f>
        <v>1227985.5914329092</v>
      </c>
      <c r="AB331" s="253">
        <f>'EU28 TRA Summary'!AB331-'UK TRA Summary'!AB331</f>
        <v>1272627.019566295</v>
      </c>
      <c r="AC331" s="253">
        <f>'EU28 TRA Summary'!AC331-'UK TRA Summary'!AC331</f>
        <v>1320533.1242522357</v>
      </c>
      <c r="AD331" s="253">
        <f>'EU28 TRA Summary'!AD331-'UK TRA Summary'!AD331</f>
        <v>1371006.4478523231</v>
      </c>
      <c r="AE331" s="253">
        <f>'EU28 TRA Summary'!AE331-'UK TRA Summary'!AE331</f>
        <v>1420986.0232507442</v>
      </c>
      <c r="AF331" s="253">
        <f>'EU28 TRA Summary'!AF331-'UK TRA Summary'!AF331</f>
        <v>1471883.2601229022</v>
      </c>
      <c r="AG331" s="253">
        <f>'EU28 TRA Summary'!AG331-'UK TRA Summary'!AG331</f>
        <v>1524172.8578684197</v>
      </c>
      <c r="AH331" s="253">
        <f>'EU28 TRA Summary'!AH331-'UK TRA Summary'!AH331</f>
        <v>1572118.410534001</v>
      </c>
      <c r="AI331" s="253">
        <f>'EU28 TRA Summary'!AI331-'UK TRA Summary'!AI331</f>
        <v>1619221.5884384138</v>
      </c>
      <c r="AJ331" s="253">
        <f>'EU28 TRA Summary'!AJ331-'UK TRA Summary'!AJ331</f>
        <v>1666438.2234888622</v>
      </c>
      <c r="AK331" s="253">
        <f>'EU28 TRA Summary'!AK331-'UK TRA Summary'!AK331</f>
        <v>1710166.050755102</v>
      </c>
      <c r="AL331" s="253">
        <f>'EU28 TRA Summary'!AL331-'UK TRA Summary'!AL331</f>
        <v>1758341.7723780666</v>
      </c>
      <c r="AM331" s="253">
        <f>'EU28 TRA Summary'!AM331-'UK TRA Summary'!AM331</f>
        <v>1807681.660111452</v>
      </c>
      <c r="AN331" s="253">
        <f>'EU28 TRA Summary'!AN331-'UK TRA Summary'!AN331</f>
        <v>1873901.5468302215</v>
      </c>
      <c r="AO331" s="253">
        <f>'EU28 TRA Summary'!AO331-'UK TRA Summary'!AO331</f>
        <v>1932950.2207311667</v>
      </c>
      <c r="AP331" s="253">
        <f>'EU28 TRA Summary'!AP331-'UK TRA Summary'!AP331</f>
        <v>1992947.4131398557</v>
      </c>
      <c r="AQ331" s="253">
        <f>'EU28 TRA Summary'!AQ331-'UK TRA Summary'!AQ331</f>
        <v>2056370.7672680684</v>
      </c>
      <c r="AR331" s="253">
        <f>'EU28 TRA Summary'!AR331-'UK TRA Summary'!AR331</f>
        <v>2120837.5155272298</v>
      </c>
      <c r="AS331" s="253">
        <f>'EU28 TRA Summary'!AS331-'UK TRA Summary'!AS331</f>
        <v>2182660.8607496172</v>
      </c>
      <c r="AT331" s="253">
        <f>'EU28 TRA Summary'!AT331-'UK TRA Summary'!AT331</f>
        <v>2243755.7692296566</v>
      </c>
      <c r="AU331" s="253">
        <f>'EU28 TRA Summary'!AU331-'UK TRA Summary'!AU331</f>
        <v>2312497.6501542386</v>
      </c>
      <c r="AV331" s="253">
        <f>'EU28 TRA Summary'!AV331-'UK TRA Summary'!AV331</f>
        <v>2380497.1200613063</v>
      </c>
      <c r="AW331" s="253">
        <f>'EU28 TRA Summary'!AW331-'UK TRA Summary'!AW331</f>
        <v>2440658.846980243</v>
      </c>
      <c r="AX331" s="253">
        <f>'EU28 TRA Summary'!AX331-'UK TRA Summary'!AX331</f>
        <v>2508755.0682951156</v>
      </c>
      <c r="AY331" s="253">
        <f>'EU28 TRA Summary'!AY331-'UK TRA Summary'!AY331</f>
        <v>2569803.2980121491</v>
      </c>
      <c r="AZ331" s="253">
        <f>'EU28 TRA Summary'!AZ331-'UK TRA Summary'!AZ331</f>
        <v>2628479.1431659721</v>
      </c>
    </row>
    <row r="332" spans="1:52">
      <c r="A332" s="193" t="s">
        <v>20</v>
      </c>
      <c r="B332" s="192">
        <f>'EU28 TRA Summary'!B332-'UK TRA Summary'!B332</f>
        <v>311482</v>
      </c>
      <c r="C332" s="258">
        <f>'EU28 TRA Summary'!C332-'UK TRA Summary'!C332</f>
        <v>300533</v>
      </c>
      <c r="D332" s="258">
        <f>'EU28 TRA Summary'!D332-'UK TRA Summary'!D332</f>
        <v>288022</v>
      </c>
      <c r="E332" s="258">
        <f>'EU28 TRA Summary'!E332-'UK TRA Summary'!E332</f>
        <v>293316.99999999994</v>
      </c>
      <c r="F332" s="258">
        <f>'EU28 TRA Summary'!F332-'UK TRA Summary'!F332</f>
        <v>307921.99999999994</v>
      </c>
      <c r="G332" s="258">
        <f>'EU28 TRA Summary'!G332-'UK TRA Summary'!G332</f>
        <v>313618</v>
      </c>
      <c r="H332" s="258">
        <f>'EU28 TRA Summary'!H332-'UK TRA Summary'!H332</f>
        <v>351320</v>
      </c>
      <c r="I332" s="258">
        <f>'EU28 TRA Summary'!I332-'UK TRA Summary'!I332</f>
        <v>369101.99999999994</v>
      </c>
      <c r="J332" s="258">
        <f>'EU28 TRA Summary'!J332-'UK TRA Summary'!J332</f>
        <v>373948</v>
      </c>
      <c r="K332" s="258">
        <f>'EU28 TRA Summary'!K332-'UK TRA Summary'!K332</f>
        <v>336188</v>
      </c>
      <c r="L332" s="258">
        <f>'EU28 TRA Summary'!L332-'UK TRA Summary'!L332</f>
        <v>339315</v>
      </c>
      <c r="M332" s="258">
        <f>'EU28 TRA Summary'!M332-'UK TRA Summary'!M332</f>
        <v>334245</v>
      </c>
      <c r="N332" s="258">
        <f>'EU28 TRA Summary'!N332-'UK TRA Summary'!N332</f>
        <v>332134</v>
      </c>
      <c r="O332" s="258">
        <f>'EU28 TRA Summary'!O332-'UK TRA Summary'!O332</f>
        <v>325792</v>
      </c>
      <c r="P332" s="258">
        <f>'EU28 TRA Summary'!P332-'UK TRA Summary'!P332</f>
        <v>330939.99999999994</v>
      </c>
      <c r="Q332" s="258">
        <f>'EU28 TRA Summary'!Q332-'UK TRA Summary'!Q332</f>
        <v>340112.99999999994</v>
      </c>
      <c r="R332" s="258">
        <f>'EU28 TRA Summary'!R332-'UK TRA Summary'!R332</f>
        <v>360986.00659624132</v>
      </c>
      <c r="S332" s="258">
        <f>'EU28 TRA Summary'!S332-'UK TRA Summary'!S332</f>
        <v>390497.8751147305</v>
      </c>
      <c r="T332" s="258">
        <f>'EU28 TRA Summary'!T332-'UK TRA Summary'!T332</f>
        <v>420959.4905882008</v>
      </c>
      <c r="U332" s="258">
        <f>'EU28 TRA Summary'!U332-'UK TRA Summary'!U332</f>
        <v>449663.43500222167</v>
      </c>
      <c r="V332" s="258">
        <f>'EU28 TRA Summary'!V332-'UK TRA Summary'!V332</f>
        <v>476722.18704590708</v>
      </c>
      <c r="W332" s="258">
        <f>'EU28 TRA Summary'!W332-'UK TRA Summary'!W332</f>
        <v>504290.90339740366</v>
      </c>
      <c r="X332" s="258">
        <f>'EU28 TRA Summary'!X332-'UK TRA Summary'!X332</f>
        <v>530056.92209317815</v>
      </c>
      <c r="Y332" s="258">
        <f>'EU28 TRA Summary'!Y332-'UK TRA Summary'!Y332</f>
        <v>555269.35178152542</v>
      </c>
      <c r="Z332" s="258">
        <f>'EU28 TRA Summary'!Z332-'UK TRA Summary'!Z332</f>
        <v>580381.36201410787</v>
      </c>
      <c r="AA332" s="258">
        <f>'EU28 TRA Summary'!AA332-'UK TRA Summary'!AA332</f>
        <v>606121.67879674141</v>
      </c>
      <c r="AB332" s="258">
        <f>'EU28 TRA Summary'!AB332-'UK TRA Summary'!AB332</f>
        <v>633886.18241858226</v>
      </c>
      <c r="AC332" s="258">
        <f>'EU28 TRA Summary'!AC332-'UK TRA Summary'!AC332</f>
        <v>663778.72791477712</v>
      </c>
      <c r="AD332" s="258">
        <f>'EU28 TRA Summary'!AD332-'UK TRA Summary'!AD332</f>
        <v>694848.73032724939</v>
      </c>
      <c r="AE332" s="258">
        <f>'EU28 TRA Summary'!AE332-'UK TRA Summary'!AE332</f>
        <v>726438.69981043763</v>
      </c>
      <c r="AF332" s="258">
        <f>'EU28 TRA Summary'!AF332-'UK TRA Summary'!AF332</f>
        <v>758625.56995802454</v>
      </c>
      <c r="AG332" s="258">
        <f>'EU28 TRA Summary'!AG332-'UK TRA Summary'!AG332</f>
        <v>792317.64888151851</v>
      </c>
      <c r="AH332" s="258">
        <f>'EU28 TRA Summary'!AH332-'UK TRA Summary'!AH332</f>
        <v>823017.22413131874</v>
      </c>
      <c r="AI332" s="258">
        <f>'EU28 TRA Summary'!AI332-'UK TRA Summary'!AI332</f>
        <v>854007.12043697503</v>
      </c>
      <c r="AJ332" s="258">
        <f>'EU28 TRA Summary'!AJ332-'UK TRA Summary'!AJ332</f>
        <v>885693.8843266248</v>
      </c>
      <c r="AK332" s="258">
        <f>'EU28 TRA Summary'!AK332-'UK TRA Summary'!AK332</f>
        <v>916561.29522273084</v>
      </c>
      <c r="AL332" s="258">
        <f>'EU28 TRA Summary'!AL332-'UK TRA Summary'!AL332</f>
        <v>949992.44588224252</v>
      </c>
      <c r="AM332" s="258">
        <f>'EU28 TRA Summary'!AM332-'UK TRA Summary'!AM332</f>
        <v>984401.81372972974</v>
      </c>
      <c r="AN332" s="258">
        <f>'EU28 TRA Summary'!AN332-'UK TRA Summary'!AN332</f>
        <v>1028367.3480708722</v>
      </c>
      <c r="AO332" s="258">
        <f>'EU28 TRA Summary'!AO332-'UK TRA Summary'!AO332</f>
        <v>1068449.4155230874</v>
      </c>
      <c r="AP332" s="258">
        <f>'EU28 TRA Summary'!AP332-'UK TRA Summary'!AP332</f>
        <v>1107789.4122225065</v>
      </c>
      <c r="AQ332" s="258">
        <f>'EU28 TRA Summary'!AQ332-'UK TRA Summary'!AQ332</f>
        <v>1148117.0669562821</v>
      </c>
      <c r="AR332" s="258">
        <f>'EU28 TRA Summary'!AR332-'UK TRA Summary'!AR332</f>
        <v>1188171.4145480779</v>
      </c>
      <c r="AS332" s="258">
        <f>'EU28 TRA Summary'!AS332-'UK TRA Summary'!AS332</f>
        <v>1228081.9672003842</v>
      </c>
      <c r="AT332" s="258">
        <f>'EU28 TRA Summary'!AT332-'UK TRA Summary'!AT332</f>
        <v>1267264.1587551632</v>
      </c>
      <c r="AU332" s="258">
        <f>'EU28 TRA Summary'!AU332-'UK TRA Summary'!AU332</f>
        <v>1311496.8933679808</v>
      </c>
      <c r="AV332" s="258">
        <f>'EU28 TRA Summary'!AV332-'UK TRA Summary'!AV332</f>
        <v>1355105.6454189119</v>
      </c>
      <c r="AW332" s="258">
        <f>'EU28 TRA Summary'!AW332-'UK TRA Summary'!AW332</f>
        <v>1394014.3326160102</v>
      </c>
      <c r="AX332" s="258">
        <f>'EU28 TRA Summary'!AX332-'UK TRA Summary'!AX332</f>
        <v>1436880.9841972436</v>
      </c>
      <c r="AY332" s="258">
        <f>'EU28 TRA Summary'!AY332-'UK TRA Summary'!AY332</f>
        <v>1474870.1001424443</v>
      </c>
      <c r="AZ332" s="258">
        <f>'EU28 TRA Summary'!AZ332-'UK TRA Summary'!AZ332</f>
        <v>1511095.2333618521</v>
      </c>
    </row>
    <row r="333" spans="1:52">
      <c r="A333" s="194" t="s">
        <v>18</v>
      </c>
      <c r="B333" s="184">
        <f>'EU28 TRA Summary'!B333-'UK TRA Summary'!B333</f>
        <v>229135</v>
      </c>
      <c r="C333" s="250">
        <f>'EU28 TRA Summary'!C333-'UK TRA Summary'!C333</f>
        <v>226564</v>
      </c>
      <c r="D333" s="250">
        <f>'EU28 TRA Summary'!D333-'UK TRA Summary'!D333</f>
        <v>229751</v>
      </c>
      <c r="E333" s="250">
        <f>'EU28 TRA Summary'!E333-'UK TRA Summary'!E333</f>
        <v>245598</v>
      </c>
      <c r="F333" s="250">
        <f>'EU28 TRA Summary'!F333-'UK TRA Summary'!F333</f>
        <v>269651</v>
      </c>
      <c r="G333" s="250">
        <f>'EU28 TRA Summary'!G333-'UK TRA Summary'!G333</f>
        <v>281168</v>
      </c>
      <c r="H333" s="250">
        <f>'EU28 TRA Summary'!H333-'UK TRA Summary'!H333</f>
        <v>311443</v>
      </c>
      <c r="I333" s="250">
        <f>'EU28 TRA Summary'!I333-'UK TRA Summary'!I333</f>
        <v>332493</v>
      </c>
      <c r="J333" s="250">
        <f>'EU28 TRA Summary'!J333-'UK TRA Summary'!J333</f>
        <v>348191</v>
      </c>
      <c r="K333" s="250">
        <f>'EU28 TRA Summary'!K333-'UK TRA Summary'!K333</f>
        <v>303831</v>
      </c>
      <c r="L333" s="250">
        <f>'EU28 TRA Summary'!L333-'UK TRA Summary'!L333</f>
        <v>354994</v>
      </c>
      <c r="M333" s="250">
        <f>'EU28 TRA Summary'!M333-'UK TRA Summary'!M333</f>
        <v>374836</v>
      </c>
      <c r="N333" s="250">
        <f>'EU28 TRA Summary'!N333-'UK TRA Summary'!N333</f>
        <v>368793.00000000006</v>
      </c>
      <c r="O333" s="250">
        <f>'EU28 TRA Summary'!O333-'UK TRA Summary'!O333</f>
        <v>384513.99999999994</v>
      </c>
      <c r="P333" s="250">
        <f>'EU28 TRA Summary'!P333-'UK TRA Summary'!P333</f>
        <v>393246.99999999994</v>
      </c>
      <c r="Q333" s="250">
        <f>'EU28 TRA Summary'!Q333-'UK TRA Summary'!Q333</f>
        <v>414105</v>
      </c>
      <c r="R333" s="250">
        <f>'EU28 TRA Summary'!R333-'UK TRA Summary'!R333</f>
        <v>432411.81236957008</v>
      </c>
      <c r="S333" s="250">
        <f>'EU28 TRA Summary'!S333-'UK TRA Summary'!S333</f>
        <v>456108.55837866716</v>
      </c>
      <c r="T333" s="250">
        <f>'EU28 TRA Summary'!T333-'UK TRA Summary'!T333</f>
        <v>481290.71699798031</v>
      </c>
      <c r="U333" s="250">
        <f>'EU28 TRA Summary'!U333-'UK TRA Summary'!U333</f>
        <v>505460.67635748669</v>
      </c>
      <c r="V333" s="250">
        <f>'EU28 TRA Summary'!V333-'UK TRA Summary'!V333</f>
        <v>528111.22200878116</v>
      </c>
      <c r="W333" s="250">
        <f>'EU28 TRA Summary'!W333-'UK TRA Summary'!W333</f>
        <v>550345.94122345629</v>
      </c>
      <c r="X333" s="250">
        <f>'EU28 TRA Summary'!X333-'UK TRA Summary'!X333</f>
        <v>571551.64982810768</v>
      </c>
      <c r="Y333" s="250">
        <f>'EU28 TRA Summary'!Y333-'UK TRA Summary'!Y333</f>
        <v>592208.99192572339</v>
      </c>
      <c r="Z333" s="250">
        <f>'EU28 TRA Summary'!Z333-'UK TRA Summary'!Z333</f>
        <v>606115.48730188143</v>
      </c>
      <c r="AA333" s="250">
        <f>'EU28 TRA Summary'!AA333-'UK TRA Summary'!AA333</f>
        <v>621863.91263616772</v>
      </c>
      <c r="AB333" s="250">
        <f>'EU28 TRA Summary'!AB333-'UK TRA Summary'!AB333</f>
        <v>638740.83714771282</v>
      </c>
      <c r="AC333" s="250">
        <f>'EU28 TRA Summary'!AC333-'UK TRA Summary'!AC333</f>
        <v>656754.39633745863</v>
      </c>
      <c r="AD333" s="250">
        <f>'EU28 TRA Summary'!AD333-'UK TRA Summary'!AD333</f>
        <v>676157.71752507368</v>
      </c>
      <c r="AE333" s="250">
        <f>'EU28 TRA Summary'!AE333-'UK TRA Summary'!AE333</f>
        <v>694547.32344030682</v>
      </c>
      <c r="AF333" s="250">
        <f>'EU28 TRA Summary'!AF333-'UK TRA Summary'!AF333</f>
        <v>713257.69016487792</v>
      </c>
      <c r="AG333" s="250">
        <f>'EU28 TRA Summary'!AG333-'UK TRA Summary'!AG333</f>
        <v>731855.20898690121</v>
      </c>
      <c r="AH333" s="250">
        <f>'EU28 TRA Summary'!AH333-'UK TRA Summary'!AH333</f>
        <v>749101.18640268198</v>
      </c>
      <c r="AI333" s="250">
        <f>'EU28 TRA Summary'!AI333-'UK TRA Summary'!AI333</f>
        <v>765214.46800143865</v>
      </c>
      <c r="AJ333" s="250">
        <f>'EU28 TRA Summary'!AJ333-'UK TRA Summary'!AJ333</f>
        <v>780744.33916223724</v>
      </c>
      <c r="AK333" s="250">
        <f>'EU28 TRA Summary'!AK333-'UK TRA Summary'!AK333</f>
        <v>793604.755532371</v>
      </c>
      <c r="AL333" s="250">
        <f>'EU28 TRA Summary'!AL333-'UK TRA Summary'!AL333</f>
        <v>808349.32649582403</v>
      </c>
      <c r="AM333" s="250">
        <f>'EU28 TRA Summary'!AM333-'UK TRA Summary'!AM333</f>
        <v>823279.84638172213</v>
      </c>
      <c r="AN333" s="250">
        <f>'EU28 TRA Summary'!AN333-'UK TRA Summary'!AN333</f>
        <v>845534.19875934918</v>
      </c>
      <c r="AO333" s="250">
        <f>'EU28 TRA Summary'!AO333-'UK TRA Summary'!AO333</f>
        <v>864500.80520807917</v>
      </c>
      <c r="AP333" s="250">
        <f>'EU28 TRA Summary'!AP333-'UK TRA Summary'!AP333</f>
        <v>885158.00091734901</v>
      </c>
      <c r="AQ333" s="250">
        <f>'EU28 TRA Summary'!AQ333-'UK TRA Summary'!AQ333</f>
        <v>908253.70031178615</v>
      </c>
      <c r="AR333" s="250">
        <f>'EU28 TRA Summary'!AR333-'UK TRA Summary'!AR333</f>
        <v>932666.10097915202</v>
      </c>
      <c r="AS333" s="250">
        <f>'EU28 TRA Summary'!AS333-'UK TRA Summary'!AS333</f>
        <v>954578.89354923309</v>
      </c>
      <c r="AT333" s="250">
        <f>'EU28 TRA Summary'!AT333-'UK TRA Summary'!AT333</f>
        <v>976491.61047449347</v>
      </c>
      <c r="AU333" s="250">
        <f>'EU28 TRA Summary'!AU333-'UK TRA Summary'!AU333</f>
        <v>1001000.7567862577</v>
      </c>
      <c r="AV333" s="250">
        <f>'EU28 TRA Summary'!AV333-'UK TRA Summary'!AV333</f>
        <v>1025391.4746423945</v>
      </c>
      <c r="AW333" s="250">
        <f>'EU28 TRA Summary'!AW333-'UK TRA Summary'!AW333</f>
        <v>1046644.5143642329</v>
      </c>
      <c r="AX333" s="250">
        <f>'EU28 TRA Summary'!AX333-'UK TRA Summary'!AX333</f>
        <v>1071874.084097872</v>
      </c>
      <c r="AY333" s="250">
        <f>'EU28 TRA Summary'!AY333-'UK TRA Summary'!AY333</f>
        <v>1094933.197869705</v>
      </c>
      <c r="AZ333" s="250">
        <f>'EU28 TRA Summary'!AZ333-'UK TRA Summary'!AZ333</f>
        <v>1117383.9098041202</v>
      </c>
    </row>
    <row r="334" spans="1:52">
      <c r="A334" s="186" t="s">
        <v>51</v>
      </c>
      <c r="B334" s="188">
        <f>'EU28 TRA Summary'!B334-'UK TRA Summary'!B334</f>
        <v>1290.7821044345922</v>
      </c>
      <c r="C334" s="254">
        <f>'EU28 TRA Summary'!C334-'UK TRA Summary'!C334</f>
        <v>1339.0947298866906</v>
      </c>
      <c r="D334" s="254">
        <f>'EU28 TRA Summary'!D334-'UK TRA Summary'!D334</f>
        <v>1359.3213410972842</v>
      </c>
      <c r="E334" s="254">
        <f>'EU28 TRA Summary'!E334-'UK TRA Summary'!E334</f>
        <v>1484.8305229770444</v>
      </c>
      <c r="F334" s="254">
        <f>'EU28 TRA Summary'!F334-'UK TRA Summary'!F334</f>
        <v>1506.7010692245856</v>
      </c>
      <c r="G334" s="254">
        <f>'EU28 TRA Summary'!G334-'UK TRA Summary'!G334</f>
        <v>1561.0573544004551</v>
      </c>
      <c r="H334" s="254">
        <f>'EU28 TRA Summary'!H334-'UK TRA Summary'!H334</f>
        <v>1603.6771693194858</v>
      </c>
      <c r="I334" s="254">
        <f>'EU28 TRA Summary'!I334-'UK TRA Summary'!I334</f>
        <v>1617.9593442310829</v>
      </c>
      <c r="J334" s="254">
        <f>'EU28 TRA Summary'!J334-'UK TRA Summary'!J334</f>
        <v>1644.7839960112019</v>
      </c>
      <c r="K334" s="254">
        <f>'EU28 TRA Summary'!K334-'UK TRA Summary'!K334</f>
        <v>1640.3991155882759</v>
      </c>
      <c r="L334" s="254">
        <f>'EU28 TRA Summary'!L334-'UK TRA Summary'!L334</f>
        <v>1654.3601236434774</v>
      </c>
      <c r="M334" s="254">
        <f>'EU28 TRA Summary'!M334-'UK TRA Summary'!M334</f>
        <v>1628.7930230950119</v>
      </c>
      <c r="N334" s="254">
        <f>'EU28 TRA Summary'!N334-'UK TRA Summary'!N334</f>
        <v>1612.4960297677685</v>
      </c>
      <c r="O334" s="254">
        <f>'EU28 TRA Summary'!O334-'UK TRA Summary'!O334</f>
        <v>1563.0695902557848</v>
      </c>
      <c r="P334" s="254">
        <f>'EU28 TRA Summary'!P334-'UK TRA Summary'!P334</f>
        <v>1548.4619656749464</v>
      </c>
      <c r="Q334" s="254">
        <f>'EU28 TRA Summary'!Q334-'UK TRA Summary'!Q334</f>
        <v>1613.2237159248684</v>
      </c>
      <c r="R334" s="254">
        <f>'EU28 TRA Summary'!R334-'UK TRA Summary'!R334</f>
        <v>1638.3953982114376</v>
      </c>
      <c r="S334" s="254">
        <f>'EU28 TRA Summary'!S334-'UK TRA Summary'!S334</f>
        <v>1673.8223368859467</v>
      </c>
      <c r="T334" s="254">
        <f>'EU28 TRA Summary'!T334-'UK TRA Summary'!T334</f>
        <v>1708.1085170499996</v>
      </c>
      <c r="U334" s="254">
        <f>'EU28 TRA Summary'!U334-'UK TRA Summary'!U334</f>
        <v>1738.9970772143688</v>
      </c>
      <c r="V334" s="254">
        <f>'EU28 TRA Summary'!V334-'UK TRA Summary'!V334</f>
        <v>1767.2009943394146</v>
      </c>
      <c r="W334" s="254">
        <f>'EU28 TRA Summary'!W334-'UK TRA Summary'!W334</f>
        <v>1792.8508547581534</v>
      </c>
      <c r="X334" s="254">
        <f>'EU28 TRA Summary'!X334-'UK TRA Summary'!X334</f>
        <v>1816.1596828598117</v>
      </c>
      <c r="Y334" s="254">
        <f>'EU28 TRA Summary'!Y334-'UK TRA Summary'!Y334</f>
        <v>1842.4590557739543</v>
      </c>
      <c r="Z334" s="254">
        <f>'EU28 TRA Summary'!Z334-'UK TRA Summary'!Z334</f>
        <v>1867.0311721364801</v>
      </c>
      <c r="AA334" s="254">
        <f>'EU28 TRA Summary'!AA334-'UK TRA Summary'!AA334</f>
        <v>1890.8006514418576</v>
      </c>
      <c r="AB334" s="254">
        <f>'EU28 TRA Summary'!AB334-'UK TRA Summary'!AB334</f>
        <v>1913.6791481072842</v>
      </c>
      <c r="AC334" s="254">
        <f>'EU28 TRA Summary'!AC334-'UK TRA Summary'!AC334</f>
        <v>1936.0977747805252</v>
      </c>
      <c r="AD334" s="254">
        <f>'EU28 TRA Summary'!AD334-'UK TRA Summary'!AD334</f>
        <v>1958.4008985502901</v>
      </c>
      <c r="AE334" s="254">
        <f>'EU28 TRA Summary'!AE334-'UK TRA Summary'!AE334</f>
        <v>1980.7205744189055</v>
      </c>
      <c r="AF334" s="254">
        <f>'EU28 TRA Summary'!AF334-'UK TRA Summary'!AF334</f>
        <v>2002.9429855257492</v>
      </c>
      <c r="AG334" s="254">
        <f>'EU28 TRA Summary'!AG334-'UK TRA Summary'!AG334</f>
        <v>2024.9412951572731</v>
      </c>
      <c r="AH334" s="254">
        <f>'EU28 TRA Summary'!AH334-'UK TRA Summary'!AH334</f>
        <v>2046.4549235499876</v>
      </c>
      <c r="AI334" s="254">
        <f>'EU28 TRA Summary'!AI334-'UK TRA Summary'!AI334</f>
        <v>2064.2945968033541</v>
      </c>
      <c r="AJ334" s="254">
        <f>'EU28 TRA Summary'!AJ334-'UK TRA Summary'!AJ334</f>
        <v>2082.3915156141852</v>
      </c>
      <c r="AK334" s="254">
        <f>'EU28 TRA Summary'!AK334-'UK TRA Summary'!AK334</f>
        <v>2100.5159098466884</v>
      </c>
      <c r="AL334" s="254">
        <f>'EU28 TRA Summary'!AL334-'UK TRA Summary'!AL334</f>
        <v>2118.8993297214406</v>
      </c>
      <c r="AM334" s="254">
        <f>'EU28 TRA Summary'!AM334-'UK TRA Summary'!AM334</f>
        <v>2137.6730111757265</v>
      </c>
      <c r="AN334" s="254">
        <f>'EU28 TRA Summary'!AN334-'UK TRA Summary'!AN334</f>
        <v>2156.4432700253255</v>
      </c>
      <c r="AO334" s="254">
        <f>'EU28 TRA Summary'!AO334-'UK TRA Summary'!AO334</f>
        <v>2176.1480287860004</v>
      </c>
      <c r="AP334" s="254">
        <f>'EU28 TRA Summary'!AP334-'UK TRA Summary'!AP334</f>
        <v>2196.8001389788024</v>
      </c>
      <c r="AQ334" s="254">
        <f>'EU28 TRA Summary'!AQ334-'UK TRA Summary'!AQ334</f>
        <v>2218.153753123594</v>
      </c>
      <c r="AR334" s="254">
        <f>'EU28 TRA Summary'!AR334-'UK TRA Summary'!AR334</f>
        <v>2239.5930876531179</v>
      </c>
      <c r="AS334" s="254">
        <f>'EU28 TRA Summary'!AS334-'UK TRA Summary'!AS334</f>
        <v>2261.9253612870557</v>
      </c>
      <c r="AT334" s="254">
        <f>'EU28 TRA Summary'!AT334-'UK TRA Summary'!AT334</f>
        <v>2284.9530544793224</v>
      </c>
      <c r="AU334" s="254">
        <f>'EU28 TRA Summary'!AU334-'UK TRA Summary'!AU334</f>
        <v>2308.8996657700841</v>
      </c>
      <c r="AV334" s="254">
        <f>'EU28 TRA Summary'!AV334-'UK TRA Summary'!AV334</f>
        <v>2333.6346791374308</v>
      </c>
      <c r="AW334" s="254">
        <f>'EU28 TRA Summary'!AW334-'UK TRA Summary'!AW334</f>
        <v>2358.9738998756666</v>
      </c>
      <c r="AX334" s="254">
        <f>'EU28 TRA Summary'!AX334-'UK TRA Summary'!AX334</f>
        <v>2384.524964359935</v>
      </c>
      <c r="AY334" s="254">
        <f>'EU28 TRA Summary'!AY334-'UK TRA Summary'!AY334</f>
        <v>2410.5835322410826</v>
      </c>
      <c r="AZ334" s="254">
        <f>'EU28 TRA Summary'!AZ334-'UK TRA Summary'!AZ334</f>
        <v>2437.0838009096065</v>
      </c>
    </row>
    <row r="335" spans="1:52">
      <c r="A335" s="173" t="s">
        <v>33</v>
      </c>
      <c r="B335" s="180">
        <f>'EU28 TRA Summary'!B335-'UK TRA Summary'!B335</f>
        <v>626.32866775834077</v>
      </c>
      <c r="C335" s="246">
        <f>'EU28 TRA Summary'!C335-'UK TRA Summary'!C335</f>
        <v>664.54672755273236</v>
      </c>
      <c r="D335" s="246">
        <f>'EU28 TRA Summary'!D335-'UK TRA Summary'!D335</f>
        <v>673.38500518399269</v>
      </c>
      <c r="E335" s="246">
        <f>'EU28 TRA Summary'!E335-'UK TRA Summary'!E335</f>
        <v>727.42904858694237</v>
      </c>
      <c r="F335" s="246">
        <f>'EU28 TRA Summary'!F335-'UK TRA Summary'!F335</f>
        <v>751.57507991068428</v>
      </c>
      <c r="G335" s="246">
        <f>'EU28 TRA Summary'!G335-'UK TRA Summary'!G335</f>
        <v>753.1532408781809</v>
      </c>
      <c r="H335" s="246">
        <f>'EU28 TRA Summary'!H335-'UK TRA Summary'!H335</f>
        <v>788.03772654386353</v>
      </c>
      <c r="I335" s="246">
        <f>'EU28 TRA Summary'!I335-'UK TRA Summary'!I335</f>
        <v>789.50557245049094</v>
      </c>
      <c r="J335" s="246">
        <f>'EU28 TRA Summary'!J335-'UK TRA Summary'!J335</f>
        <v>799.15784794438275</v>
      </c>
      <c r="K335" s="246">
        <f>'EU28 TRA Summary'!K335-'UK TRA Summary'!K335</f>
        <v>805.73971369573883</v>
      </c>
      <c r="L335" s="246">
        <f>'EU28 TRA Summary'!L335-'UK TRA Summary'!L335</f>
        <v>796.84354913010338</v>
      </c>
      <c r="M335" s="246">
        <f>'EU28 TRA Summary'!M335-'UK TRA Summary'!M335</f>
        <v>765.05642112370379</v>
      </c>
      <c r="N335" s="246">
        <f>'EU28 TRA Summary'!N335-'UK TRA Summary'!N335</f>
        <v>750.56226859108585</v>
      </c>
      <c r="O335" s="246">
        <f>'EU28 TRA Summary'!O335-'UK TRA Summary'!O335</f>
        <v>701.2223315846602</v>
      </c>
      <c r="P335" s="246">
        <f>'EU28 TRA Summary'!P335-'UK TRA Summary'!P335</f>
        <v>682.4199361513547</v>
      </c>
      <c r="Q335" s="246">
        <f>'EU28 TRA Summary'!Q335-'UK TRA Summary'!Q335</f>
        <v>687.02565402561595</v>
      </c>
      <c r="R335" s="246">
        <f>'EU28 TRA Summary'!R335-'UK TRA Summary'!R335</f>
        <v>694.52936788275019</v>
      </c>
      <c r="S335" s="246">
        <f>'EU28 TRA Summary'!S335-'UK TRA Summary'!S335</f>
        <v>705.13126381790141</v>
      </c>
      <c r="T335" s="246">
        <f>'EU28 TRA Summary'!T335-'UK TRA Summary'!T335</f>
        <v>715.75957326811181</v>
      </c>
      <c r="U335" s="246">
        <f>'EU28 TRA Summary'!U335-'UK TRA Summary'!U335</f>
        <v>724.93334840642763</v>
      </c>
      <c r="V335" s="246">
        <f>'EU28 TRA Summary'!V335-'UK TRA Summary'!V335</f>
        <v>732.53874887558129</v>
      </c>
      <c r="W335" s="246">
        <f>'EU28 TRA Summary'!W335-'UK TRA Summary'!W335</f>
        <v>739.0207393703522</v>
      </c>
      <c r="X335" s="246">
        <f>'EU28 TRA Summary'!X335-'UK TRA Summary'!X335</f>
        <v>744.48295350244689</v>
      </c>
      <c r="Y335" s="246">
        <f>'EU28 TRA Summary'!Y335-'UK TRA Summary'!Y335</f>
        <v>750.91079463769029</v>
      </c>
      <c r="Z335" s="246">
        <f>'EU28 TRA Summary'!Z335-'UK TRA Summary'!Z335</f>
        <v>756.54309106482754</v>
      </c>
      <c r="AA335" s="246">
        <f>'EU28 TRA Summary'!AA335-'UK TRA Summary'!AA335</f>
        <v>762.13637738304965</v>
      </c>
      <c r="AB335" s="246">
        <f>'EU28 TRA Summary'!AB335-'UK TRA Summary'!AB335</f>
        <v>767.3049251122485</v>
      </c>
      <c r="AC335" s="246">
        <f>'EU28 TRA Summary'!AC335-'UK TRA Summary'!AC335</f>
        <v>772.09195274953436</v>
      </c>
      <c r="AD335" s="246">
        <f>'EU28 TRA Summary'!AD335-'UK TRA Summary'!AD335</f>
        <v>776.71101287323233</v>
      </c>
      <c r="AE335" s="246">
        <f>'EU28 TRA Summary'!AE335-'UK TRA Summary'!AE335</f>
        <v>781.21704084170347</v>
      </c>
      <c r="AF335" s="246">
        <f>'EU28 TRA Summary'!AF335-'UK TRA Summary'!AF335</f>
        <v>785.80891139565665</v>
      </c>
      <c r="AG335" s="246">
        <f>'EU28 TRA Summary'!AG335-'UK TRA Summary'!AG335</f>
        <v>790.3495288727911</v>
      </c>
      <c r="AH335" s="246">
        <f>'EU28 TRA Summary'!AH335-'UK TRA Summary'!AH335</f>
        <v>794.94518804546487</v>
      </c>
      <c r="AI335" s="246">
        <f>'EU28 TRA Summary'!AI335-'UK TRA Summary'!AI335</f>
        <v>798.56043431795149</v>
      </c>
      <c r="AJ335" s="246">
        <f>'EU28 TRA Summary'!AJ335-'UK TRA Summary'!AJ335</f>
        <v>802.17329352537558</v>
      </c>
      <c r="AK335" s="246">
        <f>'EU28 TRA Summary'!AK335-'UK TRA Summary'!AK335</f>
        <v>805.78743459383509</v>
      </c>
      <c r="AL335" s="246">
        <f>'EU28 TRA Summary'!AL335-'UK TRA Summary'!AL335</f>
        <v>809.50992006301544</v>
      </c>
      <c r="AM335" s="246">
        <f>'EU28 TRA Summary'!AM335-'UK TRA Summary'!AM335</f>
        <v>813.29006000046502</v>
      </c>
      <c r="AN335" s="246">
        <f>'EU28 TRA Summary'!AN335-'UK TRA Summary'!AN335</f>
        <v>817.17653592194313</v>
      </c>
      <c r="AO335" s="246">
        <f>'EU28 TRA Summary'!AO335-'UK TRA Summary'!AO335</f>
        <v>821.18777058228693</v>
      </c>
      <c r="AP335" s="246">
        <f>'EU28 TRA Summary'!AP335-'UK TRA Summary'!AP335</f>
        <v>825.55910065109219</v>
      </c>
      <c r="AQ335" s="246">
        <f>'EU28 TRA Summary'!AQ335-'UK TRA Summary'!AQ335</f>
        <v>830.35137539226048</v>
      </c>
      <c r="AR335" s="246">
        <f>'EU28 TRA Summary'!AR335-'UK TRA Summary'!AR335</f>
        <v>835.07444823480523</v>
      </c>
      <c r="AS335" s="246">
        <f>'EU28 TRA Summary'!AS335-'UK TRA Summary'!AS335</f>
        <v>840.33484137180005</v>
      </c>
      <c r="AT335" s="246">
        <f>'EU28 TRA Summary'!AT335-'UK TRA Summary'!AT335</f>
        <v>846.07379103814412</v>
      </c>
      <c r="AU335" s="246">
        <f>'EU28 TRA Summary'!AU335-'UK TRA Summary'!AU335</f>
        <v>852.41543374049297</v>
      </c>
      <c r="AV335" s="246">
        <f>'EU28 TRA Summary'!AV335-'UK TRA Summary'!AV335</f>
        <v>859.00161776745483</v>
      </c>
      <c r="AW335" s="246">
        <f>'EU28 TRA Summary'!AW335-'UK TRA Summary'!AW335</f>
        <v>865.98017269574007</v>
      </c>
      <c r="AX335" s="246">
        <f>'EU28 TRA Summary'!AX335-'UK TRA Summary'!AX335</f>
        <v>873.33917978087061</v>
      </c>
      <c r="AY335" s="246">
        <f>'EU28 TRA Summary'!AY335-'UK TRA Summary'!AY335</f>
        <v>881.12818889501659</v>
      </c>
      <c r="AZ335" s="246">
        <f>'EU28 TRA Summary'!AZ335-'UK TRA Summary'!AZ335</f>
        <v>889.39890364021107</v>
      </c>
    </row>
    <row r="336" spans="1:52">
      <c r="A336" s="194" t="s">
        <v>34</v>
      </c>
      <c r="B336" s="178">
        <f>'EU28 TRA Summary'!B336-'UK TRA Summary'!B336</f>
        <v>664.45343667625127</v>
      </c>
      <c r="C336" s="244">
        <f>'EU28 TRA Summary'!C336-'UK TRA Summary'!C336</f>
        <v>674.54800233395838</v>
      </c>
      <c r="D336" s="244">
        <f>'EU28 TRA Summary'!D336-'UK TRA Summary'!D336</f>
        <v>685.93633591329149</v>
      </c>
      <c r="E336" s="244">
        <f>'EU28 TRA Summary'!E336-'UK TRA Summary'!E336</f>
        <v>757.40147439010207</v>
      </c>
      <c r="F336" s="244">
        <f>'EU28 TRA Summary'!F336-'UK TRA Summary'!F336</f>
        <v>755.12598931390141</v>
      </c>
      <c r="G336" s="244">
        <f>'EU28 TRA Summary'!G336-'UK TRA Summary'!G336</f>
        <v>807.90411352227409</v>
      </c>
      <c r="H336" s="244">
        <f>'EU28 TRA Summary'!H336-'UK TRA Summary'!H336</f>
        <v>815.63944277562234</v>
      </c>
      <c r="I336" s="244">
        <f>'EU28 TRA Summary'!I336-'UK TRA Summary'!I336</f>
        <v>828.45377178059175</v>
      </c>
      <c r="J336" s="244">
        <f>'EU28 TRA Summary'!J336-'UK TRA Summary'!J336</f>
        <v>845.62614806681916</v>
      </c>
      <c r="K336" s="244">
        <f>'EU28 TRA Summary'!K336-'UK TRA Summary'!K336</f>
        <v>834.65940189253706</v>
      </c>
      <c r="L336" s="244">
        <f>'EU28 TRA Summary'!L336-'UK TRA Summary'!L336</f>
        <v>857.51657451337394</v>
      </c>
      <c r="M336" s="244">
        <f>'EU28 TRA Summary'!M336-'UK TRA Summary'!M336</f>
        <v>863.73660197130812</v>
      </c>
      <c r="N336" s="244">
        <f>'EU28 TRA Summary'!N336-'UK TRA Summary'!N336</f>
        <v>861.93376117668265</v>
      </c>
      <c r="O336" s="244">
        <f>'EU28 TRA Summary'!O336-'UK TRA Summary'!O336</f>
        <v>861.84725867112456</v>
      </c>
      <c r="P336" s="244">
        <f>'EU28 TRA Summary'!P336-'UK TRA Summary'!P336</f>
        <v>866.04202952359185</v>
      </c>
      <c r="Q336" s="244">
        <f>'EU28 TRA Summary'!Q336-'UK TRA Summary'!Q336</f>
        <v>926.19806189925248</v>
      </c>
      <c r="R336" s="244">
        <f>'EU28 TRA Summary'!R336-'UK TRA Summary'!R336</f>
        <v>943.8660303286872</v>
      </c>
      <c r="S336" s="244">
        <f>'EU28 TRA Summary'!S336-'UK TRA Summary'!S336</f>
        <v>968.69107306804528</v>
      </c>
      <c r="T336" s="244">
        <f>'EU28 TRA Summary'!T336-'UK TRA Summary'!T336</f>
        <v>992.34894378188778</v>
      </c>
      <c r="U336" s="244">
        <f>'EU28 TRA Summary'!U336-'UK TRA Summary'!U336</f>
        <v>1014.0637288079412</v>
      </c>
      <c r="V336" s="244">
        <f>'EU28 TRA Summary'!V336-'UK TRA Summary'!V336</f>
        <v>1034.6622454638332</v>
      </c>
      <c r="W336" s="244">
        <f>'EU28 TRA Summary'!W336-'UK TRA Summary'!W336</f>
        <v>1053.8301153878012</v>
      </c>
      <c r="X336" s="244">
        <f>'EU28 TRA Summary'!X336-'UK TRA Summary'!X336</f>
        <v>1071.6767293573646</v>
      </c>
      <c r="Y336" s="244">
        <f>'EU28 TRA Summary'!Y336-'UK TRA Summary'!Y336</f>
        <v>1091.5482611362643</v>
      </c>
      <c r="Z336" s="244">
        <f>'EU28 TRA Summary'!Z336-'UK TRA Summary'!Z336</f>
        <v>1110.4880810716527</v>
      </c>
      <c r="AA336" s="244">
        <f>'EU28 TRA Summary'!AA336-'UK TRA Summary'!AA336</f>
        <v>1128.6642740588081</v>
      </c>
      <c r="AB336" s="244">
        <f>'EU28 TRA Summary'!AB336-'UK TRA Summary'!AB336</f>
        <v>1146.3742229950356</v>
      </c>
      <c r="AC336" s="244">
        <f>'EU28 TRA Summary'!AC336-'UK TRA Summary'!AC336</f>
        <v>1164.0058220309911</v>
      </c>
      <c r="AD336" s="244">
        <f>'EU28 TRA Summary'!AD336-'UK TRA Summary'!AD336</f>
        <v>1181.6898856770576</v>
      </c>
      <c r="AE336" s="244">
        <f>'EU28 TRA Summary'!AE336-'UK TRA Summary'!AE336</f>
        <v>1199.5035335772022</v>
      </c>
      <c r="AF336" s="244">
        <f>'EU28 TRA Summary'!AF336-'UK TRA Summary'!AF336</f>
        <v>1217.1340741300924</v>
      </c>
      <c r="AG336" s="244">
        <f>'EU28 TRA Summary'!AG336-'UK TRA Summary'!AG336</f>
        <v>1234.5917662844815</v>
      </c>
      <c r="AH336" s="244">
        <f>'EU28 TRA Summary'!AH336-'UK TRA Summary'!AH336</f>
        <v>1251.5097355045227</v>
      </c>
      <c r="AI336" s="244">
        <f>'EU28 TRA Summary'!AI336-'UK TRA Summary'!AI336</f>
        <v>1265.7341624854027</v>
      </c>
      <c r="AJ336" s="244">
        <f>'EU28 TRA Summary'!AJ336-'UK TRA Summary'!AJ336</f>
        <v>1280.2182220888096</v>
      </c>
      <c r="AK336" s="244">
        <f>'EU28 TRA Summary'!AK336-'UK TRA Summary'!AK336</f>
        <v>1294.7284752528531</v>
      </c>
      <c r="AL336" s="244">
        <f>'EU28 TRA Summary'!AL336-'UK TRA Summary'!AL336</f>
        <v>1309.3894096584256</v>
      </c>
      <c r="AM336" s="244">
        <f>'EU28 TRA Summary'!AM336-'UK TRA Summary'!AM336</f>
        <v>1324.3829511752615</v>
      </c>
      <c r="AN336" s="244">
        <f>'EU28 TRA Summary'!AN336-'UK TRA Summary'!AN336</f>
        <v>1339.2667341033823</v>
      </c>
      <c r="AO336" s="244">
        <f>'EU28 TRA Summary'!AO336-'UK TRA Summary'!AO336</f>
        <v>1354.9602582037132</v>
      </c>
      <c r="AP336" s="244">
        <f>'EU28 TRA Summary'!AP336-'UK TRA Summary'!AP336</f>
        <v>1371.2410383277104</v>
      </c>
      <c r="AQ336" s="244">
        <f>'EU28 TRA Summary'!AQ336-'UK TRA Summary'!AQ336</f>
        <v>1387.802377731334</v>
      </c>
      <c r="AR336" s="244">
        <f>'EU28 TRA Summary'!AR336-'UK TRA Summary'!AR336</f>
        <v>1404.5186394183127</v>
      </c>
      <c r="AS336" s="244">
        <f>'EU28 TRA Summary'!AS336-'UK TRA Summary'!AS336</f>
        <v>1421.5905199152553</v>
      </c>
      <c r="AT336" s="244">
        <f>'EU28 TRA Summary'!AT336-'UK TRA Summary'!AT336</f>
        <v>1438.8792634411786</v>
      </c>
      <c r="AU336" s="244">
        <f>'EU28 TRA Summary'!AU336-'UK TRA Summary'!AU336</f>
        <v>1456.4842320295911</v>
      </c>
      <c r="AV336" s="244">
        <f>'EU28 TRA Summary'!AV336-'UK TRA Summary'!AV336</f>
        <v>1474.6330613699761</v>
      </c>
      <c r="AW336" s="244">
        <f>'EU28 TRA Summary'!AW336-'UK TRA Summary'!AW336</f>
        <v>1492.9937271799261</v>
      </c>
      <c r="AX336" s="244">
        <f>'EU28 TRA Summary'!AX336-'UK TRA Summary'!AX336</f>
        <v>1511.1857845790639</v>
      </c>
      <c r="AY336" s="244">
        <f>'EU28 TRA Summary'!AY336-'UK TRA Summary'!AY336</f>
        <v>1529.455343346066</v>
      </c>
      <c r="AZ336" s="244">
        <f>'EU28 TRA Summary'!AZ336-'UK TRA Summary'!AZ336</f>
        <v>1547.6848972693954</v>
      </c>
    </row>
    <row r="337" spans="1:52">
      <c r="A337" s="205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</row>
    <row r="338" spans="1:52">
      <c r="A338" s="170" t="s">
        <v>32</v>
      </c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5"/>
      <c r="AT338" s="185"/>
      <c r="AU338" s="185"/>
      <c r="AV338" s="185"/>
      <c r="AW338" s="185"/>
      <c r="AX338" s="185"/>
      <c r="AY338" s="185"/>
      <c r="AZ338" s="185"/>
    </row>
    <row r="339" spans="1:52">
      <c r="A339" s="179" t="s">
        <v>21</v>
      </c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182"/>
      <c r="AT339" s="182"/>
      <c r="AU339" s="182"/>
      <c r="AV339" s="182"/>
      <c r="AW339" s="182"/>
      <c r="AX339" s="182"/>
      <c r="AY339" s="182"/>
      <c r="AZ339" s="182"/>
    </row>
    <row r="340" spans="1:52">
      <c r="A340" s="186" t="s">
        <v>86</v>
      </c>
      <c r="B340" s="197">
        <f>B15/B314*1000000</f>
        <v>21056.382668400645</v>
      </c>
      <c r="C340" s="263">
        <f t="shared" ref="C340:AZ345" si="51">C15/C314*1000000</f>
        <v>20919.171017002558</v>
      </c>
      <c r="D340" s="263">
        <f t="shared" si="51"/>
        <v>20760.374738712653</v>
      </c>
      <c r="E340" s="263">
        <f t="shared" si="51"/>
        <v>20597.058105882883</v>
      </c>
      <c r="F340" s="263">
        <f t="shared" si="51"/>
        <v>20578.68652268299</v>
      </c>
      <c r="G340" s="263">
        <f t="shared" si="51"/>
        <v>19953.309486779715</v>
      </c>
      <c r="H340" s="263">
        <f t="shared" si="51"/>
        <v>19606.735054935165</v>
      </c>
      <c r="I340" s="263">
        <f t="shared" si="51"/>
        <v>19356.096347776383</v>
      </c>
      <c r="J340" s="263">
        <f t="shared" si="51"/>
        <v>19056.394007180988</v>
      </c>
      <c r="K340" s="263">
        <f t="shared" si="51"/>
        <v>19080.846508121496</v>
      </c>
      <c r="L340" s="263">
        <f t="shared" si="51"/>
        <v>18602.958892293773</v>
      </c>
      <c r="M340" s="263">
        <f t="shared" si="51"/>
        <v>18261.635570146529</v>
      </c>
      <c r="N340" s="263">
        <f t="shared" si="51"/>
        <v>17749.943975298662</v>
      </c>
      <c r="O340" s="263">
        <f t="shared" si="51"/>
        <v>17751.391876477377</v>
      </c>
      <c r="P340" s="263">
        <f t="shared" si="51"/>
        <v>17756.780778753189</v>
      </c>
      <c r="Q340" s="263">
        <f t="shared" si="51"/>
        <v>17933.268346627941</v>
      </c>
      <c r="R340" s="263">
        <f t="shared" si="51"/>
        <v>17994.436305509425</v>
      </c>
      <c r="S340" s="263">
        <f t="shared" si="51"/>
        <v>18019.467614603298</v>
      </c>
      <c r="T340" s="263">
        <f t="shared" si="51"/>
        <v>18022.952779646017</v>
      </c>
      <c r="U340" s="263">
        <f t="shared" si="51"/>
        <v>17998.540600954791</v>
      </c>
      <c r="V340" s="263">
        <f t="shared" si="51"/>
        <v>17954.497210528058</v>
      </c>
      <c r="W340" s="263">
        <f t="shared" si="51"/>
        <v>17883.427774323052</v>
      </c>
      <c r="X340" s="263">
        <f t="shared" si="51"/>
        <v>17781.34636091426</v>
      </c>
      <c r="Y340" s="263">
        <f t="shared" si="51"/>
        <v>17698.571146150978</v>
      </c>
      <c r="Z340" s="263">
        <f t="shared" si="51"/>
        <v>17639.737408348676</v>
      </c>
      <c r="AA340" s="263">
        <f t="shared" si="51"/>
        <v>17601.79520494624</v>
      </c>
      <c r="AB340" s="263">
        <f t="shared" si="51"/>
        <v>17594.177602998374</v>
      </c>
      <c r="AC340" s="263">
        <f t="shared" si="51"/>
        <v>17611.991364876514</v>
      </c>
      <c r="AD340" s="263">
        <f t="shared" si="51"/>
        <v>17626.191726648409</v>
      </c>
      <c r="AE340" s="263">
        <f t="shared" si="51"/>
        <v>17641.680148401359</v>
      </c>
      <c r="AF340" s="263">
        <f t="shared" si="51"/>
        <v>17654.476121010819</v>
      </c>
      <c r="AG340" s="263">
        <f t="shared" si="51"/>
        <v>17661.429964290262</v>
      </c>
      <c r="AH340" s="263">
        <f t="shared" si="51"/>
        <v>17660.333319181686</v>
      </c>
      <c r="AI340" s="263">
        <f t="shared" si="51"/>
        <v>17651.549859821909</v>
      </c>
      <c r="AJ340" s="263">
        <f t="shared" si="51"/>
        <v>17641.766548045682</v>
      </c>
      <c r="AK340" s="263">
        <f t="shared" si="51"/>
        <v>17627.937853113333</v>
      </c>
      <c r="AL340" s="263">
        <f t="shared" si="51"/>
        <v>17612.814801155135</v>
      </c>
      <c r="AM340" s="263">
        <f t="shared" si="51"/>
        <v>17596.827278352714</v>
      </c>
      <c r="AN340" s="263">
        <f t="shared" si="51"/>
        <v>17583.689706035428</v>
      </c>
      <c r="AO340" s="263">
        <f t="shared" si="51"/>
        <v>17589.873831564666</v>
      </c>
      <c r="AP340" s="263">
        <f t="shared" si="51"/>
        <v>17604.602995521636</v>
      </c>
      <c r="AQ340" s="263">
        <f t="shared" si="51"/>
        <v>17617.823366619676</v>
      </c>
      <c r="AR340" s="263">
        <f t="shared" si="51"/>
        <v>17627.025768105184</v>
      </c>
      <c r="AS340" s="263">
        <f t="shared" si="51"/>
        <v>17632.985328019997</v>
      </c>
      <c r="AT340" s="263">
        <f t="shared" si="51"/>
        <v>17635.280710384493</v>
      </c>
      <c r="AU340" s="263">
        <f t="shared" si="51"/>
        <v>17632.858186723897</v>
      </c>
      <c r="AV340" s="263">
        <f t="shared" si="51"/>
        <v>17625.047127434351</v>
      </c>
      <c r="AW340" s="263">
        <f t="shared" si="51"/>
        <v>17619.872667386193</v>
      </c>
      <c r="AX340" s="263">
        <f t="shared" si="51"/>
        <v>17617.158312872765</v>
      </c>
      <c r="AY340" s="263">
        <f t="shared" si="51"/>
        <v>17611.462059297297</v>
      </c>
      <c r="AZ340" s="263">
        <f t="shared" si="51"/>
        <v>17605.701781873762</v>
      </c>
    </row>
    <row r="341" spans="1:52">
      <c r="A341" s="193" t="s">
        <v>29</v>
      </c>
      <c r="B341" s="212">
        <f t="shared" ref="B341:Q351" si="52">B16/B315*1000000</f>
        <v>3845.7677707561911</v>
      </c>
      <c r="C341" s="278">
        <f t="shared" si="52"/>
        <v>3869.0878408553517</v>
      </c>
      <c r="D341" s="278">
        <f t="shared" si="52"/>
        <v>3780.2861739137616</v>
      </c>
      <c r="E341" s="278">
        <f t="shared" si="52"/>
        <v>3772.1666186049556</v>
      </c>
      <c r="F341" s="278">
        <f t="shared" si="52"/>
        <v>3836.5912340168607</v>
      </c>
      <c r="G341" s="278">
        <f t="shared" si="52"/>
        <v>3789.5658371660757</v>
      </c>
      <c r="H341" s="278">
        <f t="shared" si="52"/>
        <v>3656.6115847790265</v>
      </c>
      <c r="I341" s="278">
        <f t="shared" si="52"/>
        <v>3378.658240754703</v>
      </c>
      <c r="J341" s="278">
        <f t="shared" si="52"/>
        <v>3426.2347646740845</v>
      </c>
      <c r="K341" s="278">
        <f t="shared" si="52"/>
        <v>3287.0316347133598</v>
      </c>
      <c r="L341" s="278">
        <f t="shared" si="52"/>
        <v>3296.4740441857562</v>
      </c>
      <c r="M341" s="278">
        <f t="shared" si="52"/>
        <v>3335.8405203454336</v>
      </c>
      <c r="N341" s="278">
        <f t="shared" si="52"/>
        <v>3373.259883483679</v>
      </c>
      <c r="O341" s="278">
        <f t="shared" si="52"/>
        <v>3350.58138429771</v>
      </c>
      <c r="P341" s="278">
        <f t="shared" si="52"/>
        <v>3382.2533565284421</v>
      </c>
      <c r="Q341" s="278">
        <f t="shared" si="52"/>
        <v>3336.1060729082546</v>
      </c>
      <c r="R341" s="278">
        <f t="shared" si="51"/>
        <v>3330.5191810678875</v>
      </c>
      <c r="S341" s="278">
        <f t="shared" si="51"/>
        <v>3319.0753279933874</v>
      </c>
      <c r="T341" s="278">
        <f t="shared" si="51"/>
        <v>3317.1105180357017</v>
      </c>
      <c r="U341" s="278">
        <f t="shared" si="51"/>
        <v>3323.3408409547847</v>
      </c>
      <c r="V341" s="278">
        <f t="shared" si="51"/>
        <v>3334.4521642161717</v>
      </c>
      <c r="W341" s="278">
        <f t="shared" si="51"/>
        <v>3352.3231599580186</v>
      </c>
      <c r="X341" s="278">
        <f t="shared" si="51"/>
        <v>3375.2784829326224</v>
      </c>
      <c r="Y341" s="278">
        <f t="shared" si="51"/>
        <v>3401.2023818567422</v>
      </c>
      <c r="Z341" s="278">
        <f t="shared" si="51"/>
        <v>3429.0787693748689</v>
      </c>
      <c r="AA341" s="278">
        <f t="shared" si="51"/>
        <v>3455.9741262733392</v>
      </c>
      <c r="AB341" s="278">
        <f t="shared" si="51"/>
        <v>3479.0498154950824</v>
      </c>
      <c r="AC341" s="278">
        <f t="shared" si="51"/>
        <v>3496.076069416597</v>
      </c>
      <c r="AD341" s="278">
        <f t="shared" si="51"/>
        <v>3503.9156132634935</v>
      </c>
      <c r="AE341" s="278">
        <f t="shared" si="51"/>
        <v>3502.0278457491827</v>
      </c>
      <c r="AF341" s="278">
        <f t="shared" si="51"/>
        <v>3492.0881226078222</v>
      </c>
      <c r="AG341" s="278">
        <f t="shared" si="51"/>
        <v>3473.9562828484204</v>
      </c>
      <c r="AH341" s="278">
        <f t="shared" si="51"/>
        <v>3449.3849097210627</v>
      </c>
      <c r="AI341" s="278">
        <f t="shared" si="51"/>
        <v>3418.8000694929497</v>
      </c>
      <c r="AJ341" s="278">
        <f t="shared" si="51"/>
        <v>3383.3317691173493</v>
      </c>
      <c r="AK341" s="278">
        <f t="shared" si="51"/>
        <v>3344.7844661922436</v>
      </c>
      <c r="AL341" s="278">
        <f t="shared" si="51"/>
        <v>3304.1910280482903</v>
      </c>
      <c r="AM341" s="278">
        <f t="shared" si="51"/>
        <v>3261.8821954679452</v>
      </c>
      <c r="AN341" s="278">
        <f t="shared" si="51"/>
        <v>3217.8005106889109</v>
      </c>
      <c r="AO341" s="278">
        <f t="shared" si="51"/>
        <v>3171.5372024997955</v>
      </c>
      <c r="AP341" s="278">
        <f t="shared" si="51"/>
        <v>3122.6266663959541</v>
      </c>
      <c r="AQ341" s="278">
        <f t="shared" si="51"/>
        <v>3071.4468757233126</v>
      </c>
      <c r="AR341" s="278">
        <f t="shared" si="51"/>
        <v>3016.601798493054</v>
      </c>
      <c r="AS341" s="278">
        <f t="shared" si="51"/>
        <v>2958.1202149299079</v>
      </c>
      <c r="AT341" s="278">
        <f t="shared" si="51"/>
        <v>2896.6696794488071</v>
      </c>
      <c r="AU341" s="278">
        <f t="shared" si="51"/>
        <v>2833.1804608564967</v>
      </c>
      <c r="AV341" s="278">
        <f t="shared" si="51"/>
        <v>2767.6190763656864</v>
      </c>
      <c r="AW341" s="278">
        <f t="shared" si="51"/>
        <v>2699.8085359262432</v>
      </c>
      <c r="AX341" s="278">
        <f t="shared" si="51"/>
        <v>2630.2859690472019</v>
      </c>
      <c r="AY341" s="278">
        <f t="shared" si="51"/>
        <v>2560.1164293828501</v>
      </c>
      <c r="AZ341" s="278">
        <f t="shared" si="51"/>
        <v>2489.3193325033499</v>
      </c>
    </row>
    <row r="342" spans="1:52">
      <c r="A342" s="173" t="s">
        <v>30</v>
      </c>
      <c r="B342" s="213">
        <f t="shared" si="52"/>
        <v>20785.511916013627</v>
      </c>
      <c r="C342" s="279">
        <f t="shared" si="51"/>
        <v>20719.396272435715</v>
      </c>
      <c r="D342" s="279">
        <f t="shared" si="51"/>
        <v>20657.381665586512</v>
      </c>
      <c r="E342" s="279">
        <f t="shared" si="51"/>
        <v>20522.078167036263</v>
      </c>
      <c r="F342" s="279">
        <f t="shared" si="51"/>
        <v>20530.339904987843</v>
      </c>
      <c r="G342" s="279">
        <f t="shared" si="51"/>
        <v>19919.072333112443</v>
      </c>
      <c r="H342" s="279">
        <f t="shared" si="51"/>
        <v>19623.983087306799</v>
      </c>
      <c r="I342" s="279">
        <f t="shared" si="51"/>
        <v>19408.485133748498</v>
      </c>
      <c r="J342" s="279">
        <f t="shared" si="51"/>
        <v>19106.91764514189</v>
      </c>
      <c r="K342" s="279">
        <f t="shared" si="51"/>
        <v>19311.724163670227</v>
      </c>
      <c r="L342" s="279">
        <f t="shared" si="51"/>
        <v>18818.300281629959</v>
      </c>
      <c r="M342" s="279">
        <f t="shared" si="51"/>
        <v>18422.182186941758</v>
      </c>
      <c r="N342" s="279">
        <f t="shared" si="51"/>
        <v>17818.069385496805</v>
      </c>
      <c r="O342" s="279">
        <f t="shared" si="51"/>
        <v>17840.018294931368</v>
      </c>
      <c r="P342" s="279">
        <f t="shared" si="51"/>
        <v>17883.132663587701</v>
      </c>
      <c r="Q342" s="279">
        <f t="shared" si="51"/>
        <v>18074.099700646802</v>
      </c>
      <c r="R342" s="279">
        <f t="shared" si="51"/>
        <v>18193.386619634664</v>
      </c>
      <c r="S342" s="279">
        <f t="shared" si="51"/>
        <v>18254.451743404363</v>
      </c>
      <c r="T342" s="279">
        <f t="shared" si="51"/>
        <v>18283.096288017383</v>
      </c>
      <c r="U342" s="279">
        <f t="shared" si="51"/>
        <v>18275.066921701862</v>
      </c>
      <c r="V342" s="279">
        <f t="shared" si="51"/>
        <v>18236.992264875742</v>
      </c>
      <c r="W342" s="279">
        <f t="shared" si="51"/>
        <v>18155.979144338522</v>
      </c>
      <c r="X342" s="279">
        <f t="shared" si="51"/>
        <v>18034.195844452493</v>
      </c>
      <c r="Y342" s="279">
        <f t="shared" si="51"/>
        <v>17928.888190319347</v>
      </c>
      <c r="Z342" s="279">
        <f t="shared" si="51"/>
        <v>17847.930416568524</v>
      </c>
      <c r="AA342" s="279">
        <f t="shared" si="51"/>
        <v>17794.024955723449</v>
      </c>
      <c r="AB342" s="279">
        <f t="shared" si="51"/>
        <v>17779.005254547672</v>
      </c>
      <c r="AC342" s="279">
        <f t="shared" si="51"/>
        <v>17798.079725156273</v>
      </c>
      <c r="AD342" s="279">
        <f t="shared" si="51"/>
        <v>17818.462465843091</v>
      </c>
      <c r="AE342" s="279">
        <f t="shared" si="51"/>
        <v>17847.40743416133</v>
      </c>
      <c r="AF342" s="279">
        <f t="shared" si="51"/>
        <v>17879.059177378833</v>
      </c>
      <c r="AG342" s="279">
        <f t="shared" si="51"/>
        <v>17910.677467440248</v>
      </c>
      <c r="AH342" s="279">
        <f t="shared" si="51"/>
        <v>17938.292906247836</v>
      </c>
      <c r="AI342" s="279">
        <f t="shared" si="51"/>
        <v>17959.331398040114</v>
      </c>
      <c r="AJ342" s="279">
        <f t="shared" si="51"/>
        <v>17980.865353437053</v>
      </c>
      <c r="AK342" s="279">
        <f t="shared" si="51"/>
        <v>18000.759573760271</v>
      </c>
      <c r="AL342" s="279">
        <f t="shared" si="51"/>
        <v>18023.715227004577</v>
      </c>
      <c r="AM342" s="279">
        <f t="shared" si="51"/>
        <v>18049.771854962062</v>
      </c>
      <c r="AN342" s="279">
        <f t="shared" si="51"/>
        <v>18083.872999866951</v>
      </c>
      <c r="AO342" s="279">
        <f t="shared" si="51"/>
        <v>18144.6810602845</v>
      </c>
      <c r="AP342" s="279">
        <f t="shared" si="51"/>
        <v>18216.29268785617</v>
      </c>
      <c r="AQ342" s="279">
        <f t="shared" si="51"/>
        <v>18289.311337588304</v>
      </c>
      <c r="AR342" s="279">
        <f t="shared" si="51"/>
        <v>18363.657343751725</v>
      </c>
      <c r="AS342" s="279">
        <f t="shared" si="51"/>
        <v>18441.999903755735</v>
      </c>
      <c r="AT342" s="279">
        <f t="shared" si="51"/>
        <v>18522.839140988643</v>
      </c>
      <c r="AU342" s="279">
        <f t="shared" si="51"/>
        <v>18605.225313389692</v>
      </c>
      <c r="AV342" s="279">
        <f t="shared" si="51"/>
        <v>18688.393820378136</v>
      </c>
      <c r="AW342" s="279">
        <f t="shared" si="51"/>
        <v>18782.985884993002</v>
      </c>
      <c r="AX342" s="279">
        <f t="shared" si="51"/>
        <v>18888.667087929909</v>
      </c>
      <c r="AY342" s="279">
        <f t="shared" si="51"/>
        <v>18999.197643208528</v>
      </c>
      <c r="AZ342" s="279">
        <f t="shared" si="51"/>
        <v>19119.938864376618</v>
      </c>
    </row>
    <row r="343" spans="1:52">
      <c r="A343" s="173" t="s">
        <v>31</v>
      </c>
      <c r="B343" s="213">
        <f t="shared" si="52"/>
        <v>812384.66316024936</v>
      </c>
      <c r="C343" s="279">
        <f t="shared" si="51"/>
        <v>800382.46724673372</v>
      </c>
      <c r="D343" s="279">
        <f t="shared" si="51"/>
        <v>803631.81841958105</v>
      </c>
      <c r="E343" s="279">
        <f t="shared" si="51"/>
        <v>802409.52071650245</v>
      </c>
      <c r="F343" s="279">
        <f t="shared" si="51"/>
        <v>805680.3435328271</v>
      </c>
      <c r="G343" s="279">
        <f t="shared" si="51"/>
        <v>810624.90922292601</v>
      </c>
      <c r="H343" s="279">
        <f t="shared" si="51"/>
        <v>807288.29558662372</v>
      </c>
      <c r="I343" s="279">
        <f t="shared" si="51"/>
        <v>824961.30356784991</v>
      </c>
      <c r="J343" s="279">
        <f t="shared" si="51"/>
        <v>826073.01586056268</v>
      </c>
      <c r="K343" s="279">
        <f t="shared" si="51"/>
        <v>789110.17813129956</v>
      </c>
      <c r="L343" s="279">
        <f t="shared" si="51"/>
        <v>783644.37361042004</v>
      </c>
      <c r="M343" s="279">
        <f t="shared" si="51"/>
        <v>787544.62449178705</v>
      </c>
      <c r="N343" s="279">
        <f t="shared" si="51"/>
        <v>786709.42642131285</v>
      </c>
      <c r="O343" s="279">
        <f t="shared" si="51"/>
        <v>778674.16957130714</v>
      </c>
      <c r="P343" s="279">
        <f t="shared" si="51"/>
        <v>760095.42207775707</v>
      </c>
      <c r="Q343" s="279">
        <f t="shared" si="51"/>
        <v>751013.16282997653</v>
      </c>
      <c r="R343" s="279">
        <f t="shared" si="51"/>
        <v>743275.20051389514</v>
      </c>
      <c r="S343" s="279">
        <f t="shared" si="51"/>
        <v>734795.57645475166</v>
      </c>
      <c r="T343" s="279">
        <f t="shared" si="51"/>
        <v>727500.70273507258</v>
      </c>
      <c r="U343" s="279">
        <f t="shared" si="51"/>
        <v>720999.34380493651</v>
      </c>
      <c r="V343" s="279">
        <f t="shared" si="51"/>
        <v>715192.94336466258</v>
      </c>
      <c r="W343" s="279">
        <f t="shared" si="51"/>
        <v>709616.85243099951</v>
      </c>
      <c r="X343" s="279">
        <f t="shared" si="51"/>
        <v>704733.31470621505</v>
      </c>
      <c r="Y343" s="279">
        <f t="shared" si="51"/>
        <v>700013.80432078347</v>
      </c>
      <c r="Z343" s="279">
        <f t="shared" si="51"/>
        <v>695674.05974126433</v>
      </c>
      <c r="AA343" s="279">
        <f t="shared" si="51"/>
        <v>692057.94936467719</v>
      </c>
      <c r="AB343" s="279">
        <f t="shared" si="51"/>
        <v>688967.41742243478</v>
      </c>
      <c r="AC343" s="279">
        <f t="shared" si="51"/>
        <v>686736.32308205671</v>
      </c>
      <c r="AD343" s="279">
        <f t="shared" si="51"/>
        <v>685177.32385702676</v>
      </c>
      <c r="AE343" s="279">
        <f t="shared" si="51"/>
        <v>684169.04847015021</v>
      </c>
      <c r="AF343" s="279">
        <f t="shared" si="51"/>
        <v>683786.20829854545</v>
      </c>
      <c r="AG343" s="279">
        <f t="shared" si="51"/>
        <v>683915.32135280629</v>
      </c>
      <c r="AH343" s="279">
        <f t="shared" si="51"/>
        <v>684329.4203166205</v>
      </c>
      <c r="AI343" s="279">
        <f t="shared" si="51"/>
        <v>685477.67381754518</v>
      </c>
      <c r="AJ343" s="279">
        <f t="shared" si="51"/>
        <v>686672.91432698444</v>
      </c>
      <c r="AK343" s="279">
        <f t="shared" si="51"/>
        <v>688231.0295363745</v>
      </c>
      <c r="AL343" s="279">
        <f t="shared" si="51"/>
        <v>689631.84718072985</v>
      </c>
      <c r="AM343" s="279">
        <f t="shared" si="51"/>
        <v>690838.34055902087</v>
      </c>
      <c r="AN343" s="279">
        <f t="shared" si="51"/>
        <v>691847.29238990333</v>
      </c>
      <c r="AO343" s="279">
        <f t="shared" si="51"/>
        <v>692854.87958711863</v>
      </c>
      <c r="AP343" s="279">
        <f t="shared" si="51"/>
        <v>694339.6443136778</v>
      </c>
      <c r="AQ343" s="279">
        <f t="shared" si="51"/>
        <v>696024.09893515497</v>
      </c>
      <c r="AR343" s="279">
        <f t="shared" si="51"/>
        <v>697896.21289766824</v>
      </c>
      <c r="AS343" s="279">
        <f t="shared" si="51"/>
        <v>699994.3571759793</v>
      </c>
      <c r="AT343" s="279">
        <f t="shared" si="51"/>
        <v>702347.13583164848</v>
      </c>
      <c r="AU343" s="279">
        <f t="shared" si="51"/>
        <v>704867.53137740074</v>
      </c>
      <c r="AV343" s="279">
        <f t="shared" si="51"/>
        <v>707436.76199660578</v>
      </c>
      <c r="AW343" s="279">
        <f t="shared" si="51"/>
        <v>710115.99424466712</v>
      </c>
      <c r="AX343" s="279">
        <f t="shared" si="51"/>
        <v>713221.83306240221</v>
      </c>
      <c r="AY343" s="279">
        <f t="shared" si="51"/>
        <v>716230.74527936848</v>
      </c>
      <c r="AZ343" s="279">
        <f t="shared" si="51"/>
        <v>719420.79376995901</v>
      </c>
    </row>
    <row r="344" spans="1:52">
      <c r="A344" s="186" t="s">
        <v>87</v>
      </c>
      <c r="B344" s="197">
        <f t="shared" si="52"/>
        <v>24128083.425230332</v>
      </c>
      <c r="C344" s="263">
        <f t="shared" si="51"/>
        <v>23930070.659156475</v>
      </c>
      <c r="D344" s="263">
        <f t="shared" si="51"/>
        <v>22798127.18712474</v>
      </c>
      <c r="E344" s="263">
        <f t="shared" si="51"/>
        <v>21450543.458506942</v>
      </c>
      <c r="F344" s="263">
        <f t="shared" si="51"/>
        <v>21284411.352530528</v>
      </c>
      <c r="G344" s="263">
        <f t="shared" si="51"/>
        <v>21246138.429467943</v>
      </c>
      <c r="H344" s="263">
        <f t="shared" si="51"/>
        <v>21446054.06334579</v>
      </c>
      <c r="I344" s="263">
        <f t="shared" si="51"/>
        <v>21302666.582749583</v>
      </c>
      <c r="J344" s="263">
        <f t="shared" si="51"/>
        <v>21536935.064791627</v>
      </c>
      <c r="K344" s="263">
        <f t="shared" si="51"/>
        <v>20908983.623710122</v>
      </c>
      <c r="L344" s="263">
        <f t="shared" si="51"/>
        <v>20648013.820160381</v>
      </c>
      <c r="M344" s="263">
        <f t="shared" si="51"/>
        <v>20701607.443754137</v>
      </c>
      <c r="N344" s="263">
        <f t="shared" si="51"/>
        <v>20643204.023844328</v>
      </c>
      <c r="O344" s="263">
        <f t="shared" si="51"/>
        <v>20817370.75695312</v>
      </c>
      <c r="P344" s="263">
        <f t="shared" si="51"/>
        <v>21042321.167938065</v>
      </c>
      <c r="Q344" s="263">
        <f t="shared" si="51"/>
        <v>21425380.212647896</v>
      </c>
      <c r="R344" s="263">
        <f t="shared" si="51"/>
        <v>21285090.1564743</v>
      </c>
      <c r="S344" s="263">
        <f t="shared" si="51"/>
        <v>21338886.120447878</v>
      </c>
      <c r="T344" s="263">
        <f t="shared" si="51"/>
        <v>21392263.629831143</v>
      </c>
      <c r="U344" s="263">
        <f t="shared" si="51"/>
        <v>21517161.357412383</v>
      </c>
      <c r="V344" s="263">
        <f t="shared" si="51"/>
        <v>21677854.031492777</v>
      </c>
      <c r="W344" s="263">
        <f t="shared" si="51"/>
        <v>21819633.603604347</v>
      </c>
      <c r="X344" s="263">
        <f t="shared" si="51"/>
        <v>22002900.629158158</v>
      </c>
      <c r="Y344" s="263">
        <f t="shared" si="51"/>
        <v>22186302.425830532</v>
      </c>
      <c r="Z344" s="263">
        <f t="shared" si="51"/>
        <v>22328045.406832822</v>
      </c>
      <c r="AA344" s="263">
        <f t="shared" si="51"/>
        <v>22569727.969345797</v>
      </c>
      <c r="AB344" s="263">
        <f t="shared" si="51"/>
        <v>22791304.561238147</v>
      </c>
      <c r="AC344" s="263">
        <f t="shared" si="51"/>
        <v>23025930.191754203</v>
      </c>
      <c r="AD344" s="263">
        <f t="shared" si="51"/>
        <v>23232444.138847072</v>
      </c>
      <c r="AE344" s="263">
        <f t="shared" si="51"/>
        <v>23423462.456125718</v>
      </c>
      <c r="AF344" s="263">
        <f t="shared" si="51"/>
        <v>23617343.977383636</v>
      </c>
      <c r="AG344" s="263">
        <f t="shared" si="51"/>
        <v>23818506.203832056</v>
      </c>
      <c r="AH344" s="263">
        <f t="shared" si="51"/>
        <v>24030532.151108451</v>
      </c>
      <c r="AI344" s="263">
        <f t="shared" si="51"/>
        <v>24245539.715626508</v>
      </c>
      <c r="AJ344" s="263">
        <f t="shared" si="51"/>
        <v>24434174.07354217</v>
      </c>
      <c r="AK344" s="263">
        <f t="shared" si="51"/>
        <v>24634510.652679279</v>
      </c>
      <c r="AL344" s="263">
        <f t="shared" si="51"/>
        <v>24809888.553263202</v>
      </c>
      <c r="AM344" s="263">
        <f t="shared" si="51"/>
        <v>24969358.716952719</v>
      </c>
      <c r="AN344" s="263">
        <f t="shared" si="51"/>
        <v>25139485.573477048</v>
      </c>
      <c r="AO344" s="263">
        <f t="shared" si="51"/>
        <v>25303789.829346936</v>
      </c>
      <c r="AP344" s="263">
        <f t="shared" si="51"/>
        <v>25459401.044616453</v>
      </c>
      <c r="AQ344" s="263">
        <f t="shared" si="51"/>
        <v>25615806.100389514</v>
      </c>
      <c r="AR344" s="263">
        <f t="shared" si="51"/>
        <v>25765126.092737619</v>
      </c>
      <c r="AS344" s="263">
        <f t="shared" si="51"/>
        <v>25919238.426598676</v>
      </c>
      <c r="AT344" s="263">
        <f t="shared" si="51"/>
        <v>26063120.240364954</v>
      </c>
      <c r="AU344" s="263">
        <f t="shared" si="51"/>
        <v>26210327.642632104</v>
      </c>
      <c r="AV344" s="263">
        <f t="shared" si="51"/>
        <v>26340103.809444271</v>
      </c>
      <c r="AW344" s="263">
        <f t="shared" si="51"/>
        <v>26480122.120331962</v>
      </c>
      <c r="AX344" s="263">
        <f t="shared" si="51"/>
        <v>26619662.042328048</v>
      </c>
      <c r="AY344" s="263">
        <f t="shared" si="51"/>
        <v>26749875.850561339</v>
      </c>
      <c r="AZ344" s="263">
        <f t="shared" si="51"/>
        <v>26920280.634569369</v>
      </c>
    </row>
    <row r="345" spans="1:52">
      <c r="A345" s="193" t="s">
        <v>24</v>
      </c>
      <c r="B345" s="212">
        <f t="shared" si="52"/>
        <v>34188034.29474771</v>
      </c>
      <c r="C345" s="278">
        <f t="shared" si="51"/>
        <v>33274166.697099239</v>
      </c>
      <c r="D345" s="278">
        <f t="shared" si="51"/>
        <v>30679679.815684941</v>
      </c>
      <c r="E345" s="278">
        <f t="shared" si="51"/>
        <v>28198516.38272804</v>
      </c>
      <c r="F345" s="278">
        <f t="shared" si="51"/>
        <v>27355378.522953864</v>
      </c>
      <c r="G345" s="278">
        <f t="shared" si="51"/>
        <v>26952186.243756987</v>
      </c>
      <c r="H345" s="278">
        <f t="shared" si="51"/>
        <v>27228855.523318242</v>
      </c>
      <c r="I345" s="278">
        <f t="shared" si="51"/>
        <v>26759424.388121467</v>
      </c>
      <c r="J345" s="278">
        <f t="shared" si="51"/>
        <v>26561898.727862205</v>
      </c>
      <c r="K345" s="278">
        <f t="shared" si="51"/>
        <v>24968440.844594397</v>
      </c>
      <c r="L345" s="278">
        <f t="shared" si="51"/>
        <v>24350800.455412827</v>
      </c>
      <c r="M345" s="278">
        <f t="shared" si="51"/>
        <v>24575880.00130333</v>
      </c>
      <c r="N345" s="278">
        <f t="shared" si="51"/>
        <v>24504230.060204793</v>
      </c>
      <c r="O345" s="278">
        <f t="shared" si="51"/>
        <v>24672122.18155292</v>
      </c>
      <c r="P345" s="278">
        <f t="shared" si="51"/>
        <v>25288831.288618881</v>
      </c>
      <c r="Q345" s="278">
        <f t="shared" si="51"/>
        <v>25680000.553543311</v>
      </c>
      <c r="R345" s="278">
        <f t="shared" si="51"/>
        <v>25753267.382148065</v>
      </c>
      <c r="S345" s="278">
        <f t="shared" si="51"/>
        <v>25819072.630132262</v>
      </c>
      <c r="T345" s="278">
        <f t="shared" si="51"/>
        <v>25936406.155928742</v>
      </c>
      <c r="U345" s="278">
        <f t="shared" si="51"/>
        <v>26068125.728567056</v>
      </c>
      <c r="V345" s="278">
        <f t="shared" si="51"/>
        <v>26209377.307078313</v>
      </c>
      <c r="W345" s="278">
        <f t="shared" ref="C345:AZ350" si="53">W20/W319*1000000</f>
        <v>26308705.513010398</v>
      </c>
      <c r="X345" s="278">
        <f t="shared" si="53"/>
        <v>26405672.507464454</v>
      </c>
      <c r="Y345" s="278">
        <f t="shared" si="53"/>
        <v>26526252.142510157</v>
      </c>
      <c r="Z345" s="278">
        <f t="shared" si="53"/>
        <v>26640140.744488623</v>
      </c>
      <c r="AA345" s="278">
        <f t="shared" si="53"/>
        <v>26838573.052468657</v>
      </c>
      <c r="AB345" s="278">
        <f t="shared" si="53"/>
        <v>26955100.569149777</v>
      </c>
      <c r="AC345" s="278">
        <f t="shared" si="53"/>
        <v>27038708.497933291</v>
      </c>
      <c r="AD345" s="278">
        <f t="shared" si="53"/>
        <v>27135768.370318759</v>
      </c>
      <c r="AE345" s="278">
        <f t="shared" si="53"/>
        <v>27228057.633442037</v>
      </c>
      <c r="AF345" s="278">
        <f t="shared" si="53"/>
        <v>27352555.411064435</v>
      </c>
      <c r="AG345" s="278">
        <f t="shared" si="53"/>
        <v>27472795.907408379</v>
      </c>
      <c r="AH345" s="278">
        <f t="shared" si="53"/>
        <v>27585435.905881751</v>
      </c>
      <c r="AI345" s="278">
        <f t="shared" si="53"/>
        <v>27771930.289940622</v>
      </c>
      <c r="AJ345" s="278">
        <f t="shared" si="53"/>
        <v>27942791.320492543</v>
      </c>
      <c r="AK345" s="278">
        <f t="shared" si="53"/>
        <v>28130801.774477106</v>
      </c>
      <c r="AL345" s="278">
        <f t="shared" si="53"/>
        <v>28304813.283050872</v>
      </c>
      <c r="AM345" s="278">
        <f t="shared" si="53"/>
        <v>28452026.925264355</v>
      </c>
      <c r="AN345" s="278">
        <f t="shared" si="53"/>
        <v>28639090.332088165</v>
      </c>
      <c r="AO345" s="278">
        <f t="shared" si="53"/>
        <v>28823712.270030782</v>
      </c>
      <c r="AP345" s="278">
        <f t="shared" si="53"/>
        <v>28998004.827736814</v>
      </c>
      <c r="AQ345" s="278">
        <f t="shared" si="53"/>
        <v>29178827.215299007</v>
      </c>
      <c r="AR345" s="278">
        <f t="shared" si="53"/>
        <v>29344900.381930552</v>
      </c>
      <c r="AS345" s="278">
        <f t="shared" si="53"/>
        <v>29525767.073526602</v>
      </c>
      <c r="AT345" s="278">
        <f t="shared" si="53"/>
        <v>29690899.18493595</v>
      </c>
      <c r="AU345" s="278">
        <f t="shared" si="53"/>
        <v>29874945.914793026</v>
      </c>
      <c r="AV345" s="278">
        <f t="shared" si="53"/>
        <v>30036896.319744166</v>
      </c>
      <c r="AW345" s="278">
        <f t="shared" si="53"/>
        <v>30230853.876534056</v>
      </c>
      <c r="AX345" s="278">
        <f t="shared" si="53"/>
        <v>30443068.203935608</v>
      </c>
      <c r="AY345" s="278">
        <f t="shared" si="53"/>
        <v>30608686.845446959</v>
      </c>
      <c r="AZ345" s="278">
        <f t="shared" si="53"/>
        <v>30817941.733622245</v>
      </c>
    </row>
    <row r="346" spans="1:52">
      <c r="A346" s="173" t="s">
        <v>25</v>
      </c>
      <c r="B346" s="213">
        <f t="shared" si="52"/>
        <v>162419889.50276244</v>
      </c>
      <c r="C346" s="279">
        <f t="shared" si="53"/>
        <v>162611735.33083647</v>
      </c>
      <c r="D346" s="279">
        <f t="shared" si="53"/>
        <v>162109654.35041717</v>
      </c>
      <c r="E346" s="279">
        <f t="shared" si="53"/>
        <v>158967379.07761529</v>
      </c>
      <c r="F346" s="279">
        <f t="shared" si="53"/>
        <v>159643459.91561183</v>
      </c>
      <c r="G346" s="279">
        <f t="shared" si="53"/>
        <v>159485485.48548549</v>
      </c>
      <c r="H346" s="279">
        <f t="shared" si="53"/>
        <v>161963106.7961165</v>
      </c>
      <c r="I346" s="279">
        <f t="shared" si="53"/>
        <v>162273234.2007435</v>
      </c>
      <c r="J346" s="279">
        <f t="shared" si="53"/>
        <v>163054852.32067516</v>
      </c>
      <c r="K346" s="279">
        <f t="shared" si="53"/>
        <v>160570093.45794392</v>
      </c>
      <c r="L346" s="279">
        <f t="shared" si="53"/>
        <v>160084547.08921829</v>
      </c>
      <c r="M346" s="279">
        <f t="shared" si="53"/>
        <v>158623100.30395135</v>
      </c>
      <c r="N346" s="279">
        <f t="shared" si="53"/>
        <v>159274924.47129911</v>
      </c>
      <c r="O346" s="279">
        <f t="shared" si="53"/>
        <v>159204747.77448073</v>
      </c>
      <c r="P346" s="279">
        <f t="shared" si="53"/>
        <v>157366863.90532544</v>
      </c>
      <c r="Q346" s="279">
        <f t="shared" si="53"/>
        <v>160048316.25183013</v>
      </c>
      <c r="R346" s="279">
        <f t="shared" si="53"/>
        <v>161246402.28469852</v>
      </c>
      <c r="S346" s="279">
        <f t="shared" si="53"/>
        <v>162245178.44516712</v>
      </c>
      <c r="T346" s="279">
        <f t="shared" si="53"/>
        <v>162984914.56736314</v>
      </c>
      <c r="U346" s="279">
        <f t="shared" si="53"/>
        <v>164081742.51851028</v>
      </c>
      <c r="V346" s="279">
        <f t="shared" si="53"/>
        <v>165037197.96881849</v>
      </c>
      <c r="W346" s="279">
        <f t="shared" si="53"/>
        <v>166199863.11223641</v>
      </c>
      <c r="X346" s="279">
        <f t="shared" si="53"/>
        <v>167179939.36606309</v>
      </c>
      <c r="Y346" s="279">
        <f t="shared" si="53"/>
        <v>168544141.24118528</v>
      </c>
      <c r="Z346" s="279">
        <f t="shared" si="53"/>
        <v>169958737.26386288</v>
      </c>
      <c r="AA346" s="279">
        <f t="shared" si="53"/>
        <v>171390596.95547599</v>
      </c>
      <c r="AB346" s="279">
        <f t="shared" si="53"/>
        <v>172834580.60591537</v>
      </c>
      <c r="AC346" s="279">
        <f t="shared" si="53"/>
        <v>174282782.02784076</v>
      </c>
      <c r="AD346" s="279">
        <f t="shared" si="53"/>
        <v>175576119.24984396</v>
      </c>
      <c r="AE346" s="279">
        <f t="shared" si="53"/>
        <v>176870083.13655296</v>
      </c>
      <c r="AF346" s="279">
        <f t="shared" si="53"/>
        <v>178402108.25260502</v>
      </c>
      <c r="AG346" s="279">
        <f t="shared" si="53"/>
        <v>179979403.31209937</v>
      </c>
      <c r="AH346" s="279">
        <f t="shared" si="53"/>
        <v>181447861.5708864</v>
      </c>
      <c r="AI346" s="279">
        <f t="shared" si="53"/>
        <v>183135024.47529244</v>
      </c>
      <c r="AJ346" s="279">
        <f t="shared" si="53"/>
        <v>184879490.65837893</v>
      </c>
      <c r="AK346" s="279">
        <f t="shared" si="53"/>
        <v>186649987.90471438</v>
      </c>
      <c r="AL346" s="279">
        <f t="shared" si="53"/>
        <v>188539956.55222511</v>
      </c>
      <c r="AM346" s="279">
        <f t="shared" si="53"/>
        <v>190603494.03731537</v>
      </c>
      <c r="AN346" s="279">
        <f t="shared" si="53"/>
        <v>192739550.89144802</v>
      </c>
      <c r="AO346" s="279">
        <f t="shared" si="53"/>
        <v>194878521.3894988</v>
      </c>
      <c r="AP346" s="279">
        <f t="shared" si="53"/>
        <v>197132919.08975297</v>
      </c>
      <c r="AQ346" s="279">
        <f t="shared" si="53"/>
        <v>199427306.54586688</v>
      </c>
      <c r="AR346" s="279">
        <f t="shared" si="53"/>
        <v>201858156.8212721</v>
      </c>
      <c r="AS346" s="279">
        <f t="shared" si="53"/>
        <v>204325539.18001452</v>
      </c>
      <c r="AT346" s="279">
        <f t="shared" si="53"/>
        <v>206806979.95039338</v>
      </c>
      <c r="AU346" s="279">
        <f t="shared" si="53"/>
        <v>209432605.41924611</v>
      </c>
      <c r="AV346" s="279">
        <f t="shared" si="53"/>
        <v>211997465.52525547</v>
      </c>
      <c r="AW346" s="279">
        <f t="shared" si="53"/>
        <v>214427956.53757355</v>
      </c>
      <c r="AX346" s="279">
        <f t="shared" si="53"/>
        <v>217282604.76663452</v>
      </c>
      <c r="AY346" s="279">
        <f t="shared" si="53"/>
        <v>220235595.57482901</v>
      </c>
      <c r="AZ346" s="279">
        <f t="shared" si="53"/>
        <v>223268704.3057985</v>
      </c>
    </row>
    <row r="347" spans="1:52">
      <c r="A347" s="173" t="s">
        <v>23</v>
      </c>
      <c r="B347" s="213">
        <f t="shared" si="52"/>
        <v>8548187.1181491651</v>
      </c>
      <c r="C347" s="279">
        <f t="shared" si="53"/>
        <v>8524664.2365196217</v>
      </c>
      <c r="D347" s="279">
        <f t="shared" si="53"/>
        <v>8439976.1437457055</v>
      </c>
      <c r="E347" s="279">
        <f t="shared" si="53"/>
        <v>8121740.1128783347</v>
      </c>
      <c r="F347" s="279">
        <f t="shared" si="53"/>
        <v>8254914.6496063005</v>
      </c>
      <c r="G347" s="279">
        <f t="shared" si="53"/>
        <v>8220838.8166626329</v>
      </c>
      <c r="H347" s="279">
        <f t="shared" si="53"/>
        <v>8195599.8918400984</v>
      </c>
      <c r="I347" s="279">
        <f t="shared" si="53"/>
        <v>8201744.3566048713</v>
      </c>
      <c r="J347" s="279">
        <f t="shared" si="53"/>
        <v>8298268.6631430592</v>
      </c>
      <c r="K347" s="279">
        <f t="shared" si="53"/>
        <v>8186349.4732063469</v>
      </c>
      <c r="L347" s="279">
        <f t="shared" si="53"/>
        <v>8265105.3299373323</v>
      </c>
      <c r="M347" s="279">
        <f t="shared" si="53"/>
        <v>8248654.6814768128</v>
      </c>
      <c r="N347" s="279">
        <f t="shared" si="53"/>
        <v>8225185.7113580424</v>
      </c>
      <c r="O347" s="279">
        <f t="shared" si="53"/>
        <v>8237553.6448104698</v>
      </c>
      <c r="P347" s="279">
        <f t="shared" si="53"/>
        <v>8264585.959861815</v>
      </c>
      <c r="Q347" s="279">
        <f t="shared" si="53"/>
        <v>8379626.0804507807</v>
      </c>
      <c r="R347" s="279">
        <f t="shared" si="53"/>
        <v>8349338.9156502606</v>
      </c>
      <c r="S347" s="279">
        <f t="shared" si="53"/>
        <v>8348588.2404466467</v>
      </c>
      <c r="T347" s="279">
        <f t="shared" si="53"/>
        <v>8335212.4253269453</v>
      </c>
      <c r="U347" s="279">
        <f t="shared" si="53"/>
        <v>8343515.5633640205</v>
      </c>
      <c r="V347" s="279">
        <f t="shared" si="53"/>
        <v>8362271.4789904971</v>
      </c>
      <c r="W347" s="279">
        <f t="shared" si="53"/>
        <v>8369678.6103345295</v>
      </c>
      <c r="X347" s="279">
        <f t="shared" si="53"/>
        <v>8373404.1753722262</v>
      </c>
      <c r="Y347" s="279">
        <f t="shared" si="53"/>
        <v>8385256.4302937528</v>
      </c>
      <c r="Z347" s="279">
        <f t="shared" si="53"/>
        <v>8398250.2611375935</v>
      </c>
      <c r="AA347" s="279">
        <f t="shared" si="53"/>
        <v>8431710.5266942959</v>
      </c>
      <c r="AB347" s="279">
        <f t="shared" si="53"/>
        <v>8449002.8397537339</v>
      </c>
      <c r="AC347" s="279">
        <f t="shared" si="53"/>
        <v>8456460.5052741468</v>
      </c>
      <c r="AD347" s="279">
        <f t="shared" si="53"/>
        <v>8462660.8788547628</v>
      </c>
      <c r="AE347" s="279">
        <f t="shared" si="53"/>
        <v>8466983.8726144303</v>
      </c>
      <c r="AF347" s="279">
        <f t="shared" si="53"/>
        <v>8479020.0873714741</v>
      </c>
      <c r="AG347" s="279">
        <f t="shared" si="53"/>
        <v>8490196.4990936965</v>
      </c>
      <c r="AH347" s="279">
        <f t="shared" si="53"/>
        <v>8505853.0130555201</v>
      </c>
      <c r="AI347" s="279">
        <f t="shared" si="53"/>
        <v>8530874.7230137158</v>
      </c>
      <c r="AJ347" s="279">
        <f t="shared" si="53"/>
        <v>8557729.740669867</v>
      </c>
      <c r="AK347" s="279">
        <f t="shared" si="53"/>
        <v>8588036.5768627729</v>
      </c>
      <c r="AL347" s="279">
        <f t="shared" si="53"/>
        <v>8618826.0061403569</v>
      </c>
      <c r="AM347" s="279">
        <f t="shared" si="53"/>
        <v>8650175.2722410634</v>
      </c>
      <c r="AN347" s="279">
        <f t="shared" si="53"/>
        <v>8680252.2455666121</v>
      </c>
      <c r="AO347" s="279">
        <f t="shared" si="53"/>
        <v>8709880.7246571407</v>
      </c>
      <c r="AP347" s="279">
        <f t="shared" si="53"/>
        <v>8738564.4769718982</v>
      </c>
      <c r="AQ347" s="279">
        <f t="shared" si="53"/>
        <v>8766866.283522103</v>
      </c>
      <c r="AR347" s="279">
        <f t="shared" si="53"/>
        <v>8793858.7794334721</v>
      </c>
      <c r="AS347" s="279">
        <f t="shared" si="53"/>
        <v>8821765.5644987617</v>
      </c>
      <c r="AT347" s="279">
        <f t="shared" si="53"/>
        <v>8850618.2520804536</v>
      </c>
      <c r="AU347" s="279">
        <f t="shared" si="53"/>
        <v>8880972.3894639704</v>
      </c>
      <c r="AV347" s="279">
        <f t="shared" si="53"/>
        <v>8911428.0782228597</v>
      </c>
      <c r="AW347" s="279">
        <f t="shared" si="53"/>
        <v>8946136.0386605319</v>
      </c>
      <c r="AX347" s="279">
        <f t="shared" si="53"/>
        <v>8978798.4936998207</v>
      </c>
      <c r="AY347" s="279">
        <f t="shared" si="53"/>
        <v>9012386.9555591885</v>
      </c>
      <c r="AZ347" s="279">
        <f t="shared" si="53"/>
        <v>9047355.6430037301</v>
      </c>
    </row>
    <row r="348" spans="1:52">
      <c r="A348" s="186" t="s">
        <v>88</v>
      </c>
      <c r="B348" s="197">
        <f t="shared" si="52"/>
        <v>60515.491493437185</v>
      </c>
      <c r="C348" s="263">
        <f t="shared" si="53"/>
        <v>60111.719079956732</v>
      </c>
      <c r="D348" s="263">
        <f t="shared" si="53"/>
        <v>60104.267003213317</v>
      </c>
      <c r="E348" s="263">
        <f t="shared" si="53"/>
        <v>58790.716195891771</v>
      </c>
      <c r="F348" s="263">
        <f t="shared" si="53"/>
        <v>61731.902327671385</v>
      </c>
      <c r="G348" s="263">
        <f t="shared" si="53"/>
        <v>64015.292564266092</v>
      </c>
      <c r="H348" s="263">
        <f t="shared" si="53"/>
        <v>63702.475931719542</v>
      </c>
      <c r="I348" s="263">
        <f t="shared" si="53"/>
        <v>65716.171622346301</v>
      </c>
      <c r="J348" s="263">
        <f t="shared" si="53"/>
        <v>66178.352213067628</v>
      </c>
      <c r="K348" s="263">
        <f t="shared" si="53"/>
        <v>68942.252586103539</v>
      </c>
      <c r="L348" s="263">
        <f t="shared" si="53"/>
        <v>68604.972385360845</v>
      </c>
      <c r="M348" s="263">
        <f t="shared" si="53"/>
        <v>69076.856265997674</v>
      </c>
      <c r="N348" s="263">
        <f t="shared" si="53"/>
        <v>71965.582193395821</v>
      </c>
      <c r="O348" s="263">
        <f t="shared" si="53"/>
        <v>74285.862980658145</v>
      </c>
      <c r="P348" s="263">
        <f t="shared" si="53"/>
        <v>75449.852766490585</v>
      </c>
      <c r="Q348" s="263">
        <f t="shared" si="53"/>
        <v>75950.168757317937</v>
      </c>
      <c r="R348" s="263">
        <f t="shared" si="53"/>
        <v>74753.540246860299</v>
      </c>
      <c r="S348" s="263">
        <f t="shared" si="53"/>
        <v>75359.474407716407</v>
      </c>
      <c r="T348" s="263">
        <f t="shared" si="53"/>
        <v>76260.76839338</v>
      </c>
      <c r="U348" s="263">
        <f t="shared" si="53"/>
        <v>77207.408603917473</v>
      </c>
      <c r="V348" s="263">
        <f t="shared" si="53"/>
        <v>78062.218391614064</v>
      </c>
      <c r="W348" s="263">
        <f t="shared" si="53"/>
        <v>78797.956881487466</v>
      </c>
      <c r="X348" s="263">
        <f t="shared" si="53"/>
        <v>79540.887687532304</v>
      </c>
      <c r="Y348" s="263">
        <f t="shared" si="53"/>
        <v>80233.665115735377</v>
      </c>
      <c r="Z348" s="263">
        <f t="shared" si="53"/>
        <v>80918.136901072547</v>
      </c>
      <c r="AA348" s="263">
        <f t="shared" si="53"/>
        <v>81351.826711800095</v>
      </c>
      <c r="AB348" s="263">
        <f t="shared" si="53"/>
        <v>81647.261168883633</v>
      </c>
      <c r="AC348" s="263">
        <f t="shared" si="53"/>
        <v>81874.457908040014</v>
      </c>
      <c r="AD348" s="263">
        <f t="shared" si="53"/>
        <v>82110.252248815537</v>
      </c>
      <c r="AE348" s="263">
        <f t="shared" si="53"/>
        <v>82520.365435378044</v>
      </c>
      <c r="AF348" s="263">
        <f t="shared" si="53"/>
        <v>82787.22103768673</v>
      </c>
      <c r="AG348" s="263">
        <f t="shared" si="53"/>
        <v>83021.071767612928</v>
      </c>
      <c r="AH348" s="263">
        <f t="shared" si="53"/>
        <v>83534.172952828099</v>
      </c>
      <c r="AI348" s="263">
        <f t="shared" si="53"/>
        <v>83809.48554096157</v>
      </c>
      <c r="AJ348" s="263">
        <f t="shared" si="53"/>
        <v>84294.072781598938</v>
      </c>
      <c r="AK348" s="263">
        <f t="shared" si="53"/>
        <v>84698.175117911058</v>
      </c>
      <c r="AL348" s="263">
        <f t="shared" si="53"/>
        <v>85114.619809017124</v>
      </c>
      <c r="AM348" s="263">
        <f t="shared" si="53"/>
        <v>85700.343735338989</v>
      </c>
      <c r="AN348" s="263">
        <f t="shared" si="53"/>
        <v>85736.327824274151</v>
      </c>
      <c r="AO348" s="263">
        <f t="shared" si="53"/>
        <v>86134.341339691731</v>
      </c>
      <c r="AP348" s="263">
        <f t="shared" si="53"/>
        <v>86584.723958963048</v>
      </c>
      <c r="AQ348" s="263">
        <f t="shared" si="53"/>
        <v>86892.573120832487</v>
      </c>
      <c r="AR348" s="263">
        <f t="shared" si="53"/>
        <v>87278.041225824694</v>
      </c>
      <c r="AS348" s="263">
        <f t="shared" si="53"/>
        <v>87592.185352803557</v>
      </c>
      <c r="AT348" s="263">
        <f t="shared" si="53"/>
        <v>87917.065625379226</v>
      </c>
      <c r="AU348" s="263">
        <f t="shared" si="53"/>
        <v>88000.424004624656</v>
      </c>
      <c r="AV348" s="263">
        <f t="shared" si="53"/>
        <v>88296.412211837087</v>
      </c>
      <c r="AW348" s="263">
        <f t="shared" si="53"/>
        <v>88640.402624686161</v>
      </c>
      <c r="AX348" s="263">
        <f t="shared" si="53"/>
        <v>88600.552995307939</v>
      </c>
      <c r="AY348" s="263">
        <f t="shared" si="53"/>
        <v>88905.237985636806</v>
      </c>
      <c r="AZ348" s="263">
        <f t="shared" si="53"/>
        <v>88980.146143615842</v>
      </c>
    </row>
    <row r="349" spans="1:52">
      <c r="A349" s="193" t="s">
        <v>16</v>
      </c>
      <c r="B349" s="212">
        <f t="shared" si="52"/>
        <v>43855.458569033675</v>
      </c>
      <c r="C349" s="278">
        <f t="shared" si="53"/>
        <v>43576.104075629351</v>
      </c>
      <c r="D349" s="278">
        <f t="shared" si="53"/>
        <v>43079.688133222553</v>
      </c>
      <c r="E349" s="278">
        <f t="shared" si="53"/>
        <v>41883.198989484321</v>
      </c>
      <c r="F349" s="278">
        <f t="shared" si="53"/>
        <v>42545.942050350517</v>
      </c>
      <c r="G349" s="278">
        <f t="shared" si="53"/>
        <v>44488.845370548894</v>
      </c>
      <c r="H349" s="278">
        <f t="shared" si="53"/>
        <v>45593.541875463656</v>
      </c>
      <c r="I349" s="278">
        <f t="shared" si="53"/>
        <v>46592.283765725013</v>
      </c>
      <c r="J349" s="278">
        <f t="shared" si="53"/>
        <v>45830.500512334977</v>
      </c>
      <c r="K349" s="278">
        <f t="shared" si="53"/>
        <v>46884.18766489502</v>
      </c>
      <c r="L349" s="278">
        <f t="shared" si="53"/>
        <v>47218.623700125383</v>
      </c>
      <c r="M349" s="278">
        <f t="shared" si="53"/>
        <v>46855.59741079175</v>
      </c>
      <c r="N349" s="278">
        <f t="shared" si="53"/>
        <v>47845.40773632846</v>
      </c>
      <c r="O349" s="278">
        <f t="shared" si="53"/>
        <v>48476.960263890549</v>
      </c>
      <c r="P349" s="278">
        <f t="shared" si="53"/>
        <v>51391.495476148455</v>
      </c>
      <c r="Q349" s="278">
        <f t="shared" si="53"/>
        <v>53464.768315949965</v>
      </c>
      <c r="R349" s="278">
        <f t="shared" si="53"/>
        <v>53066.536665309184</v>
      </c>
      <c r="S349" s="278">
        <f t="shared" si="53"/>
        <v>52957.061093346172</v>
      </c>
      <c r="T349" s="278">
        <f t="shared" si="53"/>
        <v>53369.793323641228</v>
      </c>
      <c r="U349" s="278">
        <f t="shared" si="53"/>
        <v>53777.18040879922</v>
      </c>
      <c r="V349" s="278">
        <f t="shared" si="53"/>
        <v>54211.954853800555</v>
      </c>
      <c r="W349" s="278">
        <f t="shared" si="53"/>
        <v>54658.318191501799</v>
      </c>
      <c r="X349" s="278">
        <f t="shared" si="53"/>
        <v>55162.608649515612</v>
      </c>
      <c r="Y349" s="278">
        <f t="shared" si="53"/>
        <v>55680.053567923955</v>
      </c>
      <c r="Z349" s="278">
        <f t="shared" si="53"/>
        <v>56133.206867911991</v>
      </c>
      <c r="AA349" s="278">
        <f t="shared" si="53"/>
        <v>56640.110492557811</v>
      </c>
      <c r="AB349" s="278">
        <f t="shared" si="53"/>
        <v>57105.526167535514</v>
      </c>
      <c r="AC349" s="278">
        <f t="shared" si="53"/>
        <v>57541.535497270015</v>
      </c>
      <c r="AD349" s="278">
        <f t="shared" si="53"/>
        <v>57898.652507857965</v>
      </c>
      <c r="AE349" s="278">
        <f t="shared" si="53"/>
        <v>58230.438450672897</v>
      </c>
      <c r="AF349" s="278">
        <f t="shared" si="53"/>
        <v>58489.585976832124</v>
      </c>
      <c r="AG349" s="278">
        <f t="shared" si="53"/>
        <v>58736.423121996697</v>
      </c>
      <c r="AH349" s="278">
        <f t="shared" si="53"/>
        <v>59065.241613922786</v>
      </c>
      <c r="AI349" s="278">
        <f t="shared" si="53"/>
        <v>59317.204262008796</v>
      </c>
      <c r="AJ349" s="278">
        <f t="shared" si="53"/>
        <v>59650.030216779553</v>
      </c>
      <c r="AK349" s="278">
        <f t="shared" si="53"/>
        <v>59970.842715508137</v>
      </c>
      <c r="AL349" s="278">
        <f t="shared" si="53"/>
        <v>60237.102676342831</v>
      </c>
      <c r="AM349" s="278">
        <f t="shared" si="53"/>
        <v>60530.35352178543</v>
      </c>
      <c r="AN349" s="278">
        <f t="shared" si="53"/>
        <v>60470.201219237075</v>
      </c>
      <c r="AO349" s="278">
        <f t="shared" si="53"/>
        <v>60728.08414397946</v>
      </c>
      <c r="AP349" s="278">
        <f t="shared" si="53"/>
        <v>60960.916156631545</v>
      </c>
      <c r="AQ349" s="278">
        <f t="shared" si="53"/>
        <v>61163.373287432791</v>
      </c>
      <c r="AR349" s="278">
        <f t="shared" si="53"/>
        <v>61410.064908303932</v>
      </c>
      <c r="AS349" s="278">
        <f t="shared" si="53"/>
        <v>61604.997807055086</v>
      </c>
      <c r="AT349" s="278">
        <f t="shared" si="53"/>
        <v>61833.158385069284</v>
      </c>
      <c r="AU349" s="278">
        <f t="shared" si="53"/>
        <v>61949.661979160541</v>
      </c>
      <c r="AV349" s="278">
        <f t="shared" si="53"/>
        <v>62122.324692539318</v>
      </c>
      <c r="AW349" s="278">
        <f t="shared" si="53"/>
        <v>62372.096947295053</v>
      </c>
      <c r="AX349" s="278">
        <f t="shared" si="53"/>
        <v>62465.679728815776</v>
      </c>
      <c r="AY349" s="278">
        <f t="shared" si="53"/>
        <v>62681.46957658598</v>
      </c>
      <c r="AZ349" s="278">
        <f t="shared" si="53"/>
        <v>62880.595874984676</v>
      </c>
    </row>
    <row r="350" spans="1:52">
      <c r="A350" s="173" t="s">
        <v>17</v>
      </c>
      <c r="B350" s="213">
        <f t="shared" si="52"/>
        <v>31706.65716858126</v>
      </c>
      <c r="C350" s="279">
        <f t="shared" si="53"/>
        <v>31808.882964710814</v>
      </c>
      <c r="D350" s="279">
        <f t="shared" si="53"/>
        <v>31951.422125843954</v>
      </c>
      <c r="E350" s="279">
        <f t="shared" si="53"/>
        <v>31815.000760615414</v>
      </c>
      <c r="F350" s="279">
        <f t="shared" si="53"/>
        <v>31510.493226690021</v>
      </c>
      <c r="G350" s="279">
        <f t="shared" si="53"/>
        <v>32642.312467507803</v>
      </c>
      <c r="H350" s="279">
        <f t="shared" si="53"/>
        <v>32958.401705473152</v>
      </c>
      <c r="I350" s="279">
        <f t="shared" si="53"/>
        <v>32306.285569869196</v>
      </c>
      <c r="J350" s="279">
        <f t="shared" si="53"/>
        <v>32025.153362381341</v>
      </c>
      <c r="K350" s="279">
        <f t="shared" si="53"/>
        <v>32743.774205293674</v>
      </c>
      <c r="L350" s="279">
        <f t="shared" si="53"/>
        <v>34014.185518613856</v>
      </c>
      <c r="M350" s="279">
        <f t="shared" si="53"/>
        <v>35237.972450108711</v>
      </c>
      <c r="N350" s="279">
        <f t="shared" si="53"/>
        <v>35821.184772906534</v>
      </c>
      <c r="O350" s="279">
        <f t="shared" si="53"/>
        <v>37037.016439750267</v>
      </c>
      <c r="P350" s="279">
        <f t="shared" si="53"/>
        <v>37978.911734276284</v>
      </c>
      <c r="Q350" s="279">
        <f t="shared" si="53"/>
        <v>38746.19757352813</v>
      </c>
      <c r="R350" s="279">
        <f t="shared" si="53"/>
        <v>38910.151497331935</v>
      </c>
      <c r="S350" s="279">
        <f t="shared" si="53"/>
        <v>38955.886909786866</v>
      </c>
      <c r="T350" s="279">
        <f t="shared" si="53"/>
        <v>39168.358606942544</v>
      </c>
      <c r="U350" s="279">
        <f t="shared" si="53"/>
        <v>39408.782990821594</v>
      </c>
      <c r="V350" s="279">
        <f t="shared" si="53"/>
        <v>39652.80841773095</v>
      </c>
      <c r="W350" s="279">
        <f t="shared" si="53"/>
        <v>39873.707297103349</v>
      </c>
      <c r="X350" s="279">
        <f t="shared" si="53"/>
        <v>40209.077878753124</v>
      </c>
      <c r="Y350" s="279">
        <f t="shared" si="53"/>
        <v>40452.295601508842</v>
      </c>
      <c r="Z350" s="279">
        <f t="shared" si="53"/>
        <v>40696.802906641227</v>
      </c>
      <c r="AA350" s="279">
        <f t="shared" si="53"/>
        <v>41012.440196131407</v>
      </c>
      <c r="AB350" s="279">
        <f t="shared" ref="C350:AZ351" si="54">AB25/AB324*1000000</f>
        <v>41236.464773783977</v>
      </c>
      <c r="AC350" s="279">
        <f t="shared" si="54"/>
        <v>41441.433422911825</v>
      </c>
      <c r="AD350" s="279">
        <f t="shared" si="54"/>
        <v>41583.526402577736</v>
      </c>
      <c r="AE350" s="279">
        <f t="shared" si="54"/>
        <v>41770.547692285676</v>
      </c>
      <c r="AF350" s="279">
        <f t="shared" si="54"/>
        <v>41909.265072579889</v>
      </c>
      <c r="AG350" s="279">
        <f t="shared" si="54"/>
        <v>42030.627953901145</v>
      </c>
      <c r="AH350" s="279">
        <f t="shared" si="54"/>
        <v>42291.661565759488</v>
      </c>
      <c r="AI350" s="279">
        <f t="shared" si="54"/>
        <v>42462.076271749429</v>
      </c>
      <c r="AJ350" s="279">
        <f t="shared" si="54"/>
        <v>42736.440191230657</v>
      </c>
      <c r="AK350" s="279">
        <f t="shared" si="54"/>
        <v>42991.458627193591</v>
      </c>
      <c r="AL350" s="279">
        <f t="shared" si="54"/>
        <v>43234.695635070442</v>
      </c>
      <c r="AM350" s="279">
        <f t="shared" si="54"/>
        <v>43546.677396482846</v>
      </c>
      <c r="AN350" s="279">
        <f t="shared" si="54"/>
        <v>43610.46954657053</v>
      </c>
      <c r="AO350" s="279">
        <f t="shared" si="54"/>
        <v>43849.208514596176</v>
      </c>
      <c r="AP350" s="279">
        <f t="shared" si="54"/>
        <v>44113.08432237128</v>
      </c>
      <c r="AQ350" s="279">
        <f t="shared" si="54"/>
        <v>44296.776301237638</v>
      </c>
      <c r="AR350" s="279">
        <f t="shared" si="54"/>
        <v>44505.630072670712</v>
      </c>
      <c r="AS350" s="279">
        <f t="shared" si="54"/>
        <v>44683.190888412828</v>
      </c>
      <c r="AT350" s="279">
        <f t="shared" si="54"/>
        <v>44857.754943890694</v>
      </c>
      <c r="AU350" s="279">
        <f t="shared" si="54"/>
        <v>44928.130463554342</v>
      </c>
      <c r="AV350" s="279">
        <f t="shared" si="54"/>
        <v>45079.999406852337</v>
      </c>
      <c r="AW350" s="279">
        <f t="shared" si="54"/>
        <v>45249.775469438981</v>
      </c>
      <c r="AX350" s="279">
        <f t="shared" si="54"/>
        <v>45261.419455272458</v>
      </c>
      <c r="AY350" s="279">
        <f t="shared" si="54"/>
        <v>45412.505130112128</v>
      </c>
      <c r="AZ350" s="279">
        <f t="shared" si="54"/>
        <v>45479.103086673684</v>
      </c>
    </row>
    <row r="351" spans="1:52">
      <c r="A351" s="173" t="s">
        <v>18</v>
      </c>
      <c r="B351" s="213">
        <f t="shared" si="52"/>
        <v>171807.10988355675</v>
      </c>
      <c r="C351" s="279">
        <f t="shared" si="54"/>
        <v>167153.31343031922</v>
      </c>
      <c r="D351" s="279">
        <f t="shared" si="54"/>
        <v>163913.884895628</v>
      </c>
      <c r="E351" s="279">
        <f t="shared" si="54"/>
        <v>159917.21976824079</v>
      </c>
      <c r="F351" s="279">
        <f t="shared" si="54"/>
        <v>173513.86901878312</v>
      </c>
      <c r="G351" s="279">
        <f t="shared" si="54"/>
        <v>177416.86044760616</v>
      </c>
      <c r="H351" s="279">
        <f t="shared" si="54"/>
        <v>173466.73007259003</v>
      </c>
      <c r="I351" s="279">
        <f t="shared" si="54"/>
        <v>184098.77877992109</v>
      </c>
      <c r="J351" s="279">
        <f t="shared" si="54"/>
        <v>182656.78175214719</v>
      </c>
      <c r="K351" s="279">
        <f t="shared" si="54"/>
        <v>193551.40201600845</v>
      </c>
      <c r="L351" s="279">
        <f t="shared" si="54"/>
        <v>180916.6426081153</v>
      </c>
      <c r="M351" s="279">
        <f t="shared" si="54"/>
        <v>183023.757614976</v>
      </c>
      <c r="N351" s="279">
        <f t="shared" si="54"/>
        <v>192932.59731991537</v>
      </c>
      <c r="O351" s="279">
        <f t="shared" si="54"/>
        <v>195801.11307807142</v>
      </c>
      <c r="P351" s="279">
        <f t="shared" si="54"/>
        <v>195594.15492686559</v>
      </c>
      <c r="Q351" s="279">
        <f t="shared" si="54"/>
        <v>198329.4288538066</v>
      </c>
      <c r="R351" s="279">
        <f t="shared" si="54"/>
        <v>200182.777273682</v>
      </c>
      <c r="S351" s="279">
        <f t="shared" si="54"/>
        <v>200514.98809991189</v>
      </c>
      <c r="T351" s="279">
        <f t="shared" si="54"/>
        <v>201917.63091158142</v>
      </c>
      <c r="U351" s="279">
        <f t="shared" si="54"/>
        <v>203681.18450160147</v>
      </c>
      <c r="V351" s="279">
        <f t="shared" si="54"/>
        <v>205172.72065354337</v>
      </c>
      <c r="W351" s="279">
        <f t="shared" si="54"/>
        <v>206442.40703067771</v>
      </c>
      <c r="X351" s="279">
        <f t="shared" si="54"/>
        <v>207415.93120269899</v>
      </c>
      <c r="Y351" s="279">
        <f t="shared" si="54"/>
        <v>208376.92618645739</v>
      </c>
      <c r="Z351" s="279">
        <f t="shared" si="54"/>
        <v>210395.8643560872</v>
      </c>
      <c r="AA351" s="279">
        <f t="shared" si="54"/>
        <v>211359.82335171566</v>
      </c>
      <c r="AB351" s="279">
        <f t="shared" si="54"/>
        <v>211768.80521179919</v>
      </c>
      <c r="AC351" s="279">
        <f t="shared" si="54"/>
        <v>211829.29469983454</v>
      </c>
      <c r="AD351" s="279">
        <f t="shared" si="54"/>
        <v>212216.11843416345</v>
      </c>
      <c r="AE351" s="279">
        <f t="shared" si="54"/>
        <v>213219.20939692153</v>
      </c>
      <c r="AF351" s="279">
        <f t="shared" si="54"/>
        <v>213764.70033353072</v>
      </c>
      <c r="AG351" s="279">
        <f t="shared" si="54"/>
        <v>214171.53254510404</v>
      </c>
      <c r="AH351" s="279">
        <f t="shared" si="54"/>
        <v>215346.42923582831</v>
      </c>
      <c r="AI351" s="279">
        <f t="shared" si="54"/>
        <v>215799.82525986992</v>
      </c>
      <c r="AJ351" s="279">
        <f t="shared" si="54"/>
        <v>216741.34965987425</v>
      </c>
      <c r="AK351" s="279">
        <f t="shared" si="54"/>
        <v>217368.70882123883</v>
      </c>
      <c r="AL351" s="279">
        <f t="shared" si="54"/>
        <v>218142.65081323477</v>
      </c>
      <c r="AM351" s="279">
        <f t="shared" si="54"/>
        <v>219426.67789020049</v>
      </c>
      <c r="AN351" s="279">
        <f t="shared" si="54"/>
        <v>219253.03049687544</v>
      </c>
      <c r="AO351" s="279">
        <f t="shared" si="54"/>
        <v>219987.44450146714</v>
      </c>
      <c r="AP351" s="279">
        <f t="shared" si="54"/>
        <v>220801.05400629761</v>
      </c>
      <c r="AQ351" s="279">
        <f t="shared" si="54"/>
        <v>221319.21456769423</v>
      </c>
      <c r="AR351" s="279">
        <f t="shared" si="54"/>
        <v>221997.83956619029</v>
      </c>
      <c r="AS351" s="279">
        <f t="shared" si="54"/>
        <v>222650.36285054317</v>
      </c>
      <c r="AT351" s="279">
        <f t="shared" si="54"/>
        <v>223423.1582209121</v>
      </c>
      <c r="AU351" s="279">
        <f t="shared" si="54"/>
        <v>223328.40555566628</v>
      </c>
      <c r="AV351" s="279">
        <f t="shared" si="54"/>
        <v>223815.58030593974</v>
      </c>
      <c r="AW351" s="279">
        <f t="shared" si="54"/>
        <v>224608.92631205745</v>
      </c>
      <c r="AX351" s="279">
        <f t="shared" si="54"/>
        <v>224129.03389394376</v>
      </c>
      <c r="AY351" s="279">
        <f t="shared" si="54"/>
        <v>224630.57946704261</v>
      </c>
      <c r="AZ351" s="279">
        <f t="shared" si="54"/>
        <v>224327.01073186711</v>
      </c>
    </row>
    <row r="352" spans="1:52">
      <c r="A352" s="179" t="s">
        <v>22</v>
      </c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98"/>
      <c r="AT352" s="198"/>
      <c r="AU352" s="198"/>
      <c r="AV352" s="198"/>
      <c r="AW352" s="198"/>
      <c r="AX352" s="198"/>
      <c r="AY352" s="198"/>
      <c r="AZ352" s="198"/>
    </row>
    <row r="353" spans="1:52">
      <c r="A353" s="186" t="s">
        <v>89</v>
      </c>
      <c r="B353" s="197">
        <f t="shared" ref="B353:AZ353" si="55">B28/B327*1000000</f>
        <v>54861.397512550051</v>
      </c>
      <c r="C353" s="263">
        <f t="shared" si="55"/>
        <v>55014.620722253807</v>
      </c>
      <c r="D353" s="263">
        <f t="shared" si="55"/>
        <v>56005.192211123562</v>
      </c>
      <c r="E353" s="263">
        <f t="shared" si="55"/>
        <v>55269.470239868991</v>
      </c>
      <c r="F353" s="263">
        <f t="shared" si="55"/>
        <v>59469.916022843121</v>
      </c>
      <c r="G353" s="263">
        <f t="shared" si="55"/>
        <v>59845.767018393555</v>
      </c>
      <c r="H353" s="263">
        <f t="shared" si="55"/>
        <v>60252.246426251229</v>
      </c>
      <c r="I353" s="263">
        <f t="shared" si="55"/>
        <v>60099.647534583528</v>
      </c>
      <c r="J353" s="263">
        <f t="shared" si="55"/>
        <v>58801.245962105</v>
      </c>
      <c r="K353" s="263">
        <f t="shared" si="55"/>
        <v>54066.703431652859</v>
      </c>
      <c r="L353" s="263">
        <f t="shared" si="55"/>
        <v>55358.434699771125</v>
      </c>
      <c r="M353" s="263">
        <f t="shared" si="55"/>
        <v>54644.463241443882</v>
      </c>
      <c r="N353" s="263">
        <f t="shared" si="55"/>
        <v>53195.712278291154</v>
      </c>
      <c r="O353" s="263">
        <f t="shared" si="55"/>
        <v>54266.913840624482</v>
      </c>
      <c r="P353" s="263">
        <f t="shared" si="55"/>
        <v>53769.963779580154</v>
      </c>
      <c r="Q353" s="263">
        <f t="shared" si="55"/>
        <v>53551.901885087645</v>
      </c>
      <c r="R353" s="263">
        <f t="shared" si="55"/>
        <v>54678.409366717809</v>
      </c>
      <c r="S353" s="263">
        <f t="shared" si="55"/>
        <v>55370.697486603989</v>
      </c>
      <c r="T353" s="263">
        <f t="shared" si="55"/>
        <v>55739.67448836143</v>
      </c>
      <c r="U353" s="263">
        <f t="shared" si="55"/>
        <v>55875.687450060585</v>
      </c>
      <c r="V353" s="263">
        <f t="shared" si="55"/>
        <v>55817.30188033951</v>
      </c>
      <c r="W353" s="263">
        <f t="shared" si="55"/>
        <v>55718.341293133599</v>
      </c>
      <c r="X353" s="263">
        <f t="shared" si="55"/>
        <v>55674.838229215442</v>
      </c>
      <c r="Y353" s="263">
        <f t="shared" si="55"/>
        <v>55748.250787879435</v>
      </c>
      <c r="Z353" s="263">
        <f t="shared" si="55"/>
        <v>55845.927874585788</v>
      </c>
      <c r="AA353" s="263">
        <f t="shared" si="55"/>
        <v>55954.123340600345</v>
      </c>
      <c r="AB353" s="263">
        <f t="shared" si="55"/>
        <v>56147.480328026504</v>
      </c>
      <c r="AC353" s="263">
        <f t="shared" si="55"/>
        <v>56386.81970488761</v>
      </c>
      <c r="AD353" s="263">
        <f t="shared" si="55"/>
        <v>56647.212895532626</v>
      </c>
      <c r="AE353" s="263">
        <f t="shared" si="55"/>
        <v>56916.398420789417</v>
      </c>
      <c r="AF353" s="263">
        <f t="shared" si="55"/>
        <v>57158.357158198327</v>
      </c>
      <c r="AG353" s="263">
        <f t="shared" si="55"/>
        <v>57371.166327752617</v>
      </c>
      <c r="AH353" s="263">
        <f t="shared" si="55"/>
        <v>57596.014090817938</v>
      </c>
      <c r="AI353" s="263">
        <f t="shared" si="55"/>
        <v>57819.69650057533</v>
      </c>
      <c r="AJ353" s="263">
        <f t="shared" si="55"/>
        <v>58040.458884523308</v>
      </c>
      <c r="AK353" s="263">
        <f t="shared" si="55"/>
        <v>58245.735677574274</v>
      </c>
      <c r="AL353" s="263">
        <f t="shared" si="55"/>
        <v>58437.555852789614</v>
      </c>
      <c r="AM353" s="263">
        <f t="shared" si="55"/>
        <v>58621.608918356527</v>
      </c>
      <c r="AN353" s="263">
        <f t="shared" si="55"/>
        <v>58803.723160916634</v>
      </c>
      <c r="AO353" s="263">
        <f t="shared" si="55"/>
        <v>58966.300003858902</v>
      </c>
      <c r="AP353" s="263">
        <f t="shared" si="55"/>
        <v>59115.351346690091</v>
      </c>
      <c r="AQ353" s="263">
        <f t="shared" si="55"/>
        <v>59266.43100351168</v>
      </c>
      <c r="AR353" s="263">
        <f t="shared" si="55"/>
        <v>59410.424825743066</v>
      </c>
      <c r="AS353" s="263">
        <f t="shared" si="55"/>
        <v>59540.41183768816</v>
      </c>
      <c r="AT353" s="263">
        <f t="shared" si="55"/>
        <v>59663.890449297345</v>
      </c>
      <c r="AU353" s="263">
        <f t="shared" si="55"/>
        <v>59769.140002784152</v>
      </c>
      <c r="AV353" s="263">
        <f t="shared" si="55"/>
        <v>59856.397240794227</v>
      </c>
      <c r="AW353" s="263">
        <f t="shared" si="55"/>
        <v>59934.199126573068</v>
      </c>
      <c r="AX353" s="263">
        <f t="shared" si="55"/>
        <v>59997.842033958972</v>
      </c>
      <c r="AY353" s="263">
        <f t="shared" si="55"/>
        <v>60044.413394498872</v>
      </c>
      <c r="AZ353" s="263">
        <f t="shared" si="55"/>
        <v>60059.662970256097</v>
      </c>
    </row>
    <row r="354" spans="1:52">
      <c r="A354" s="173" t="s">
        <v>48</v>
      </c>
      <c r="B354" s="213">
        <f t="shared" ref="B354:AZ354" si="56">B29/B328*1000000</f>
        <v>3476.5414690312195</v>
      </c>
      <c r="C354" s="279">
        <f t="shared" si="56"/>
        <v>3537.6490694239474</v>
      </c>
      <c r="D354" s="279">
        <f t="shared" si="56"/>
        <v>3543.6838689261986</v>
      </c>
      <c r="E354" s="279">
        <f t="shared" si="56"/>
        <v>3626.6474269243522</v>
      </c>
      <c r="F354" s="279">
        <f t="shared" si="56"/>
        <v>3671.4655521488671</v>
      </c>
      <c r="G354" s="279">
        <f t="shared" si="56"/>
        <v>3700.9601084138203</v>
      </c>
      <c r="H354" s="279">
        <f t="shared" si="56"/>
        <v>3672.5091686216197</v>
      </c>
      <c r="I354" s="279">
        <f t="shared" si="56"/>
        <v>3716.034156228417</v>
      </c>
      <c r="J354" s="279">
        <f t="shared" si="56"/>
        <v>3685.8448438995797</v>
      </c>
      <c r="K354" s="279">
        <f t="shared" si="56"/>
        <v>3694.1748465551582</v>
      </c>
      <c r="L354" s="279">
        <f t="shared" si="56"/>
        <v>3751.1191647831829</v>
      </c>
      <c r="M354" s="279">
        <f t="shared" si="56"/>
        <v>3782.8007046158277</v>
      </c>
      <c r="N354" s="279">
        <f t="shared" si="56"/>
        <v>3719.4675355229542</v>
      </c>
      <c r="O354" s="279">
        <f t="shared" si="56"/>
        <v>3699.3422671579956</v>
      </c>
      <c r="P354" s="279">
        <f t="shared" si="56"/>
        <v>3729.2529582428524</v>
      </c>
      <c r="Q354" s="279">
        <f t="shared" si="56"/>
        <v>3691.3060302621898</v>
      </c>
      <c r="R354" s="279">
        <f t="shared" si="56"/>
        <v>3711.2400977548191</v>
      </c>
      <c r="S354" s="279">
        <f t="shared" si="56"/>
        <v>3724.6349045374236</v>
      </c>
      <c r="T354" s="279">
        <f t="shared" si="56"/>
        <v>3737.6340896827533</v>
      </c>
      <c r="U354" s="279">
        <f t="shared" si="56"/>
        <v>3748.1398758991104</v>
      </c>
      <c r="V354" s="279">
        <f t="shared" si="56"/>
        <v>3757.4656847332344</v>
      </c>
      <c r="W354" s="279">
        <f t="shared" si="56"/>
        <v>3768.8066796247745</v>
      </c>
      <c r="X354" s="279">
        <f t="shared" si="56"/>
        <v>3784.3817495608309</v>
      </c>
      <c r="Y354" s="279">
        <f t="shared" si="56"/>
        <v>3806.0912192220385</v>
      </c>
      <c r="Z354" s="279">
        <f t="shared" si="56"/>
        <v>3832.950820717891</v>
      </c>
      <c r="AA354" s="279">
        <f t="shared" si="56"/>
        <v>3861.687813063143</v>
      </c>
      <c r="AB354" s="279">
        <f t="shared" si="56"/>
        <v>3895.9904308660166</v>
      </c>
      <c r="AC354" s="279">
        <f t="shared" si="56"/>
        <v>3933.3928666812503</v>
      </c>
      <c r="AD354" s="279">
        <f t="shared" si="56"/>
        <v>3972.1804371046665</v>
      </c>
      <c r="AE354" s="279">
        <f t="shared" si="56"/>
        <v>4010.6046583778843</v>
      </c>
      <c r="AF354" s="279">
        <f t="shared" si="56"/>
        <v>4046.0823691608134</v>
      </c>
      <c r="AG354" s="279">
        <f t="shared" si="56"/>
        <v>4080.0724023908319</v>
      </c>
      <c r="AH354" s="279">
        <f t="shared" si="56"/>
        <v>4114.0245092253099</v>
      </c>
      <c r="AI354" s="279">
        <f t="shared" si="56"/>
        <v>4146.754195849453</v>
      </c>
      <c r="AJ354" s="279">
        <f t="shared" si="56"/>
        <v>4179.0944252238078</v>
      </c>
      <c r="AK354" s="279">
        <f t="shared" si="56"/>
        <v>4210.7926821276851</v>
      </c>
      <c r="AL354" s="279">
        <f t="shared" si="56"/>
        <v>4241.0848095231659</v>
      </c>
      <c r="AM354" s="279">
        <f t="shared" si="56"/>
        <v>4272.2446927857482</v>
      </c>
      <c r="AN354" s="279">
        <f t="shared" si="56"/>
        <v>4303.2245468893689</v>
      </c>
      <c r="AO354" s="279">
        <f t="shared" si="56"/>
        <v>4333.435658465356</v>
      </c>
      <c r="AP354" s="279">
        <f t="shared" si="56"/>
        <v>4362.7488494579038</v>
      </c>
      <c r="AQ354" s="279">
        <f t="shared" si="56"/>
        <v>4393.1876885092861</v>
      </c>
      <c r="AR354" s="279">
        <f t="shared" si="56"/>
        <v>4421.9974992099014</v>
      </c>
      <c r="AS354" s="279">
        <f t="shared" si="56"/>
        <v>4450.829452394275</v>
      </c>
      <c r="AT354" s="279">
        <f t="shared" si="56"/>
        <v>4479.3505208112465</v>
      </c>
      <c r="AU354" s="279">
        <f t="shared" si="56"/>
        <v>4508.0566859068949</v>
      </c>
      <c r="AV354" s="279">
        <f t="shared" si="56"/>
        <v>4535.6666771048476</v>
      </c>
      <c r="AW354" s="279">
        <f t="shared" si="56"/>
        <v>4562.5523060974829</v>
      </c>
      <c r="AX354" s="279">
        <f t="shared" si="56"/>
        <v>4588.4304981422911</v>
      </c>
      <c r="AY354" s="279">
        <f t="shared" si="56"/>
        <v>4612.9963573813484</v>
      </c>
      <c r="AZ354" s="279">
        <f t="shared" si="56"/>
        <v>4634.0181499840928</v>
      </c>
    </row>
    <row r="355" spans="1:52">
      <c r="A355" s="194" t="s">
        <v>49</v>
      </c>
      <c r="B355" s="199">
        <f t="shared" ref="B355:AZ355" si="57">B30/B329*1000000</f>
        <v>276824.00695018243</v>
      </c>
      <c r="C355" s="265">
        <f t="shared" si="57"/>
        <v>280113.21605895995</v>
      </c>
      <c r="D355" s="265">
        <f t="shared" si="57"/>
        <v>284171.55022262078</v>
      </c>
      <c r="E355" s="265">
        <f t="shared" si="57"/>
        <v>282339.70137825148</v>
      </c>
      <c r="F355" s="265">
        <f t="shared" si="57"/>
        <v>308339.49018471938</v>
      </c>
      <c r="G355" s="265">
        <f t="shared" si="57"/>
        <v>313555.27536823234</v>
      </c>
      <c r="H355" s="265">
        <f t="shared" si="57"/>
        <v>315690.12428360782</v>
      </c>
      <c r="I355" s="265">
        <f t="shared" si="57"/>
        <v>326237.93609377643</v>
      </c>
      <c r="J355" s="265">
        <f t="shared" si="57"/>
        <v>316652.3265363106</v>
      </c>
      <c r="K355" s="265">
        <f t="shared" si="57"/>
        <v>288988.2763298605</v>
      </c>
      <c r="L355" s="265">
        <f t="shared" si="57"/>
        <v>298521.71724592405</v>
      </c>
      <c r="M355" s="265">
        <f t="shared" si="57"/>
        <v>293688.96504155907</v>
      </c>
      <c r="N355" s="265">
        <f t="shared" si="57"/>
        <v>286259.26710620255</v>
      </c>
      <c r="O355" s="265">
        <f t="shared" si="57"/>
        <v>293206.00293876341</v>
      </c>
      <c r="P355" s="265">
        <f t="shared" si="57"/>
        <v>291370.29515987792</v>
      </c>
      <c r="Q355" s="265">
        <f t="shared" si="57"/>
        <v>294583.61008702818</v>
      </c>
      <c r="R355" s="265">
        <f t="shared" si="57"/>
        <v>296408.90172098519</v>
      </c>
      <c r="S355" s="265">
        <f t="shared" si="57"/>
        <v>296766.50750632741</v>
      </c>
      <c r="T355" s="265">
        <f t="shared" si="57"/>
        <v>297287.75424940314</v>
      </c>
      <c r="U355" s="265">
        <f t="shared" si="57"/>
        <v>297625.67610970885</v>
      </c>
      <c r="V355" s="265">
        <f t="shared" si="57"/>
        <v>297351.95878286922</v>
      </c>
      <c r="W355" s="265">
        <f t="shared" si="57"/>
        <v>297364.97859635577</v>
      </c>
      <c r="X355" s="265">
        <f t="shared" si="57"/>
        <v>297789.98530380212</v>
      </c>
      <c r="Y355" s="265">
        <f t="shared" si="57"/>
        <v>298373.60847517522</v>
      </c>
      <c r="Z355" s="265">
        <f t="shared" si="57"/>
        <v>298894.2662528645</v>
      </c>
      <c r="AA355" s="265">
        <f t="shared" si="57"/>
        <v>299336.17731461866</v>
      </c>
      <c r="AB355" s="265">
        <f t="shared" si="57"/>
        <v>300122.38048473781</v>
      </c>
      <c r="AC355" s="265">
        <f t="shared" si="57"/>
        <v>300979.60955692735</v>
      </c>
      <c r="AD355" s="265">
        <f t="shared" si="57"/>
        <v>301912.34541369043</v>
      </c>
      <c r="AE355" s="265">
        <f t="shared" si="57"/>
        <v>302974.76536609832</v>
      </c>
      <c r="AF355" s="265">
        <f t="shared" si="57"/>
        <v>304161.92487762024</v>
      </c>
      <c r="AG355" s="265">
        <f t="shared" si="57"/>
        <v>305328.27894095273</v>
      </c>
      <c r="AH355" s="265">
        <f t="shared" si="57"/>
        <v>306547.45624974353</v>
      </c>
      <c r="AI355" s="265">
        <f t="shared" si="57"/>
        <v>307729.52784524794</v>
      </c>
      <c r="AJ355" s="265">
        <f t="shared" si="57"/>
        <v>308905.59885092592</v>
      </c>
      <c r="AK355" s="265">
        <f t="shared" si="57"/>
        <v>310021.25042209734</v>
      </c>
      <c r="AL355" s="265">
        <f t="shared" si="57"/>
        <v>311099.08161284018</v>
      </c>
      <c r="AM355" s="265">
        <f t="shared" si="57"/>
        <v>312150.89555466804</v>
      </c>
      <c r="AN355" s="265">
        <f t="shared" si="57"/>
        <v>313212.6434356696</v>
      </c>
      <c r="AO355" s="265">
        <f t="shared" si="57"/>
        <v>314245.40664771339</v>
      </c>
      <c r="AP355" s="265">
        <f t="shared" si="57"/>
        <v>315324.88135381229</v>
      </c>
      <c r="AQ355" s="265">
        <f t="shared" si="57"/>
        <v>316475.47899613064</v>
      </c>
      <c r="AR355" s="265">
        <f t="shared" si="57"/>
        <v>317688.40108773846</v>
      </c>
      <c r="AS355" s="265">
        <f t="shared" si="57"/>
        <v>318864.02496370627</v>
      </c>
      <c r="AT355" s="265">
        <f t="shared" si="57"/>
        <v>320031.6770973347</v>
      </c>
      <c r="AU355" s="265">
        <f t="shared" si="57"/>
        <v>321137.85325901193</v>
      </c>
      <c r="AV355" s="265">
        <f t="shared" si="57"/>
        <v>322254.62274614541</v>
      </c>
      <c r="AW355" s="265">
        <f t="shared" si="57"/>
        <v>323326.38705978834</v>
      </c>
      <c r="AX355" s="265">
        <f t="shared" si="57"/>
        <v>324396.10863571241</v>
      </c>
      <c r="AY355" s="265">
        <f t="shared" si="57"/>
        <v>325402.72468095185</v>
      </c>
      <c r="AZ355" s="265">
        <f t="shared" si="57"/>
        <v>326422.1487537463</v>
      </c>
    </row>
    <row r="356" spans="1:52">
      <c r="A356" s="186" t="s">
        <v>90</v>
      </c>
      <c r="B356" s="199">
        <f t="shared" ref="B356:AZ356" si="58">B31/B330*1000000</f>
        <v>75546319.774202615</v>
      </c>
      <c r="C356" s="265">
        <f t="shared" si="58"/>
        <v>71408872.106974721</v>
      </c>
      <c r="D356" s="265">
        <f t="shared" si="58"/>
        <v>69612273.641415223</v>
      </c>
      <c r="E356" s="265">
        <f t="shared" si="58"/>
        <v>69834777.608221591</v>
      </c>
      <c r="F356" s="265">
        <f t="shared" si="58"/>
        <v>70293980.026651263</v>
      </c>
      <c r="G356" s="265">
        <f t="shared" si="58"/>
        <v>68595772.351174787</v>
      </c>
      <c r="H356" s="265">
        <f t="shared" si="58"/>
        <v>70615984.435142085</v>
      </c>
      <c r="I356" s="265">
        <f t="shared" si="58"/>
        <v>71366912.434761003</v>
      </c>
      <c r="J356" s="265">
        <f t="shared" si="58"/>
        <v>69230996.552290261</v>
      </c>
      <c r="K356" s="265">
        <f t="shared" si="58"/>
        <v>58901907.123920299</v>
      </c>
      <c r="L356" s="265">
        <f t="shared" si="58"/>
        <v>64475109.620840855</v>
      </c>
      <c r="M356" s="265">
        <f t="shared" si="58"/>
        <v>68632560.526991174</v>
      </c>
      <c r="N356" s="265">
        <f t="shared" si="58"/>
        <v>67439950.980392188</v>
      </c>
      <c r="O356" s="265">
        <f t="shared" si="58"/>
        <v>69327861.459366828</v>
      </c>
      <c r="P356" s="265">
        <f t="shared" si="58"/>
        <v>71206558.57836403</v>
      </c>
      <c r="Q356" s="265">
        <f t="shared" si="58"/>
        <v>73304299.481097102</v>
      </c>
      <c r="R356" s="265">
        <f t="shared" si="58"/>
        <v>73226454.925422519</v>
      </c>
      <c r="S356" s="265">
        <f t="shared" si="58"/>
        <v>73213887.428617314</v>
      </c>
      <c r="T356" s="265">
        <f t="shared" si="58"/>
        <v>73378076.821654126</v>
      </c>
      <c r="U356" s="265">
        <f t="shared" si="58"/>
        <v>73376714.343315914</v>
      </c>
      <c r="V356" s="265">
        <f t="shared" si="58"/>
        <v>73323295.894249395</v>
      </c>
      <c r="W356" s="265">
        <f t="shared" si="58"/>
        <v>73243230.218811825</v>
      </c>
      <c r="X356" s="265">
        <f t="shared" si="58"/>
        <v>73198021.103164315</v>
      </c>
      <c r="Y356" s="265">
        <f t="shared" si="58"/>
        <v>73207113.872262672</v>
      </c>
      <c r="Z356" s="265">
        <f t="shared" si="58"/>
        <v>73219170.348980516</v>
      </c>
      <c r="AA356" s="265">
        <f t="shared" si="58"/>
        <v>73251109.066592142</v>
      </c>
      <c r="AB356" s="265">
        <f t="shared" si="58"/>
        <v>73256907.594407395</v>
      </c>
      <c r="AC356" s="265">
        <f t="shared" si="58"/>
        <v>73265569.609926447</v>
      </c>
      <c r="AD356" s="265">
        <f t="shared" si="58"/>
        <v>73269823.970131189</v>
      </c>
      <c r="AE356" s="265">
        <f t="shared" si="58"/>
        <v>73269540.511078432</v>
      </c>
      <c r="AF356" s="265">
        <f t="shared" si="58"/>
        <v>73258386.957918867</v>
      </c>
      <c r="AG356" s="265">
        <f t="shared" si="58"/>
        <v>73300522.640947416</v>
      </c>
      <c r="AH356" s="265">
        <f t="shared" si="58"/>
        <v>73324105.445880532</v>
      </c>
      <c r="AI356" s="265">
        <f t="shared" si="58"/>
        <v>73368456.808378175</v>
      </c>
      <c r="AJ356" s="265">
        <f t="shared" si="58"/>
        <v>73405324.491546288</v>
      </c>
      <c r="AK356" s="265">
        <f t="shared" si="58"/>
        <v>73429663.139212161</v>
      </c>
      <c r="AL356" s="265">
        <f t="shared" si="58"/>
        <v>73466441.045529127</v>
      </c>
      <c r="AM356" s="265">
        <f t="shared" si="58"/>
        <v>73505132.793723911</v>
      </c>
      <c r="AN356" s="265">
        <f t="shared" si="58"/>
        <v>73541780.811258331</v>
      </c>
      <c r="AO356" s="265">
        <f t="shared" si="58"/>
        <v>73574308.157461479</v>
      </c>
      <c r="AP356" s="265">
        <f t="shared" si="58"/>
        <v>73593038.799751475</v>
      </c>
      <c r="AQ356" s="265">
        <f t="shared" si="58"/>
        <v>73594366.888584599</v>
      </c>
      <c r="AR356" s="265">
        <f t="shared" si="58"/>
        <v>73616279.076713264</v>
      </c>
      <c r="AS356" s="265">
        <f t="shared" si="58"/>
        <v>73636070.558713555</v>
      </c>
      <c r="AT356" s="265">
        <f t="shared" si="58"/>
        <v>73640499.598011076</v>
      </c>
      <c r="AU356" s="265">
        <f t="shared" si="58"/>
        <v>73648600.725669786</v>
      </c>
      <c r="AV356" s="265">
        <f t="shared" si="58"/>
        <v>73669545.110088959</v>
      </c>
      <c r="AW356" s="265">
        <f t="shared" si="58"/>
        <v>73699966.392092243</v>
      </c>
      <c r="AX356" s="265">
        <f t="shared" si="58"/>
        <v>73722087.196980909</v>
      </c>
      <c r="AY356" s="265">
        <f t="shared" si="58"/>
        <v>73739810.427140579</v>
      </c>
      <c r="AZ356" s="265">
        <f t="shared" si="58"/>
        <v>73755193.030717105</v>
      </c>
    </row>
    <row r="357" spans="1:52">
      <c r="A357" s="186" t="s">
        <v>91</v>
      </c>
      <c r="B357" s="197">
        <f t="shared" ref="B357:AZ357" si="59">B32/B331*1000000</f>
        <v>31191.855009865889</v>
      </c>
      <c r="C357" s="263">
        <f t="shared" si="59"/>
        <v>31563.956308520665</v>
      </c>
      <c r="D357" s="263">
        <f t="shared" si="59"/>
        <v>32981.195207998942</v>
      </c>
      <c r="E357" s="263">
        <f t="shared" si="59"/>
        <v>33516.896164655227</v>
      </c>
      <c r="F357" s="263">
        <f t="shared" si="59"/>
        <v>34738.561949458526</v>
      </c>
      <c r="G357" s="263">
        <f t="shared" si="59"/>
        <v>35819.472376058984</v>
      </c>
      <c r="H357" s="263">
        <f t="shared" si="59"/>
        <v>35494.922407760147</v>
      </c>
      <c r="I357" s="263">
        <f t="shared" si="59"/>
        <v>36321.758827244346</v>
      </c>
      <c r="J357" s="263">
        <f t="shared" si="59"/>
        <v>36693.932727328509</v>
      </c>
      <c r="K357" s="263">
        <f t="shared" si="59"/>
        <v>35947.165244358803</v>
      </c>
      <c r="L357" s="263">
        <f t="shared" si="59"/>
        <v>40031.679862843484</v>
      </c>
      <c r="M357" s="263">
        <f t="shared" si="59"/>
        <v>40425.468639612824</v>
      </c>
      <c r="N357" s="263">
        <f t="shared" si="59"/>
        <v>39388.547310567963</v>
      </c>
      <c r="O357" s="263">
        <f t="shared" si="59"/>
        <v>38800.66337413546</v>
      </c>
      <c r="P357" s="263">
        <f t="shared" si="59"/>
        <v>40516.103995014477</v>
      </c>
      <c r="Q357" s="263">
        <f t="shared" si="59"/>
        <v>39830.358472749853</v>
      </c>
      <c r="R357" s="263">
        <f t="shared" si="59"/>
        <v>39447.588433143188</v>
      </c>
      <c r="S357" s="263">
        <f t="shared" si="59"/>
        <v>39063.049024630047</v>
      </c>
      <c r="T357" s="263">
        <f t="shared" si="59"/>
        <v>38752.080753176626</v>
      </c>
      <c r="U357" s="263">
        <f t="shared" si="59"/>
        <v>38499.372661872425</v>
      </c>
      <c r="V357" s="263">
        <f t="shared" si="59"/>
        <v>38288.751048291357</v>
      </c>
      <c r="W357" s="263">
        <f t="shared" si="59"/>
        <v>38040.702832837444</v>
      </c>
      <c r="X357" s="263">
        <f t="shared" si="59"/>
        <v>37878.517329735369</v>
      </c>
      <c r="Y357" s="263">
        <f t="shared" si="59"/>
        <v>37716.770723204725</v>
      </c>
      <c r="Z357" s="263">
        <f t="shared" si="59"/>
        <v>37734.123841997942</v>
      </c>
      <c r="AA357" s="263">
        <f t="shared" si="59"/>
        <v>37520.308175209684</v>
      </c>
      <c r="AB357" s="263">
        <f t="shared" si="59"/>
        <v>37228.268690764009</v>
      </c>
      <c r="AC357" s="263">
        <f t="shared" si="59"/>
        <v>36877.747571132903</v>
      </c>
      <c r="AD357" s="263">
        <f t="shared" si="59"/>
        <v>36534.126283702455</v>
      </c>
      <c r="AE357" s="263">
        <f t="shared" si="59"/>
        <v>36361.386807382165</v>
      </c>
      <c r="AF357" s="263">
        <f t="shared" si="59"/>
        <v>36103.309584387127</v>
      </c>
      <c r="AG357" s="263">
        <f t="shared" si="59"/>
        <v>35851.610321642438</v>
      </c>
      <c r="AH357" s="263">
        <f t="shared" si="59"/>
        <v>35809.678808743731</v>
      </c>
      <c r="AI357" s="263">
        <f t="shared" si="59"/>
        <v>35643.710312859643</v>
      </c>
      <c r="AJ357" s="263">
        <f t="shared" si="59"/>
        <v>35503.912567845364</v>
      </c>
      <c r="AK357" s="263">
        <f t="shared" si="59"/>
        <v>35426.734586699626</v>
      </c>
      <c r="AL357" s="263">
        <f t="shared" si="59"/>
        <v>35286.580950209114</v>
      </c>
      <c r="AM357" s="263">
        <f t="shared" si="59"/>
        <v>35251.356766553654</v>
      </c>
      <c r="AN357" s="263">
        <f t="shared" si="59"/>
        <v>34795.636792718462</v>
      </c>
      <c r="AO357" s="263">
        <f t="shared" si="59"/>
        <v>34519.924424975885</v>
      </c>
      <c r="AP357" s="263">
        <f t="shared" si="59"/>
        <v>34300.962443737233</v>
      </c>
      <c r="AQ357" s="263">
        <f t="shared" si="59"/>
        <v>34026.739361529253</v>
      </c>
      <c r="AR357" s="263">
        <f t="shared" si="59"/>
        <v>33806.817135113568</v>
      </c>
      <c r="AS357" s="263">
        <f t="shared" si="59"/>
        <v>33583.605114209386</v>
      </c>
      <c r="AT357" s="263">
        <f t="shared" si="59"/>
        <v>33390.914019954085</v>
      </c>
      <c r="AU357" s="263">
        <f t="shared" si="59"/>
        <v>33075.476023205207</v>
      </c>
      <c r="AV357" s="263">
        <f t="shared" si="59"/>
        <v>32915.555437585033</v>
      </c>
      <c r="AW357" s="263">
        <f t="shared" si="59"/>
        <v>32798.41322663438</v>
      </c>
      <c r="AX357" s="263">
        <f t="shared" si="59"/>
        <v>32491.331267412952</v>
      </c>
      <c r="AY357" s="263">
        <f t="shared" si="59"/>
        <v>32401.985068401835</v>
      </c>
      <c r="AZ357" s="263">
        <f t="shared" si="59"/>
        <v>32224.129973275798</v>
      </c>
    </row>
    <row r="358" spans="1:52">
      <c r="A358" s="193" t="s">
        <v>20</v>
      </c>
      <c r="B358" s="212">
        <f t="shared" ref="B358:AZ358" si="60">B33/B332*1000000</f>
        <v>6106.7543765797473</v>
      </c>
      <c r="C358" s="278">
        <f t="shared" si="60"/>
        <v>6502.6713405888886</v>
      </c>
      <c r="D358" s="278">
        <f t="shared" si="60"/>
        <v>6612.7526717443752</v>
      </c>
      <c r="E358" s="278">
        <f t="shared" si="60"/>
        <v>6456.7889451624951</v>
      </c>
      <c r="F358" s="278">
        <f t="shared" si="60"/>
        <v>6362.6040809009446</v>
      </c>
      <c r="G358" s="278">
        <f t="shared" si="60"/>
        <v>6403.3788396526197</v>
      </c>
      <c r="H358" s="278">
        <f t="shared" si="60"/>
        <v>5942.7652905237101</v>
      </c>
      <c r="I358" s="278">
        <f t="shared" si="60"/>
        <v>5815.3765335730523</v>
      </c>
      <c r="J358" s="278">
        <f t="shared" si="60"/>
        <v>5658.907235016186</v>
      </c>
      <c r="K358" s="278">
        <f t="shared" si="60"/>
        <v>5898.9904100522963</v>
      </c>
      <c r="L358" s="278">
        <f t="shared" si="60"/>
        <v>6101.7818954061813</v>
      </c>
      <c r="M358" s="278">
        <f t="shared" si="60"/>
        <v>6152.4977355209485</v>
      </c>
      <c r="N358" s="278">
        <f t="shared" si="60"/>
        <v>6164.287769247846</v>
      </c>
      <c r="O358" s="278">
        <f t="shared" si="60"/>
        <v>6234.2318894623841</v>
      </c>
      <c r="P358" s="278">
        <f t="shared" si="60"/>
        <v>7024.1706264545255</v>
      </c>
      <c r="Q358" s="278">
        <f t="shared" si="60"/>
        <v>6891.8385402899457</v>
      </c>
      <c r="R358" s="278">
        <f t="shared" si="60"/>
        <v>6830.2065316151984</v>
      </c>
      <c r="S358" s="278">
        <f t="shared" si="60"/>
        <v>6830.0555037712456</v>
      </c>
      <c r="T358" s="278">
        <f t="shared" si="60"/>
        <v>6851.5918233846915</v>
      </c>
      <c r="U358" s="278">
        <f t="shared" si="60"/>
        <v>6874.612807907356</v>
      </c>
      <c r="V358" s="278">
        <f t="shared" si="60"/>
        <v>6895.2828568264886</v>
      </c>
      <c r="W358" s="278">
        <f t="shared" si="60"/>
        <v>6900.9762067494003</v>
      </c>
      <c r="X358" s="278">
        <f t="shared" si="60"/>
        <v>6948.8194989697822</v>
      </c>
      <c r="Y358" s="278">
        <f t="shared" si="60"/>
        <v>6966.3776556317953</v>
      </c>
      <c r="Z358" s="278">
        <f t="shared" si="60"/>
        <v>6989.9675127618684</v>
      </c>
      <c r="AA358" s="278">
        <f t="shared" si="60"/>
        <v>7022.6216938815551</v>
      </c>
      <c r="AB358" s="278">
        <f t="shared" si="60"/>
        <v>7050.4207560809018</v>
      </c>
      <c r="AC358" s="278">
        <f t="shared" si="60"/>
        <v>7066.3480634548914</v>
      </c>
      <c r="AD358" s="278">
        <f t="shared" si="60"/>
        <v>7082.2233504496498</v>
      </c>
      <c r="AE358" s="278">
        <f t="shared" si="60"/>
        <v>7102.5241305778982</v>
      </c>
      <c r="AF358" s="278">
        <f t="shared" si="60"/>
        <v>7103.0110176404778</v>
      </c>
      <c r="AG358" s="278">
        <f t="shared" si="60"/>
        <v>7099.4056127556005</v>
      </c>
      <c r="AH358" s="278">
        <f t="shared" si="60"/>
        <v>7144.508432324682</v>
      </c>
      <c r="AI358" s="278">
        <f t="shared" si="60"/>
        <v>7162.5704564314674</v>
      </c>
      <c r="AJ358" s="278">
        <f t="shared" si="60"/>
        <v>7183.9665485671276</v>
      </c>
      <c r="AK358" s="278">
        <f t="shared" si="60"/>
        <v>7205.9992259821156</v>
      </c>
      <c r="AL358" s="278">
        <f t="shared" si="60"/>
        <v>7215.0568458515136</v>
      </c>
      <c r="AM358" s="278">
        <f t="shared" si="60"/>
        <v>7241.2105720407235</v>
      </c>
      <c r="AN358" s="278">
        <f t="shared" si="60"/>
        <v>7178.5686301512123</v>
      </c>
      <c r="AO358" s="278">
        <f t="shared" si="60"/>
        <v>7154.1344045612632</v>
      </c>
      <c r="AP358" s="278">
        <f t="shared" si="60"/>
        <v>7154.6224610544714</v>
      </c>
      <c r="AQ358" s="278">
        <f t="shared" si="60"/>
        <v>7154.5198633790069</v>
      </c>
      <c r="AR358" s="278">
        <f t="shared" si="60"/>
        <v>7170.2323010349546</v>
      </c>
      <c r="AS358" s="278">
        <f t="shared" si="60"/>
        <v>7177.8512539759267</v>
      </c>
      <c r="AT358" s="278">
        <f t="shared" si="60"/>
        <v>7191.4936440503525</v>
      </c>
      <c r="AU358" s="278">
        <f t="shared" si="60"/>
        <v>7173.9680390250651</v>
      </c>
      <c r="AV358" s="278">
        <f t="shared" si="60"/>
        <v>7185.3697404146924</v>
      </c>
      <c r="AW358" s="278">
        <f t="shared" si="60"/>
        <v>7207.3022906447522</v>
      </c>
      <c r="AX358" s="278">
        <f t="shared" si="60"/>
        <v>7186.8608045506371</v>
      </c>
      <c r="AY358" s="278">
        <f t="shared" si="60"/>
        <v>7217.9052341966726</v>
      </c>
      <c r="AZ358" s="278">
        <f t="shared" si="60"/>
        <v>7228.0362815474928</v>
      </c>
    </row>
    <row r="359" spans="1:52">
      <c r="A359" s="194" t="s">
        <v>18</v>
      </c>
      <c r="B359" s="199">
        <f t="shared" ref="B359:AZ359" si="61">B34/B333*1000000</f>
        <v>65292.089873405872</v>
      </c>
      <c r="C359" s="265">
        <f t="shared" si="61"/>
        <v>64807.292210373751</v>
      </c>
      <c r="D359" s="265">
        <f t="shared" si="61"/>
        <v>66037.380191642616</v>
      </c>
      <c r="E359" s="265">
        <f t="shared" si="61"/>
        <v>65834.706038106757</v>
      </c>
      <c r="F359" s="265">
        <f t="shared" si="61"/>
        <v>67141.859911646636</v>
      </c>
      <c r="G359" s="265">
        <f t="shared" si="61"/>
        <v>68630.51923310064</v>
      </c>
      <c r="H359" s="265">
        <f t="shared" si="61"/>
        <v>68830.92237702421</v>
      </c>
      <c r="I359" s="265">
        <f t="shared" si="61"/>
        <v>70187.03333635781</v>
      </c>
      <c r="J359" s="265">
        <f t="shared" si="61"/>
        <v>70024.735972671464</v>
      </c>
      <c r="K359" s="265">
        <f t="shared" si="61"/>
        <v>69195.371652512782</v>
      </c>
      <c r="L359" s="265">
        <f t="shared" si="61"/>
        <v>72462.997938137691</v>
      </c>
      <c r="M359" s="265">
        <f t="shared" si="61"/>
        <v>70987.018650386031</v>
      </c>
      <c r="N359" s="265">
        <f t="shared" si="61"/>
        <v>69310.227544457462</v>
      </c>
      <c r="O359" s="265">
        <f t="shared" si="61"/>
        <v>66393.632281001293</v>
      </c>
      <c r="P359" s="265">
        <f t="shared" si="61"/>
        <v>68701.49492995163</v>
      </c>
      <c r="Q359" s="265">
        <f t="shared" si="61"/>
        <v>66883.446046647165</v>
      </c>
      <c r="R359" s="265">
        <f t="shared" si="61"/>
        <v>66677.229486967699</v>
      </c>
      <c r="S359" s="265">
        <f t="shared" si="61"/>
        <v>66659.364084415502</v>
      </c>
      <c r="T359" s="265">
        <f t="shared" si="61"/>
        <v>66653.748279949432</v>
      </c>
      <c r="U359" s="265">
        <f t="shared" si="61"/>
        <v>66633.110482056189</v>
      </c>
      <c r="V359" s="265">
        <f t="shared" si="61"/>
        <v>66627.408118037172</v>
      </c>
      <c r="W359" s="265">
        <f t="shared" si="61"/>
        <v>66574.538908575953</v>
      </c>
      <c r="X359" s="265">
        <f t="shared" si="61"/>
        <v>66562.714879297622</v>
      </c>
      <c r="Y359" s="265">
        <f t="shared" si="61"/>
        <v>66549.076646381058</v>
      </c>
      <c r="Z359" s="265">
        <f t="shared" si="61"/>
        <v>67172.961321248251</v>
      </c>
      <c r="AA359" s="265">
        <f t="shared" si="61"/>
        <v>67245.958038244033</v>
      </c>
      <c r="AB359" s="265">
        <f t="shared" si="61"/>
        <v>67176.754380745027</v>
      </c>
      <c r="AC359" s="265">
        <f t="shared" si="61"/>
        <v>67007.995580006536</v>
      </c>
      <c r="AD359" s="265">
        <f t="shared" si="61"/>
        <v>66800.167517097434</v>
      </c>
      <c r="AE359" s="265">
        <f t="shared" si="61"/>
        <v>66963.722232977641</v>
      </c>
      <c r="AF359" s="265">
        <f t="shared" si="61"/>
        <v>66948.217858794116</v>
      </c>
      <c r="AG359" s="265">
        <f t="shared" si="61"/>
        <v>66979.187136516339</v>
      </c>
      <c r="AH359" s="265">
        <f t="shared" si="61"/>
        <v>67303.326637209189</v>
      </c>
      <c r="AI359" s="265">
        <f t="shared" si="61"/>
        <v>67429.696141221255</v>
      </c>
      <c r="AJ359" s="265">
        <f t="shared" si="61"/>
        <v>67630.694326710887</v>
      </c>
      <c r="AK359" s="265">
        <f t="shared" si="61"/>
        <v>68019.827778291641</v>
      </c>
      <c r="AL359" s="265">
        <f t="shared" si="61"/>
        <v>68276.941638879478</v>
      </c>
      <c r="AM359" s="265">
        <f t="shared" si="61"/>
        <v>68743.296157389661</v>
      </c>
      <c r="AN359" s="265">
        <f t="shared" si="61"/>
        <v>68384.451047072449</v>
      </c>
      <c r="AO359" s="265">
        <f t="shared" si="61"/>
        <v>68341.711722908978</v>
      </c>
      <c r="AP359" s="265">
        <f t="shared" si="61"/>
        <v>68275.041627614424</v>
      </c>
      <c r="AQ359" s="265">
        <f t="shared" si="61"/>
        <v>67995.721620814991</v>
      </c>
      <c r="AR359" s="265">
        <f t="shared" si="61"/>
        <v>67740.535373409992</v>
      </c>
      <c r="AS359" s="265">
        <f t="shared" si="61"/>
        <v>67555.056154271719</v>
      </c>
      <c r="AT359" s="265">
        <f t="shared" si="61"/>
        <v>67391.80667115598</v>
      </c>
      <c r="AU359" s="265">
        <f t="shared" si="61"/>
        <v>67011.261810080206</v>
      </c>
      <c r="AV359" s="265">
        <f t="shared" si="61"/>
        <v>66919.270855710958</v>
      </c>
      <c r="AW359" s="265">
        <f t="shared" si="61"/>
        <v>66882.932796304798</v>
      </c>
      <c r="AX359" s="265">
        <f t="shared" si="61"/>
        <v>66412.771259937042</v>
      </c>
      <c r="AY359" s="265">
        <f t="shared" si="61"/>
        <v>66324.827502383298</v>
      </c>
      <c r="AZ359" s="265">
        <f t="shared" si="61"/>
        <v>66027.62195022605</v>
      </c>
    </row>
    <row r="360" spans="1:52">
      <c r="A360" s="186" t="s">
        <v>51</v>
      </c>
      <c r="B360" s="197">
        <f t="shared" ref="B360:AZ360" si="62">B35/B334*1000000</f>
        <v>226048017.88012201</v>
      </c>
      <c r="C360" s="263">
        <f t="shared" si="62"/>
        <v>216208493.4121896</v>
      </c>
      <c r="D360" s="263">
        <f t="shared" si="62"/>
        <v>214232601.2402449</v>
      </c>
      <c r="E360" s="263">
        <f t="shared" si="62"/>
        <v>192810489.75329578</v>
      </c>
      <c r="F360" s="263">
        <f t="shared" si="62"/>
        <v>200379340.40504792</v>
      </c>
      <c r="G360" s="263">
        <f t="shared" si="62"/>
        <v>198216338.27411532</v>
      </c>
      <c r="H360" s="263">
        <f t="shared" si="62"/>
        <v>187097562.74545255</v>
      </c>
      <c r="I360" s="263">
        <f t="shared" si="62"/>
        <v>192675512.80545571</v>
      </c>
      <c r="J360" s="263">
        <f t="shared" si="62"/>
        <v>191172363.54281756</v>
      </c>
      <c r="K360" s="263">
        <f t="shared" si="62"/>
        <v>175861793.4934316</v>
      </c>
      <c r="L360" s="263">
        <f t="shared" si="62"/>
        <v>190847356.07662615</v>
      </c>
      <c r="M360" s="263">
        <f t="shared" si="62"/>
        <v>179197285.21685427</v>
      </c>
      <c r="N360" s="263">
        <f t="shared" si="62"/>
        <v>178835703.63514739</v>
      </c>
      <c r="O360" s="263">
        <f t="shared" si="62"/>
        <v>176799110.09788173</v>
      </c>
      <c r="P360" s="263">
        <f t="shared" si="62"/>
        <v>174114965.03051597</v>
      </c>
      <c r="Q360" s="263">
        <f t="shared" si="62"/>
        <v>168075087.51396292</v>
      </c>
      <c r="R360" s="263">
        <f t="shared" si="62"/>
        <v>167945871.24919942</v>
      </c>
      <c r="S360" s="263">
        <f t="shared" si="62"/>
        <v>167789099.42017174</v>
      </c>
      <c r="T360" s="263">
        <f t="shared" si="62"/>
        <v>167546986.10981438</v>
      </c>
      <c r="U360" s="263">
        <f t="shared" si="62"/>
        <v>167404185.38482797</v>
      </c>
      <c r="V360" s="263">
        <f t="shared" si="62"/>
        <v>167183738.32895067</v>
      </c>
      <c r="W360" s="263">
        <f t="shared" si="62"/>
        <v>167031993.90007412</v>
      </c>
      <c r="X360" s="263">
        <f t="shared" si="62"/>
        <v>166886457.67217553</v>
      </c>
      <c r="Y360" s="263">
        <f t="shared" si="62"/>
        <v>166758381.98277935</v>
      </c>
      <c r="Z360" s="263">
        <f t="shared" si="62"/>
        <v>166643973.63502732</v>
      </c>
      <c r="AA360" s="263">
        <f t="shared" si="62"/>
        <v>166585940.79665074</v>
      </c>
      <c r="AB360" s="263">
        <f t="shared" si="62"/>
        <v>166504949.18213102</v>
      </c>
      <c r="AC360" s="263">
        <f t="shared" si="62"/>
        <v>166439852.24606794</v>
      </c>
      <c r="AD360" s="263">
        <f t="shared" si="62"/>
        <v>166379871.7304436</v>
      </c>
      <c r="AE360" s="263">
        <f t="shared" si="62"/>
        <v>166323549.6946885</v>
      </c>
      <c r="AF360" s="263">
        <f t="shared" si="62"/>
        <v>166276266.87842876</v>
      </c>
      <c r="AG360" s="263">
        <f t="shared" si="62"/>
        <v>166277513.13950568</v>
      </c>
      <c r="AH360" s="263">
        <f t="shared" si="62"/>
        <v>166332960.65453085</v>
      </c>
      <c r="AI360" s="263">
        <f t="shared" si="62"/>
        <v>166621640.19400361</v>
      </c>
      <c r="AJ360" s="263">
        <f t="shared" si="62"/>
        <v>166923687.1546357</v>
      </c>
      <c r="AK360" s="263">
        <f t="shared" si="62"/>
        <v>167265777.67526585</v>
      </c>
      <c r="AL360" s="263">
        <f t="shared" si="62"/>
        <v>167633448.26016319</v>
      </c>
      <c r="AM360" s="263">
        <f t="shared" si="62"/>
        <v>168032059.42015103</v>
      </c>
      <c r="AN360" s="263">
        <f t="shared" si="62"/>
        <v>168490608.82434216</v>
      </c>
      <c r="AO360" s="263">
        <f t="shared" si="62"/>
        <v>168923246.84753135</v>
      </c>
      <c r="AP360" s="263">
        <f t="shared" si="62"/>
        <v>169379730.92542341</v>
      </c>
      <c r="AQ360" s="263">
        <f t="shared" si="62"/>
        <v>169867929.35493401</v>
      </c>
      <c r="AR360" s="263">
        <f t="shared" si="62"/>
        <v>170345771.44185537</v>
      </c>
      <c r="AS360" s="263">
        <f t="shared" si="62"/>
        <v>170830729.89600971</v>
      </c>
      <c r="AT360" s="263">
        <f t="shared" si="62"/>
        <v>171326264.46011549</v>
      </c>
      <c r="AU360" s="263">
        <f t="shared" si="62"/>
        <v>171821128.25917888</v>
      </c>
      <c r="AV360" s="263">
        <f t="shared" si="62"/>
        <v>172298095.56437755</v>
      </c>
      <c r="AW360" s="263">
        <f t="shared" si="62"/>
        <v>172752284.15500617</v>
      </c>
      <c r="AX360" s="263">
        <f t="shared" si="62"/>
        <v>173226307.34806049</v>
      </c>
      <c r="AY360" s="263">
        <f t="shared" si="62"/>
        <v>173679165.49482092</v>
      </c>
      <c r="AZ360" s="263">
        <f t="shared" si="62"/>
        <v>174117176.40383774</v>
      </c>
    </row>
    <row r="361" spans="1:52">
      <c r="A361" s="173" t="s">
        <v>33</v>
      </c>
      <c r="B361" s="213">
        <f t="shared" ref="B361:AZ361" si="63">B36/B335*1000000</f>
        <v>253468919.42654195</v>
      </c>
      <c r="C361" s="279">
        <f t="shared" si="63"/>
        <v>237600162.5445897</v>
      </c>
      <c r="D361" s="279">
        <f t="shared" si="63"/>
        <v>237201485.91815776</v>
      </c>
      <c r="E361" s="279">
        <f t="shared" si="63"/>
        <v>225155725.43329716</v>
      </c>
      <c r="F361" s="279">
        <f t="shared" si="63"/>
        <v>221156368.64723563</v>
      </c>
      <c r="G361" s="279">
        <f t="shared" si="63"/>
        <v>228260450.72139919</v>
      </c>
      <c r="H361" s="279">
        <f t="shared" si="63"/>
        <v>206580364.39977589</v>
      </c>
      <c r="I361" s="279">
        <f t="shared" si="63"/>
        <v>212405272.6158798</v>
      </c>
      <c r="J361" s="279">
        <f t="shared" si="63"/>
        <v>213714029.6803391</v>
      </c>
      <c r="K361" s="279">
        <f t="shared" si="63"/>
        <v>200551775.92178774</v>
      </c>
      <c r="L361" s="279">
        <f t="shared" si="63"/>
        <v>209291090.80197692</v>
      </c>
      <c r="M361" s="279">
        <f t="shared" si="63"/>
        <v>202161936.882523</v>
      </c>
      <c r="N361" s="279">
        <f t="shared" si="63"/>
        <v>192107794.55122876</v>
      </c>
      <c r="O361" s="279">
        <f t="shared" si="63"/>
        <v>184609512.20098773</v>
      </c>
      <c r="P361" s="279">
        <f t="shared" si="63"/>
        <v>182090813.03424454</v>
      </c>
      <c r="Q361" s="279">
        <f t="shared" si="63"/>
        <v>188667943.43729097</v>
      </c>
      <c r="R361" s="279">
        <f t="shared" si="63"/>
        <v>188613996.88599485</v>
      </c>
      <c r="S361" s="279">
        <f t="shared" si="63"/>
        <v>188822563.92468253</v>
      </c>
      <c r="T361" s="279">
        <f t="shared" si="63"/>
        <v>188934542.32759365</v>
      </c>
      <c r="U361" s="279">
        <f t="shared" si="63"/>
        <v>189236168.16267213</v>
      </c>
      <c r="V361" s="279">
        <f t="shared" si="63"/>
        <v>189433807.14725861</v>
      </c>
      <c r="W361" s="279">
        <f t="shared" si="63"/>
        <v>189761433.49007085</v>
      </c>
      <c r="X361" s="279">
        <f t="shared" si="63"/>
        <v>190121363.02926666</v>
      </c>
      <c r="Y361" s="279">
        <f t="shared" si="63"/>
        <v>190571507.42098698</v>
      </c>
      <c r="Z361" s="279">
        <f t="shared" si="63"/>
        <v>191088283.54237068</v>
      </c>
      <c r="AA361" s="279">
        <f t="shared" si="63"/>
        <v>191672335.56568983</v>
      </c>
      <c r="AB361" s="279">
        <f t="shared" si="63"/>
        <v>192216234.53596163</v>
      </c>
      <c r="AC361" s="279">
        <f t="shared" si="63"/>
        <v>192786489.37458387</v>
      </c>
      <c r="AD361" s="279">
        <f t="shared" si="63"/>
        <v>193361627.30767772</v>
      </c>
      <c r="AE361" s="279">
        <f t="shared" si="63"/>
        <v>193955867.06687635</v>
      </c>
      <c r="AF361" s="279">
        <f t="shared" si="63"/>
        <v>194541870.95169026</v>
      </c>
      <c r="AG361" s="279">
        <f t="shared" si="63"/>
        <v>195180796.8397283</v>
      </c>
      <c r="AH361" s="279">
        <f t="shared" si="63"/>
        <v>195852904.29714051</v>
      </c>
      <c r="AI361" s="279">
        <f t="shared" si="63"/>
        <v>196566422.50321832</v>
      </c>
      <c r="AJ361" s="279">
        <f t="shared" si="63"/>
        <v>197325335.72075009</v>
      </c>
      <c r="AK361" s="279">
        <f t="shared" si="63"/>
        <v>198138915.93257034</v>
      </c>
      <c r="AL361" s="279">
        <f t="shared" si="63"/>
        <v>198980383.85415465</v>
      </c>
      <c r="AM361" s="279">
        <f t="shared" si="63"/>
        <v>199867429.27112588</v>
      </c>
      <c r="AN361" s="279">
        <f t="shared" si="63"/>
        <v>200783039.93246824</v>
      </c>
      <c r="AO361" s="279">
        <f t="shared" si="63"/>
        <v>201704212.30165711</v>
      </c>
      <c r="AP361" s="279">
        <f t="shared" si="63"/>
        <v>202657775.39946204</v>
      </c>
      <c r="AQ361" s="279">
        <f t="shared" si="63"/>
        <v>203656605.35910636</v>
      </c>
      <c r="AR361" s="279">
        <f t="shared" si="63"/>
        <v>204620043.36350459</v>
      </c>
      <c r="AS361" s="279">
        <f t="shared" si="63"/>
        <v>205570967.21400687</v>
      </c>
      <c r="AT361" s="279">
        <f t="shared" si="63"/>
        <v>206512695.23743767</v>
      </c>
      <c r="AU361" s="279">
        <f t="shared" si="63"/>
        <v>207417319.6168054</v>
      </c>
      <c r="AV361" s="279">
        <f t="shared" si="63"/>
        <v>208330316.40932882</v>
      </c>
      <c r="AW361" s="279">
        <f t="shared" si="63"/>
        <v>209187407.77152711</v>
      </c>
      <c r="AX361" s="279">
        <f t="shared" si="63"/>
        <v>210026167.92314512</v>
      </c>
      <c r="AY361" s="279">
        <f t="shared" si="63"/>
        <v>210819271.65243924</v>
      </c>
      <c r="AZ361" s="279">
        <f t="shared" si="63"/>
        <v>211524410.05811825</v>
      </c>
    </row>
    <row r="362" spans="1:52">
      <c r="A362" s="194" t="s">
        <v>34</v>
      </c>
      <c r="B362" s="199">
        <f t="shared" ref="B362:AZ362" si="64">B37/B336*1000000</f>
        <v>200200462.90288758</v>
      </c>
      <c r="C362" s="265">
        <f t="shared" si="64"/>
        <v>195133990.67904043</v>
      </c>
      <c r="D362" s="265">
        <f t="shared" si="64"/>
        <v>191684003.47961831</v>
      </c>
      <c r="E362" s="265">
        <f t="shared" si="64"/>
        <v>161745242.57250503</v>
      </c>
      <c r="F362" s="265">
        <f t="shared" si="64"/>
        <v>179700014.19669309</v>
      </c>
      <c r="G362" s="265">
        <f t="shared" si="64"/>
        <v>170208285.98146352</v>
      </c>
      <c r="H362" s="265">
        <f t="shared" si="64"/>
        <v>168274070.50465181</v>
      </c>
      <c r="I362" s="265">
        <f t="shared" si="64"/>
        <v>173873310.62589359</v>
      </c>
      <c r="J362" s="265">
        <f t="shared" si="64"/>
        <v>169869392.43587521</v>
      </c>
      <c r="K362" s="265">
        <f t="shared" si="64"/>
        <v>152027281.68194443</v>
      </c>
      <c r="L362" s="265">
        <f t="shared" si="64"/>
        <v>173708595.76041561</v>
      </c>
      <c r="M362" s="265">
        <f t="shared" si="64"/>
        <v>158856299.11577824</v>
      </c>
      <c r="N362" s="265">
        <f t="shared" si="64"/>
        <v>167278515.46639299</v>
      </c>
      <c r="O362" s="265">
        <f t="shared" si="64"/>
        <v>170444354.86921346</v>
      </c>
      <c r="P362" s="265">
        <f t="shared" si="64"/>
        <v>167830191.89028922</v>
      </c>
      <c r="Q362" s="265">
        <f t="shared" si="64"/>
        <v>152799931.05340165</v>
      </c>
      <c r="R362" s="265">
        <f t="shared" si="64"/>
        <v>152737547.42717782</v>
      </c>
      <c r="S362" s="265">
        <f t="shared" si="64"/>
        <v>152478383.93937272</v>
      </c>
      <c r="T362" s="265">
        <f t="shared" si="64"/>
        <v>152120609.92671031</v>
      </c>
      <c r="U362" s="265">
        <f t="shared" si="64"/>
        <v>151796948.94802257</v>
      </c>
      <c r="V362" s="265">
        <f t="shared" si="64"/>
        <v>151430735.21511605</v>
      </c>
      <c r="W362" s="265">
        <f t="shared" si="64"/>
        <v>151092491.88167551</v>
      </c>
      <c r="X362" s="265">
        <f t="shared" si="64"/>
        <v>150745404.60016403</v>
      </c>
      <c r="Y362" s="265">
        <f t="shared" si="64"/>
        <v>150376574.98232898</v>
      </c>
      <c r="Z362" s="265">
        <f t="shared" si="64"/>
        <v>149990779.34013519</v>
      </c>
      <c r="AA362" s="265">
        <f t="shared" si="64"/>
        <v>149646223.22933412</v>
      </c>
      <c r="AB362" s="265">
        <f t="shared" si="64"/>
        <v>149295563.72384855</v>
      </c>
      <c r="AC362" s="265">
        <f t="shared" si="64"/>
        <v>148963971.86477745</v>
      </c>
      <c r="AD362" s="265">
        <f t="shared" si="64"/>
        <v>148645077.72272137</v>
      </c>
      <c r="AE362" s="265">
        <f t="shared" si="64"/>
        <v>148327073.14849406</v>
      </c>
      <c r="AF362" s="265">
        <f t="shared" si="64"/>
        <v>148027362.30920529</v>
      </c>
      <c r="AG362" s="265">
        <f t="shared" si="64"/>
        <v>147774476.52514705</v>
      </c>
      <c r="AH362" s="265">
        <f t="shared" si="64"/>
        <v>147582217.86417961</v>
      </c>
      <c r="AI362" s="265">
        <f t="shared" si="64"/>
        <v>147729269.99878991</v>
      </c>
      <c r="AJ362" s="265">
        <f t="shared" si="64"/>
        <v>147874285.93685704</v>
      </c>
      <c r="AK362" s="265">
        <f t="shared" si="64"/>
        <v>148051566.08595499</v>
      </c>
      <c r="AL362" s="265">
        <f t="shared" si="64"/>
        <v>148253686.10557833</v>
      </c>
      <c r="AM362" s="265">
        <f t="shared" si="64"/>
        <v>148482283.55414471</v>
      </c>
      <c r="AN362" s="265">
        <f t="shared" si="64"/>
        <v>148786828.89949909</v>
      </c>
      <c r="AO362" s="265">
        <f t="shared" si="64"/>
        <v>149056001.46094283</v>
      </c>
      <c r="AP362" s="265">
        <f t="shared" si="64"/>
        <v>149344600.9231016</v>
      </c>
      <c r="AQ362" s="265">
        <f t="shared" si="64"/>
        <v>149651453.2608287</v>
      </c>
      <c r="AR362" s="265">
        <f t="shared" si="64"/>
        <v>149967566.47515258</v>
      </c>
      <c r="AS362" s="265">
        <f t="shared" si="64"/>
        <v>150294976.87369913</v>
      </c>
      <c r="AT362" s="265">
        <f t="shared" si="64"/>
        <v>150636330.53913274</v>
      </c>
      <c r="AU362" s="265">
        <f t="shared" si="64"/>
        <v>150988260.84575099</v>
      </c>
      <c r="AV362" s="265">
        <f t="shared" si="64"/>
        <v>151308646.18311095</v>
      </c>
      <c r="AW362" s="265">
        <f t="shared" si="64"/>
        <v>151618843.2923823</v>
      </c>
      <c r="AX362" s="265">
        <f t="shared" si="64"/>
        <v>151959061.20357209</v>
      </c>
      <c r="AY362" s="265">
        <f t="shared" si="64"/>
        <v>152282532.62390864</v>
      </c>
      <c r="AZ362" s="265">
        <f t="shared" si="64"/>
        <v>152620583.2284252</v>
      </c>
    </row>
    <row r="363" spans="1:52">
      <c r="A363" s="205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  <c r="AG363" s="207"/>
      <c r="AH363" s="207"/>
      <c r="AI363" s="207"/>
      <c r="AJ363" s="207"/>
      <c r="AK363" s="207"/>
      <c r="AL363" s="207"/>
      <c r="AM363" s="207"/>
      <c r="AN363" s="207"/>
      <c r="AO363" s="207"/>
      <c r="AP363" s="207"/>
      <c r="AQ363" s="207"/>
      <c r="AR363" s="207"/>
      <c r="AS363" s="207"/>
      <c r="AT363" s="207"/>
      <c r="AU363" s="207"/>
      <c r="AV363" s="207"/>
      <c r="AW363" s="207"/>
      <c r="AX363" s="207"/>
      <c r="AY363" s="207"/>
      <c r="AZ363" s="207"/>
    </row>
    <row r="364" spans="1:52">
      <c r="A364" s="170" t="s">
        <v>92</v>
      </c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5"/>
      <c r="AH364" s="185"/>
      <c r="AI364" s="185"/>
      <c r="AJ364" s="185"/>
      <c r="AK364" s="185"/>
      <c r="AL364" s="185"/>
      <c r="AM364" s="185"/>
      <c r="AN364" s="185"/>
      <c r="AO364" s="185"/>
      <c r="AP364" s="185"/>
      <c r="AQ364" s="185"/>
      <c r="AR364" s="185"/>
      <c r="AS364" s="185"/>
      <c r="AT364" s="185"/>
      <c r="AU364" s="185"/>
      <c r="AV364" s="185"/>
      <c r="AW364" s="185"/>
      <c r="AX364" s="185"/>
      <c r="AY364" s="185"/>
      <c r="AZ364" s="185"/>
    </row>
    <row r="365" spans="1:52">
      <c r="A365" s="179" t="s">
        <v>21</v>
      </c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  <c r="AG365" s="182"/>
      <c r="AH365" s="182"/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  <c r="AV365" s="182"/>
      <c r="AW365" s="182"/>
      <c r="AX365" s="182"/>
      <c r="AY365" s="182"/>
      <c r="AZ365" s="182"/>
    </row>
    <row r="366" spans="1:52">
      <c r="A366" s="186" t="s">
        <v>93</v>
      </c>
      <c r="B366" s="197">
        <f>B54/B314*1000000</f>
        <v>10843.656784157594</v>
      </c>
      <c r="C366" s="263">
        <f t="shared" ref="C366:AZ371" si="65">C54/C314*1000000</f>
        <v>10945.823189370532</v>
      </c>
      <c r="D366" s="263">
        <f t="shared" si="65"/>
        <v>10909.461676842009</v>
      </c>
      <c r="E366" s="263">
        <f t="shared" si="65"/>
        <v>10801.736619966914</v>
      </c>
      <c r="F366" s="263">
        <f t="shared" si="65"/>
        <v>10937.342177777371</v>
      </c>
      <c r="G366" s="263">
        <f t="shared" si="65"/>
        <v>10625.931817765568</v>
      </c>
      <c r="H366" s="263">
        <f t="shared" si="65"/>
        <v>10573.466785253075</v>
      </c>
      <c r="I366" s="263">
        <f t="shared" si="65"/>
        <v>10496.506955357891</v>
      </c>
      <c r="J366" s="263">
        <f t="shared" si="65"/>
        <v>10369.823761384994</v>
      </c>
      <c r="K366" s="263">
        <f t="shared" si="65"/>
        <v>10481.128282266627</v>
      </c>
      <c r="L366" s="263">
        <f t="shared" si="65"/>
        <v>10220.132980062113</v>
      </c>
      <c r="M366" s="263">
        <f t="shared" si="65"/>
        <v>10087.048906270902</v>
      </c>
      <c r="N366" s="263">
        <f t="shared" si="65"/>
        <v>9879.2649354151436</v>
      </c>
      <c r="O366" s="263">
        <f t="shared" si="65"/>
        <v>9807.2989244412238</v>
      </c>
      <c r="P366" s="263">
        <f t="shared" si="65"/>
        <v>10074.045709909602</v>
      </c>
      <c r="Q366" s="263">
        <f t="shared" si="65"/>
        <v>10132.813797767894</v>
      </c>
      <c r="R366" s="263">
        <f t="shared" si="65"/>
        <v>10136.329984770531</v>
      </c>
      <c r="S366" s="263">
        <f t="shared" si="65"/>
        <v>10083.959005071012</v>
      </c>
      <c r="T366" s="263">
        <f t="shared" si="65"/>
        <v>10050.026183196493</v>
      </c>
      <c r="U366" s="263">
        <f t="shared" si="65"/>
        <v>10020.951481599051</v>
      </c>
      <c r="V366" s="263">
        <f t="shared" si="65"/>
        <v>9990.9974277240817</v>
      </c>
      <c r="W366" s="263">
        <f t="shared" si="65"/>
        <v>9969.265661533098</v>
      </c>
      <c r="X366" s="263">
        <f t="shared" si="65"/>
        <v>9962.3760887065819</v>
      </c>
      <c r="Y366" s="263">
        <f t="shared" si="65"/>
        <v>9960.3981597831971</v>
      </c>
      <c r="Z366" s="263">
        <f t="shared" si="65"/>
        <v>9964.0324907401664</v>
      </c>
      <c r="AA366" s="263">
        <f t="shared" si="65"/>
        <v>9970.7466849681532</v>
      </c>
      <c r="AB366" s="263">
        <f t="shared" si="65"/>
        <v>9994.3271005926999</v>
      </c>
      <c r="AC366" s="263">
        <f t="shared" si="65"/>
        <v>10026.365836692059</v>
      </c>
      <c r="AD366" s="263">
        <f t="shared" si="65"/>
        <v>10059.842253881176</v>
      </c>
      <c r="AE366" s="263">
        <f t="shared" si="65"/>
        <v>10086.03369331254</v>
      </c>
      <c r="AF366" s="263">
        <f t="shared" si="65"/>
        <v>10108.87681439375</v>
      </c>
      <c r="AG366" s="263">
        <f t="shared" si="65"/>
        <v>10124.891813604141</v>
      </c>
      <c r="AH366" s="263">
        <f t="shared" si="65"/>
        <v>10138.473165747946</v>
      </c>
      <c r="AI366" s="263">
        <f t="shared" si="65"/>
        <v>10147.203389676579</v>
      </c>
      <c r="AJ366" s="263">
        <f t="shared" si="65"/>
        <v>10152.886013948797</v>
      </c>
      <c r="AK366" s="263">
        <f t="shared" si="65"/>
        <v>10158.488838662746</v>
      </c>
      <c r="AL366" s="263">
        <f t="shared" si="65"/>
        <v>10164.555295803808</v>
      </c>
      <c r="AM366" s="263">
        <f t="shared" si="65"/>
        <v>10171.366531870537</v>
      </c>
      <c r="AN366" s="263">
        <f t="shared" si="65"/>
        <v>10179.282195591792</v>
      </c>
      <c r="AO366" s="263">
        <f t="shared" si="65"/>
        <v>10188.240152710836</v>
      </c>
      <c r="AP366" s="263">
        <f t="shared" si="65"/>
        <v>10198.88613056915</v>
      </c>
      <c r="AQ366" s="263">
        <f t="shared" si="65"/>
        <v>10213.496199191817</v>
      </c>
      <c r="AR366" s="263">
        <f t="shared" si="65"/>
        <v>10224.341028862642</v>
      </c>
      <c r="AS366" s="263">
        <f t="shared" si="65"/>
        <v>10230.755362718874</v>
      </c>
      <c r="AT366" s="263">
        <f t="shared" si="65"/>
        <v>10232.813799390162</v>
      </c>
      <c r="AU366" s="263">
        <f t="shared" si="65"/>
        <v>10232.469690039452</v>
      </c>
      <c r="AV366" s="263">
        <f t="shared" si="65"/>
        <v>10229.719838890202</v>
      </c>
      <c r="AW366" s="263">
        <f t="shared" si="65"/>
        <v>10222.918696807847</v>
      </c>
      <c r="AX366" s="263">
        <f t="shared" si="65"/>
        <v>10212.060351311196</v>
      </c>
      <c r="AY366" s="263">
        <f t="shared" si="65"/>
        <v>10200.262291515181</v>
      </c>
      <c r="AZ366" s="263">
        <f t="shared" si="65"/>
        <v>10184.833934403023</v>
      </c>
    </row>
    <row r="367" spans="1:52">
      <c r="A367" s="193" t="s">
        <v>29</v>
      </c>
      <c r="B367" s="212">
        <f t="shared" ref="B367:Q377" si="66">B55/B315*1000000</f>
        <v>3158.2343475677312</v>
      </c>
      <c r="C367" s="278">
        <f t="shared" si="66"/>
        <v>3161.4957686420967</v>
      </c>
      <c r="D367" s="278">
        <f t="shared" si="66"/>
        <v>3102.3207686202645</v>
      </c>
      <c r="E367" s="278">
        <f t="shared" si="66"/>
        <v>3106.6421788709849</v>
      </c>
      <c r="F367" s="278">
        <f t="shared" si="66"/>
        <v>3125.6764730238542</v>
      </c>
      <c r="G367" s="278">
        <f t="shared" si="66"/>
        <v>3108.7975849941208</v>
      </c>
      <c r="H367" s="278">
        <f t="shared" si="66"/>
        <v>2979.0687469407744</v>
      </c>
      <c r="I367" s="278">
        <f t="shared" si="66"/>
        <v>2789.5664212774791</v>
      </c>
      <c r="J367" s="278">
        <f t="shared" si="66"/>
        <v>2806.6434069993829</v>
      </c>
      <c r="K367" s="278">
        <f t="shared" si="66"/>
        <v>2745.3345202041232</v>
      </c>
      <c r="L367" s="278">
        <f t="shared" si="66"/>
        <v>2769.875255348104</v>
      </c>
      <c r="M367" s="278">
        <f t="shared" si="66"/>
        <v>2762.7257442530913</v>
      </c>
      <c r="N367" s="278">
        <f t="shared" si="66"/>
        <v>2753.5934473368829</v>
      </c>
      <c r="O367" s="278">
        <f t="shared" si="66"/>
        <v>2733.6378912318655</v>
      </c>
      <c r="P367" s="278">
        <f t="shared" si="66"/>
        <v>2804.5351965868576</v>
      </c>
      <c r="Q367" s="278">
        <f t="shared" si="66"/>
        <v>2811.9529036223807</v>
      </c>
      <c r="R367" s="278">
        <f t="shared" si="65"/>
        <v>2799.3212136266193</v>
      </c>
      <c r="S367" s="278">
        <f t="shared" si="65"/>
        <v>2779.5700073044254</v>
      </c>
      <c r="T367" s="278">
        <f t="shared" si="65"/>
        <v>2767.2506005907085</v>
      </c>
      <c r="U367" s="278">
        <f t="shared" si="65"/>
        <v>2762.6107837532199</v>
      </c>
      <c r="V367" s="278">
        <f t="shared" si="65"/>
        <v>2762.3293988700143</v>
      </c>
      <c r="W367" s="278">
        <f t="shared" si="65"/>
        <v>2768.3673073851846</v>
      </c>
      <c r="X367" s="278">
        <f t="shared" si="65"/>
        <v>2781.2227800897545</v>
      </c>
      <c r="Y367" s="278">
        <f t="shared" si="65"/>
        <v>2797.2767312119158</v>
      </c>
      <c r="Z367" s="278">
        <f t="shared" si="65"/>
        <v>2816.0153739839284</v>
      </c>
      <c r="AA367" s="278">
        <f t="shared" si="65"/>
        <v>2836.3018589637086</v>
      </c>
      <c r="AB367" s="278">
        <f t="shared" si="65"/>
        <v>2857.8435991687898</v>
      </c>
      <c r="AC367" s="278">
        <f t="shared" si="65"/>
        <v>2877.2432551975216</v>
      </c>
      <c r="AD367" s="278">
        <f t="shared" si="65"/>
        <v>2892.6031292942012</v>
      </c>
      <c r="AE367" s="278">
        <f t="shared" si="65"/>
        <v>2901.1122613966613</v>
      </c>
      <c r="AF367" s="278">
        <f t="shared" si="65"/>
        <v>2903.6127119932116</v>
      </c>
      <c r="AG367" s="278">
        <f t="shared" si="65"/>
        <v>2899.8720554234046</v>
      </c>
      <c r="AH367" s="278">
        <f t="shared" si="65"/>
        <v>2891.4355587076816</v>
      </c>
      <c r="AI367" s="278">
        <f t="shared" si="65"/>
        <v>2878.7209692672127</v>
      </c>
      <c r="AJ367" s="278">
        <f t="shared" si="65"/>
        <v>2862.3787680798491</v>
      </c>
      <c r="AK367" s="278">
        <f t="shared" si="65"/>
        <v>2843.8551782639702</v>
      </c>
      <c r="AL367" s="278">
        <f t="shared" si="65"/>
        <v>2823.8692619378785</v>
      </c>
      <c r="AM367" s="278">
        <f t="shared" si="65"/>
        <v>2802.5589182860817</v>
      </c>
      <c r="AN367" s="278">
        <f t="shared" si="65"/>
        <v>2779.8504344345079</v>
      </c>
      <c r="AO367" s="278">
        <f t="shared" si="65"/>
        <v>2755.3657671555711</v>
      </c>
      <c r="AP367" s="278">
        <f t="shared" si="65"/>
        <v>2728.7320981559942</v>
      </c>
      <c r="AQ367" s="278">
        <f t="shared" si="65"/>
        <v>2700.2882958380756</v>
      </c>
      <c r="AR367" s="278">
        <f t="shared" si="65"/>
        <v>2668.6752224732427</v>
      </c>
      <c r="AS367" s="278">
        <f t="shared" si="65"/>
        <v>2633.7074570966884</v>
      </c>
      <c r="AT367" s="278">
        <f t="shared" si="65"/>
        <v>2595.8664420008381</v>
      </c>
      <c r="AU367" s="278">
        <f t="shared" si="65"/>
        <v>2555.8533076210429</v>
      </c>
      <c r="AV367" s="278">
        <f t="shared" si="65"/>
        <v>2513.6141570230693</v>
      </c>
      <c r="AW367" s="278">
        <f t="shared" si="65"/>
        <v>2468.8646496201295</v>
      </c>
      <c r="AX367" s="278">
        <f t="shared" si="65"/>
        <v>2421.9696709135233</v>
      </c>
      <c r="AY367" s="278">
        <f t="shared" si="65"/>
        <v>2373.8413760522885</v>
      </c>
      <c r="AZ367" s="278">
        <f t="shared" si="65"/>
        <v>2324.3869966201614</v>
      </c>
    </row>
    <row r="368" spans="1:52">
      <c r="A368" s="173" t="s">
        <v>30</v>
      </c>
      <c r="B368" s="213">
        <f t="shared" si="66"/>
        <v>11871.643730537087</v>
      </c>
      <c r="C368" s="279">
        <f t="shared" si="65"/>
        <v>12001.4509370173</v>
      </c>
      <c r="D368" s="279">
        <f t="shared" si="65"/>
        <v>11990.952175142404</v>
      </c>
      <c r="E368" s="279">
        <f t="shared" si="65"/>
        <v>11878.289581889538</v>
      </c>
      <c r="F368" s="279">
        <f t="shared" si="65"/>
        <v>12045.748260941955</v>
      </c>
      <c r="G368" s="279">
        <f t="shared" si="65"/>
        <v>11708.197407553278</v>
      </c>
      <c r="H368" s="279">
        <f t="shared" si="65"/>
        <v>11679.287949604981</v>
      </c>
      <c r="I368" s="279">
        <f t="shared" si="65"/>
        <v>11637.232351788591</v>
      </c>
      <c r="J368" s="279">
        <f t="shared" si="65"/>
        <v>11509.843000493604</v>
      </c>
      <c r="K368" s="279">
        <f t="shared" si="65"/>
        <v>11660.773492445109</v>
      </c>
      <c r="L368" s="279">
        <f t="shared" si="65"/>
        <v>11353.286833287826</v>
      </c>
      <c r="M368" s="279">
        <f t="shared" si="65"/>
        <v>11198.245151288178</v>
      </c>
      <c r="N368" s="279">
        <f t="shared" si="65"/>
        <v>10941.234553134038</v>
      </c>
      <c r="O368" s="279">
        <f t="shared" si="65"/>
        <v>10851.978771109872</v>
      </c>
      <c r="P368" s="279">
        <f t="shared" si="65"/>
        <v>11149.564554643572</v>
      </c>
      <c r="Q368" s="279">
        <f t="shared" si="65"/>
        <v>11212.75875163351</v>
      </c>
      <c r="R368" s="279">
        <f t="shared" si="65"/>
        <v>11233.964265033439</v>
      </c>
      <c r="S368" s="279">
        <f t="shared" si="65"/>
        <v>11190.491758225884</v>
      </c>
      <c r="T368" s="279">
        <f t="shared" si="65"/>
        <v>11165.66605840366</v>
      </c>
      <c r="U368" s="279">
        <f t="shared" si="65"/>
        <v>11142.637936247918</v>
      </c>
      <c r="V368" s="279">
        <f t="shared" si="65"/>
        <v>11114.507706061515</v>
      </c>
      <c r="W368" s="279">
        <f t="shared" si="65"/>
        <v>11087.361531847362</v>
      </c>
      <c r="X368" s="279">
        <f t="shared" si="65"/>
        <v>11071.699218973319</v>
      </c>
      <c r="Y368" s="279">
        <f t="shared" si="65"/>
        <v>11060.016554966902</v>
      </c>
      <c r="Z368" s="279">
        <f t="shared" si="65"/>
        <v>11053.872337972316</v>
      </c>
      <c r="AA368" s="279">
        <f t="shared" si="65"/>
        <v>11053.628799622895</v>
      </c>
      <c r="AB368" s="279">
        <f t="shared" si="65"/>
        <v>11075.734729489292</v>
      </c>
      <c r="AC368" s="279">
        <f t="shared" si="65"/>
        <v>11111.347388631999</v>
      </c>
      <c r="AD368" s="279">
        <f t="shared" si="65"/>
        <v>11152.27491054561</v>
      </c>
      <c r="AE368" s="279">
        <f t="shared" si="65"/>
        <v>11189.585376879048</v>
      </c>
      <c r="AF368" s="279">
        <f t="shared" si="65"/>
        <v>11226.635979603532</v>
      </c>
      <c r="AG368" s="279">
        <f t="shared" si="65"/>
        <v>11259.356189092012</v>
      </c>
      <c r="AH368" s="279">
        <f t="shared" si="65"/>
        <v>11292.156679904399</v>
      </c>
      <c r="AI368" s="279">
        <f t="shared" si="65"/>
        <v>11321.952411626307</v>
      </c>
      <c r="AJ368" s="279">
        <f t="shared" si="65"/>
        <v>11350.82101274534</v>
      </c>
      <c r="AK368" s="279">
        <f t="shared" si="65"/>
        <v>11381.782631683869</v>
      </c>
      <c r="AL368" s="279">
        <f t="shared" si="65"/>
        <v>11415.692349718178</v>
      </c>
      <c r="AM368" s="279">
        <f t="shared" si="65"/>
        <v>11452.956676225131</v>
      </c>
      <c r="AN368" s="279">
        <f t="shared" si="65"/>
        <v>11494.061060088847</v>
      </c>
      <c r="AO368" s="279">
        <f t="shared" si="65"/>
        <v>11539.095835440698</v>
      </c>
      <c r="AP368" s="279">
        <f t="shared" si="65"/>
        <v>11588.583907465418</v>
      </c>
      <c r="AQ368" s="279">
        <f t="shared" si="65"/>
        <v>11645.083935227563</v>
      </c>
      <c r="AR368" s="279">
        <f t="shared" si="65"/>
        <v>11700.924711169286</v>
      </c>
      <c r="AS368" s="279">
        <f t="shared" si="65"/>
        <v>11756.315876936444</v>
      </c>
      <c r="AT368" s="279">
        <f t="shared" si="65"/>
        <v>11811.008209499973</v>
      </c>
      <c r="AU368" s="279">
        <f t="shared" si="65"/>
        <v>11867.37763645073</v>
      </c>
      <c r="AV368" s="279">
        <f t="shared" si="65"/>
        <v>11925.298030867776</v>
      </c>
      <c r="AW368" s="279">
        <f t="shared" si="65"/>
        <v>11983.767787306897</v>
      </c>
      <c r="AX368" s="279">
        <f t="shared" si="65"/>
        <v>12043.010051773837</v>
      </c>
      <c r="AY368" s="279">
        <f t="shared" si="65"/>
        <v>12106.207420082465</v>
      </c>
      <c r="AZ368" s="279">
        <f t="shared" si="65"/>
        <v>12171.414942451091</v>
      </c>
    </row>
    <row r="369" spans="1:52">
      <c r="A369" s="173" t="s">
        <v>31</v>
      </c>
      <c r="B369" s="213">
        <f t="shared" si="66"/>
        <v>37408.055006384886</v>
      </c>
      <c r="C369" s="279">
        <f t="shared" si="65"/>
        <v>37352.335666024177</v>
      </c>
      <c r="D369" s="279">
        <f t="shared" si="65"/>
        <v>37734.34284026664</v>
      </c>
      <c r="E369" s="279">
        <f t="shared" si="65"/>
        <v>37551.673806056751</v>
      </c>
      <c r="F369" s="279">
        <f t="shared" si="65"/>
        <v>37803.313800387688</v>
      </c>
      <c r="G369" s="279">
        <f t="shared" si="65"/>
        <v>38102.069461944433</v>
      </c>
      <c r="H369" s="279">
        <f t="shared" si="65"/>
        <v>38509.063634653132</v>
      </c>
      <c r="I369" s="279">
        <f t="shared" si="65"/>
        <v>38998.249853677095</v>
      </c>
      <c r="J369" s="279">
        <f t="shared" si="65"/>
        <v>38861.053959998782</v>
      </c>
      <c r="K369" s="279">
        <f t="shared" si="65"/>
        <v>38672.774303189821</v>
      </c>
      <c r="L369" s="279">
        <f t="shared" si="65"/>
        <v>38985.626185373992</v>
      </c>
      <c r="M369" s="279">
        <f t="shared" si="65"/>
        <v>39143.245853754313</v>
      </c>
      <c r="N369" s="279">
        <f t="shared" si="65"/>
        <v>38672.636663883852</v>
      </c>
      <c r="O369" s="279">
        <f t="shared" si="65"/>
        <v>38697.165669479997</v>
      </c>
      <c r="P369" s="279">
        <f t="shared" si="65"/>
        <v>38791.155642773345</v>
      </c>
      <c r="Q369" s="279">
        <f t="shared" si="65"/>
        <v>38882.978407340393</v>
      </c>
      <c r="R369" s="279">
        <f t="shared" si="65"/>
        <v>38753.342931064253</v>
      </c>
      <c r="S369" s="279">
        <f t="shared" si="65"/>
        <v>38540.474193226357</v>
      </c>
      <c r="T369" s="279">
        <f t="shared" si="65"/>
        <v>38308.427975869665</v>
      </c>
      <c r="U369" s="279">
        <f t="shared" si="65"/>
        <v>38059.829459027955</v>
      </c>
      <c r="V369" s="279">
        <f t="shared" si="65"/>
        <v>37813.550437143356</v>
      </c>
      <c r="W369" s="279">
        <f t="shared" si="65"/>
        <v>37572.835649675137</v>
      </c>
      <c r="X369" s="279">
        <f t="shared" si="65"/>
        <v>37352.215915098066</v>
      </c>
      <c r="Y369" s="279">
        <f t="shared" si="65"/>
        <v>37135.113591606809</v>
      </c>
      <c r="Z369" s="279">
        <f t="shared" si="65"/>
        <v>36932.768979124819</v>
      </c>
      <c r="AA369" s="279">
        <f t="shared" si="65"/>
        <v>36739.944763598258</v>
      </c>
      <c r="AB369" s="279">
        <f t="shared" si="65"/>
        <v>36610.090191834104</v>
      </c>
      <c r="AC369" s="279">
        <f t="shared" si="65"/>
        <v>36520.932804367192</v>
      </c>
      <c r="AD369" s="279">
        <f t="shared" si="65"/>
        <v>36465.265949671913</v>
      </c>
      <c r="AE369" s="279">
        <f t="shared" si="65"/>
        <v>36432.004006971496</v>
      </c>
      <c r="AF369" s="279">
        <f t="shared" si="65"/>
        <v>36428.814529430136</v>
      </c>
      <c r="AG369" s="279">
        <f t="shared" si="65"/>
        <v>36456.358275553255</v>
      </c>
      <c r="AH369" s="279">
        <f t="shared" si="65"/>
        <v>36512.955168345281</v>
      </c>
      <c r="AI369" s="279">
        <f t="shared" si="65"/>
        <v>36587.833841048108</v>
      </c>
      <c r="AJ369" s="279">
        <f t="shared" si="65"/>
        <v>36674.011606237334</v>
      </c>
      <c r="AK369" s="279">
        <f t="shared" si="65"/>
        <v>36769.649928292172</v>
      </c>
      <c r="AL369" s="279">
        <f t="shared" si="65"/>
        <v>36866.011336365817</v>
      </c>
      <c r="AM369" s="279">
        <f t="shared" si="65"/>
        <v>36967.38220651602</v>
      </c>
      <c r="AN369" s="279">
        <f t="shared" si="65"/>
        <v>37067.829787202689</v>
      </c>
      <c r="AO369" s="279">
        <f t="shared" si="65"/>
        <v>37170.256529072904</v>
      </c>
      <c r="AP369" s="279">
        <f t="shared" si="65"/>
        <v>37285.498119447351</v>
      </c>
      <c r="AQ369" s="279">
        <f t="shared" si="65"/>
        <v>37410.609386196433</v>
      </c>
      <c r="AR369" s="279">
        <f t="shared" si="65"/>
        <v>37537.986956451205</v>
      </c>
      <c r="AS369" s="279">
        <f t="shared" si="65"/>
        <v>37670.562426893397</v>
      </c>
      <c r="AT369" s="279">
        <f t="shared" si="65"/>
        <v>37808.465841000805</v>
      </c>
      <c r="AU369" s="279">
        <f t="shared" si="65"/>
        <v>37950.685795528443</v>
      </c>
      <c r="AV369" s="279">
        <f t="shared" si="65"/>
        <v>38097.441360810073</v>
      </c>
      <c r="AW369" s="279">
        <f t="shared" si="65"/>
        <v>38245.688671430253</v>
      </c>
      <c r="AX369" s="279">
        <f t="shared" si="65"/>
        <v>38394.572087892018</v>
      </c>
      <c r="AY369" s="279">
        <f t="shared" si="65"/>
        <v>38543.649321015189</v>
      </c>
      <c r="AZ369" s="279">
        <f t="shared" si="65"/>
        <v>38690.372204716259</v>
      </c>
    </row>
    <row r="370" spans="1:52">
      <c r="A370" s="186" t="s">
        <v>94</v>
      </c>
      <c r="B370" s="197">
        <f t="shared" si="66"/>
        <v>198360.71963001593</v>
      </c>
      <c r="C370" s="263">
        <f t="shared" si="65"/>
        <v>192309.45471355412</v>
      </c>
      <c r="D370" s="263">
        <f t="shared" si="65"/>
        <v>192253.62784154768</v>
      </c>
      <c r="E370" s="263">
        <f t="shared" si="65"/>
        <v>186752.92612046088</v>
      </c>
      <c r="F370" s="263">
        <f t="shared" si="65"/>
        <v>185674.94228012356</v>
      </c>
      <c r="G370" s="263">
        <f t="shared" si="65"/>
        <v>188662.87154819912</v>
      </c>
      <c r="H370" s="263">
        <f t="shared" si="65"/>
        <v>182396.60829081037</v>
      </c>
      <c r="I370" s="263">
        <f t="shared" si="65"/>
        <v>183348.85397362118</v>
      </c>
      <c r="J370" s="263">
        <f t="shared" si="65"/>
        <v>182861.36915971991</v>
      </c>
      <c r="K370" s="263">
        <f t="shared" si="65"/>
        <v>181931.84140702846</v>
      </c>
      <c r="L370" s="263">
        <f t="shared" si="65"/>
        <v>181530.94032274859</v>
      </c>
      <c r="M370" s="263">
        <f t="shared" si="65"/>
        <v>181452.01118554096</v>
      </c>
      <c r="N370" s="263">
        <f t="shared" si="65"/>
        <v>183433.98717986935</v>
      </c>
      <c r="O370" s="263">
        <f t="shared" si="65"/>
        <v>183674.49119330232</v>
      </c>
      <c r="P370" s="263">
        <f t="shared" si="65"/>
        <v>180839.73914118172</v>
      </c>
      <c r="Q370" s="263">
        <f t="shared" si="65"/>
        <v>185909.85347681452</v>
      </c>
      <c r="R370" s="263">
        <f t="shared" si="65"/>
        <v>184935.30681142266</v>
      </c>
      <c r="S370" s="263">
        <f t="shared" si="65"/>
        <v>184819.90325903869</v>
      </c>
      <c r="T370" s="263">
        <f t="shared" si="65"/>
        <v>184462.918779781</v>
      </c>
      <c r="U370" s="263">
        <f t="shared" si="65"/>
        <v>184233.09074317801</v>
      </c>
      <c r="V370" s="263">
        <f t="shared" si="65"/>
        <v>184204.86056186797</v>
      </c>
      <c r="W370" s="263">
        <f t="shared" si="65"/>
        <v>184378.75501452925</v>
      </c>
      <c r="X370" s="263">
        <f t="shared" si="65"/>
        <v>184757.32152177455</v>
      </c>
      <c r="Y370" s="263">
        <f t="shared" si="65"/>
        <v>184928.58367843763</v>
      </c>
      <c r="Z370" s="263">
        <f t="shared" si="65"/>
        <v>185081.12939989401</v>
      </c>
      <c r="AA370" s="263">
        <f t="shared" si="65"/>
        <v>185401.58516312265</v>
      </c>
      <c r="AB370" s="263">
        <f t="shared" si="65"/>
        <v>185838.57694138476</v>
      </c>
      <c r="AC370" s="263">
        <f t="shared" si="65"/>
        <v>186354.18453293591</v>
      </c>
      <c r="AD370" s="263">
        <f t="shared" si="65"/>
        <v>186792.40804465473</v>
      </c>
      <c r="AE370" s="263">
        <f t="shared" si="65"/>
        <v>187194.29077987518</v>
      </c>
      <c r="AF370" s="263">
        <f t="shared" si="65"/>
        <v>187489.83788803345</v>
      </c>
      <c r="AG370" s="263">
        <f t="shared" si="65"/>
        <v>188080.1717870963</v>
      </c>
      <c r="AH370" s="263">
        <f t="shared" si="65"/>
        <v>188407.5031853494</v>
      </c>
      <c r="AI370" s="263">
        <f t="shared" si="65"/>
        <v>188545.86565671294</v>
      </c>
      <c r="AJ370" s="263">
        <f t="shared" si="65"/>
        <v>188578.12855780029</v>
      </c>
      <c r="AK370" s="263">
        <f t="shared" si="65"/>
        <v>188647.13991835222</v>
      </c>
      <c r="AL370" s="263">
        <f t="shared" si="65"/>
        <v>188678.97367805301</v>
      </c>
      <c r="AM370" s="263">
        <f t="shared" si="65"/>
        <v>188729.14734064453</v>
      </c>
      <c r="AN370" s="263">
        <f t="shared" si="65"/>
        <v>188795.88975651702</v>
      </c>
      <c r="AO370" s="263">
        <f t="shared" si="65"/>
        <v>188884.72535434511</v>
      </c>
      <c r="AP370" s="263">
        <f t="shared" si="65"/>
        <v>188979.26821419611</v>
      </c>
      <c r="AQ370" s="263">
        <f t="shared" si="65"/>
        <v>189091.53859937534</v>
      </c>
      <c r="AR370" s="263">
        <f t="shared" si="65"/>
        <v>189149.09225185178</v>
      </c>
      <c r="AS370" s="263">
        <f t="shared" si="65"/>
        <v>189177.6338257606</v>
      </c>
      <c r="AT370" s="263">
        <f t="shared" si="65"/>
        <v>189213.34245510204</v>
      </c>
      <c r="AU370" s="263">
        <f t="shared" si="65"/>
        <v>189198.43654018242</v>
      </c>
      <c r="AV370" s="263">
        <f t="shared" si="65"/>
        <v>189210.77298804157</v>
      </c>
      <c r="AW370" s="263">
        <f t="shared" si="65"/>
        <v>189317.878286344</v>
      </c>
      <c r="AX370" s="263">
        <f t="shared" si="65"/>
        <v>189374.4159960484</v>
      </c>
      <c r="AY370" s="263">
        <f t="shared" si="65"/>
        <v>189489.1027220379</v>
      </c>
      <c r="AZ370" s="263">
        <f t="shared" si="65"/>
        <v>189690.22829163712</v>
      </c>
    </row>
    <row r="371" spans="1:52">
      <c r="A371" s="193" t="s">
        <v>24</v>
      </c>
      <c r="B371" s="212">
        <f t="shared" si="66"/>
        <v>269484.52642094746</v>
      </c>
      <c r="C371" s="278">
        <f t="shared" si="65"/>
        <v>256165.96476280602</v>
      </c>
      <c r="D371" s="278">
        <f t="shared" si="65"/>
        <v>254172.01469796136</v>
      </c>
      <c r="E371" s="278">
        <f t="shared" si="65"/>
        <v>246200.14190660574</v>
      </c>
      <c r="F371" s="278">
        <f t="shared" si="65"/>
        <v>241009.13623717902</v>
      </c>
      <c r="G371" s="278">
        <f t="shared" si="65"/>
        <v>246038.23576321045</v>
      </c>
      <c r="H371" s="278">
        <f t="shared" si="65"/>
        <v>234295.22726930105</v>
      </c>
      <c r="I371" s="278">
        <f t="shared" si="65"/>
        <v>235803.76406397839</v>
      </c>
      <c r="J371" s="278">
        <f t="shared" si="65"/>
        <v>231784.89387804797</v>
      </c>
      <c r="K371" s="278">
        <f t="shared" si="65"/>
        <v>229737.21647747981</v>
      </c>
      <c r="L371" s="278">
        <f t="shared" si="65"/>
        <v>228307.85709199199</v>
      </c>
      <c r="M371" s="278">
        <f t="shared" si="65"/>
        <v>228933.01248551728</v>
      </c>
      <c r="N371" s="278">
        <f t="shared" si="65"/>
        <v>232730.82323288135</v>
      </c>
      <c r="O371" s="278">
        <f t="shared" si="65"/>
        <v>233145.95363603879</v>
      </c>
      <c r="P371" s="278">
        <f t="shared" si="65"/>
        <v>228899.14932709505</v>
      </c>
      <c r="Q371" s="278">
        <f t="shared" si="65"/>
        <v>237414.17922153475</v>
      </c>
      <c r="R371" s="278">
        <f t="shared" si="65"/>
        <v>237243.0147964881</v>
      </c>
      <c r="S371" s="278">
        <f t="shared" si="65"/>
        <v>237282.35826978207</v>
      </c>
      <c r="T371" s="278">
        <f t="shared" si="65"/>
        <v>237160.3571373123</v>
      </c>
      <c r="U371" s="278">
        <f t="shared" si="65"/>
        <v>237013.61675316657</v>
      </c>
      <c r="V371" s="278">
        <f t="shared" si="65"/>
        <v>236975.46498957431</v>
      </c>
      <c r="W371" s="278">
        <f t="shared" ref="C371:AZ376" si="67">W59/W319*1000000</f>
        <v>237248.83250560626</v>
      </c>
      <c r="X371" s="278">
        <f t="shared" si="67"/>
        <v>237605.76713627437</v>
      </c>
      <c r="Y371" s="278">
        <f t="shared" si="67"/>
        <v>237785.36054853085</v>
      </c>
      <c r="Z371" s="278">
        <f t="shared" si="67"/>
        <v>238086.41601417449</v>
      </c>
      <c r="AA371" s="278">
        <f t="shared" si="67"/>
        <v>238447.98754962522</v>
      </c>
      <c r="AB371" s="278">
        <f t="shared" si="67"/>
        <v>238827.50032059517</v>
      </c>
      <c r="AC371" s="278">
        <f t="shared" si="67"/>
        <v>239192.26025305109</v>
      </c>
      <c r="AD371" s="278">
        <f t="shared" si="67"/>
        <v>239599.74665173938</v>
      </c>
      <c r="AE371" s="278">
        <f t="shared" si="67"/>
        <v>239982.41884373492</v>
      </c>
      <c r="AF371" s="278">
        <f t="shared" si="67"/>
        <v>240323.59503352147</v>
      </c>
      <c r="AG371" s="278">
        <f t="shared" si="67"/>
        <v>241109.73926029701</v>
      </c>
      <c r="AH371" s="278">
        <f t="shared" si="67"/>
        <v>241429.73508847962</v>
      </c>
      <c r="AI371" s="278">
        <f t="shared" si="67"/>
        <v>241669.72540146858</v>
      </c>
      <c r="AJ371" s="278">
        <f t="shared" si="67"/>
        <v>241870.55118580715</v>
      </c>
      <c r="AK371" s="278">
        <f t="shared" si="67"/>
        <v>242127.26697339211</v>
      </c>
      <c r="AL371" s="278">
        <f t="shared" si="67"/>
        <v>242449.72865795268</v>
      </c>
      <c r="AM371" s="278">
        <f t="shared" si="67"/>
        <v>242845.76776787225</v>
      </c>
      <c r="AN371" s="278">
        <f t="shared" si="67"/>
        <v>243317.42150668116</v>
      </c>
      <c r="AO371" s="278">
        <f t="shared" si="67"/>
        <v>243822.83607301273</v>
      </c>
      <c r="AP371" s="278">
        <f t="shared" si="67"/>
        <v>244355.74474080012</v>
      </c>
      <c r="AQ371" s="278">
        <f t="shared" si="67"/>
        <v>244913.39272176204</v>
      </c>
      <c r="AR371" s="278">
        <f t="shared" si="67"/>
        <v>245412.39292736904</v>
      </c>
      <c r="AS371" s="278">
        <f t="shared" si="67"/>
        <v>245886.82964090654</v>
      </c>
      <c r="AT371" s="278">
        <f t="shared" si="67"/>
        <v>246407.4701960641</v>
      </c>
      <c r="AU371" s="278">
        <f t="shared" si="67"/>
        <v>246875.58782464149</v>
      </c>
      <c r="AV371" s="278">
        <f t="shared" si="67"/>
        <v>247378.62732847818</v>
      </c>
      <c r="AW371" s="278">
        <f t="shared" si="67"/>
        <v>248135.66337711544</v>
      </c>
      <c r="AX371" s="278">
        <f t="shared" si="67"/>
        <v>248829.0484206554</v>
      </c>
      <c r="AY371" s="278">
        <f t="shared" si="67"/>
        <v>249539.16586978181</v>
      </c>
      <c r="AZ371" s="278">
        <f t="shared" si="67"/>
        <v>250259.3192577759</v>
      </c>
    </row>
    <row r="372" spans="1:52">
      <c r="A372" s="173" t="s">
        <v>25</v>
      </c>
      <c r="B372" s="213">
        <f t="shared" si="66"/>
        <v>584819.0350728957</v>
      </c>
      <c r="C372" s="279">
        <f t="shared" si="67"/>
        <v>583888.96913762542</v>
      </c>
      <c r="D372" s="279">
        <f t="shared" si="67"/>
        <v>584946.60407182737</v>
      </c>
      <c r="E372" s="279">
        <f t="shared" si="67"/>
        <v>579576.2296106976</v>
      </c>
      <c r="F372" s="279">
        <f t="shared" si="67"/>
        <v>582945.99614237889</v>
      </c>
      <c r="G372" s="279">
        <f t="shared" si="67"/>
        <v>584184.74196892465</v>
      </c>
      <c r="H372" s="279">
        <f t="shared" si="67"/>
        <v>584847.05277222011</v>
      </c>
      <c r="I372" s="279">
        <f t="shared" si="67"/>
        <v>583471.7110688996</v>
      </c>
      <c r="J372" s="279">
        <f t="shared" si="67"/>
        <v>584312.23106419924</v>
      </c>
      <c r="K372" s="279">
        <f t="shared" si="67"/>
        <v>575034.2739941891</v>
      </c>
      <c r="L372" s="279">
        <f t="shared" si="67"/>
        <v>573403.2081097163</v>
      </c>
      <c r="M372" s="279">
        <f t="shared" si="67"/>
        <v>564916.72678310773</v>
      </c>
      <c r="N372" s="279">
        <f t="shared" si="67"/>
        <v>570453.41304007382</v>
      </c>
      <c r="O372" s="279">
        <f t="shared" si="67"/>
        <v>570122.93311971729</v>
      </c>
      <c r="P372" s="279">
        <f t="shared" si="67"/>
        <v>558926.46636433096</v>
      </c>
      <c r="Q372" s="279">
        <f t="shared" si="67"/>
        <v>569885.93379849766</v>
      </c>
      <c r="R372" s="279">
        <f t="shared" si="67"/>
        <v>569931.69113741897</v>
      </c>
      <c r="S372" s="279">
        <f t="shared" si="67"/>
        <v>570507.49265094043</v>
      </c>
      <c r="T372" s="279">
        <f t="shared" si="67"/>
        <v>570559.5146046892</v>
      </c>
      <c r="U372" s="279">
        <f t="shared" si="67"/>
        <v>570694.11149226595</v>
      </c>
      <c r="V372" s="279">
        <f t="shared" si="67"/>
        <v>571063.42698552553</v>
      </c>
      <c r="W372" s="279">
        <f t="shared" si="67"/>
        <v>571944.46323683229</v>
      </c>
      <c r="X372" s="279">
        <f t="shared" si="67"/>
        <v>573065.68805939751</v>
      </c>
      <c r="Y372" s="279">
        <f t="shared" si="67"/>
        <v>573741.43925541139</v>
      </c>
      <c r="Z372" s="279">
        <f t="shared" si="67"/>
        <v>574526.76243743696</v>
      </c>
      <c r="AA372" s="279">
        <f t="shared" si="67"/>
        <v>575607.05307369225</v>
      </c>
      <c r="AB372" s="279">
        <f t="shared" si="67"/>
        <v>576685.03369810747</v>
      </c>
      <c r="AC372" s="279">
        <f t="shared" si="67"/>
        <v>577824.85861900623</v>
      </c>
      <c r="AD372" s="279">
        <f t="shared" si="67"/>
        <v>579071.28359916015</v>
      </c>
      <c r="AE372" s="279">
        <f t="shared" si="67"/>
        <v>580189.45624863112</v>
      </c>
      <c r="AF372" s="279">
        <f t="shared" si="67"/>
        <v>581118.5226774679</v>
      </c>
      <c r="AG372" s="279">
        <f t="shared" si="67"/>
        <v>582774.80610143614</v>
      </c>
      <c r="AH372" s="279">
        <f t="shared" si="67"/>
        <v>583871.45148843981</v>
      </c>
      <c r="AI372" s="279">
        <f t="shared" si="67"/>
        <v>584688.66837845754</v>
      </c>
      <c r="AJ372" s="279">
        <f t="shared" si="67"/>
        <v>585231.78139607911</v>
      </c>
      <c r="AK372" s="279">
        <f t="shared" si="67"/>
        <v>586053.92031163385</v>
      </c>
      <c r="AL372" s="279">
        <f t="shared" si="67"/>
        <v>586880.71657896764</v>
      </c>
      <c r="AM372" s="279">
        <f t="shared" si="67"/>
        <v>588043.55459682993</v>
      </c>
      <c r="AN372" s="279">
        <f t="shared" si="67"/>
        <v>589548.10968576302</v>
      </c>
      <c r="AO372" s="279">
        <f t="shared" si="67"/>
        <v>590761.92038640578</v>
      </c>
      <c r="AP372" s="279">
        <f t="shared" si="67"/>
        <v>592197.06335864239</v>
      </c>
      <c r="AQ372" s="279">
        <f t="shared" si="67"/>
        <v>593894.96930762683</v>
      </c>
      <c r="AR372" s="279">
        <f t="shared" si="67"/>
        <v>595520.37756458076</v>
      </c>
      <c r="AS372" s="279">
        <f t="shared" si="67"/>
        <v>597197.74683717755</v>
      </c>
      <c r="AT372" s="279">
        <f t="shared" si="67"/>
        <v>598898.079458975</v>
      </c>
      <c r="AU372" s="279">
        <f t="shared" si="67"/>
        <v>600618.83043598814</v>
      </c>
      <c r="AV372" s="279">
        <f t="shared" si="67"/>
        <v>602807.71194665984</v>
      </c>
      <c r="AW372" s="279">
        <f t="shared" si="67"/>
        <v>604741.17181256297</v>
      </c>
      <c r="AX372" s="279">
        <f t="shared" si="67"/>
        <v>607121.83672681497</v>
      </c>
      <c r="AY372" s="279">
        <f t="shared" si="67"/>
        <v>609642.89111050079</v>
      </c>
      <c r="AZ372" s="279">
        <f t="shared" si="67"/>
        <v>612348.56727594882</v>
      </c>
    </row>
    <row r="373" spans="1:52">
      <c r="A373" s="173" t="s">
        <v>23</v>
      </c>
      <c r="B373" s="213">
        <f t="shared" si="66"/>
        <v>113709.80540826685</v>
      </c>
      <c r="C373" s="279">
        <f t="shared" si="67"/>
        <v>113203.03413954083</v>
      </c>
      <c r="D373" s="279">
        <f t="shared" si="67"/>
        <v>113330.74552714266</v>
      </c>
      <c r="E373" s="279">
        <f t="shared" si="67"/>
        <v>109382.71108543004</v>
      </c>
      <c r="F373" s="279">
        <f t="shared" si="67"/>
        <v>111009.67545083711</v>
      </c>
      <c r="G373" s="279">
        <f t="shared" si="67"/>
        <v>110452.93719491008</v>
      </c>
      <c r="H373" s="279">
        <f t="shared" si="67"/>
        <v>109507.36496983514</v>
      </c>
      <c r="I373" s="279">
        <f t="shared" si="67"/>
        <v>109762.16329294283</v>
      </c>
      <c r="J373" s="279">
        <f t="shared" si="67"/>
        <v>111359.89846048366</v>
      </c>
      <c r="K373" s="279">
        <f t="shared" si="67"/>
        <v>110667.10339146174</v>
      </c>
      <c r="L373" s="279">
        <f t="shared" si="67"/>
        <v>111379.0907175129</v>
      </c>
      <c r="M373" s="279">
        <f t="shared" si="67"/>
        <v>110874.35128869828</v>
      </c>
      <c r="N373" s="279">
        <f t="shared" si="67"/>
        <v>111080.78093005945</v>
      </c>
      <c r="O373" s="279">
        <f t="shared" si="67"/>
        <v>110496.63877012293</v>
      </c>
      <c r="P373" s="279">
        <f t="shared" si="67"/>
        <v>110063.69905314379</v>
      </c>
      <c r="Q373" s="279">
        <f t="shared" si="67"/>
        <v>111072.12539196704</v>
      </c>
      <c r="R373" s="279">
        <f t="shared" si="67"/>
        <v>111092.58502590202</v>
      </c>
      <c r="S373" s="279">
        <f t="shared" si="67"/>
        <v>111175.65065521441</v>
      </c>
      <c r="T373" s="279">
        <f t="shared" si="67"/>
        <v>111149.68040263778</v>
      </c>
      <c r="U373" s="279">
        <f t="shared" si="67"/>
        <v>111076.3750701992</v>
      </c>
      <c r="V373" s="279">
        <f t="shared" si="67"/>
        <v>111044.81705382916</v>
      </c>
      <c r="W373" s="279">
        <f t="shared" si="67"/>
        <v>111082.99061530824</v>
      </c>
      <c r="X373" s="279">
        <f t="shared" si="67"/>
        <v>111160.58868331788</v>
      </c>
      <c r="Y373" s="279">
        <f t="shared" si="67"/>
        <v>111163.28577011875</v>
      </c>
      <c r="Z373" s="279">
        <f t="shared" si="67"/>
        <v>111225.22832038287</v>
      </c>
      <c r="AA373" s="279">
        <f t="shared" si="67"/>
        <v>111299.07897028761</v>
      </c>
      <c r="AB373" s="279">
        <f t="shared" si="67"/>
        <v>111391.56197734793</v>
      </c>
      <c r="AC373" s="279">
        <f t="shared" si="67"/>
        <v>111477.80939529181</v>
      </c>
      <c r="AD373" s="279">
        <f t="shared" si="67"/>
        <v>111579.69735994311</v>
      </c>
      <c r="AE373" s="279">
        <f t="shared" si="67"/>
        <v>111682.39669367165</v>
      </c>
      <c r="AF373" s="279">
        <f t="shared" si="67"/>
        <v>111760.90970450517</v>
      </c>
      <c r="AG373" s="279">
        <f t="shared" si="67"/>
        <v>111932.31464897029</v>
      </c>
      <c r="AH373" s="279">
        <f t="shared" si="67"/>
        <v>112025.73362712878</v>
      </c>
      <c r="AI373" s="279">
        <f t="shared" si="67"/>
        <v>112072.696263897</v>
      </c>
      <c r="AJ373" s="279">
        <f t="shared" si="67"/>
        <v>112096.09129600359</v>
      </c>
      <c r="AK373" s="279">
        <f t="shared" si="67"/>
        <v>112139.42338064197</v>
      </c>
      <c r="AL373" s="279">
        <f t="shared" si="67"/>
        <v>112184.0901164439</v>
      </c>
      <c r="AM373" s="279">
        <f t="shared" si="67"/>
        <v>112247.93429479189</v>
      </c>
      <c r="AN373" s="279">
        <f t="shared" si="67"/>
        <v>112313.77697665838</v>
      </c>
      <c r="AO373" s="279">
        <f t="shared" si="67"/>
        <v>112421.17715800345</v>
      </c>
      <c r="AP373" s="279">
        <f t="shared" si="67"/>
        <v>112547.30774304115</v>
      </c>
      <c r="AQ373" s="279">
        <f t="shared" si="67"/>
        <v>112694.53587988517</v>
      </c>
      <c r="AR373" s="279">
        <f t="shared" si="67"/>
        <v>112832.06679974249</v>
      </c>
      <c r="AS373" s="279">
        <f t="shared" si="67"/>
        <v>112962.86470216526</v>
      </c>
      <c r="AT373" s="279">
        <f t="shared" si="67"/>
        <v>113099.5353713767</v>
      </c>
      <c r="AU373" s="279">
        <f t="shared" si="67"/>
        <v>113243.2593016125</v>
      </c>
      <c r="AV373" s="279">
        <f t="shared" si="67"/>
        <v>113418.6581066607</v>
      </c>
      <c r="AW373" s="279">
        <f t="shared" si="67"/>
        <v>113589.12964635841</v>
      </c>
      <c r="AX373" s="279">
        <f t="shared" si="67"/>
        <v>113743.63186660122</v>
      </c>
      <c r="AY373" s="279">
        <f t="shared" si="67"/>
        <v>113918.61793311122</v>
      </c>
      <c r="AZ373" s="279">
        <f t="shared" si="67"/>
        <v>114096.25083003535</v>
      </c>
    </row>
    <row r="374" spans="1:52">
      <c r="A374" s="186" t="s">
        <v>95</v>
      </c>
      <c r="B374" s="197">
        <f t="shared" si="66"/>
        <v>570.41123147222129</v>
      </c>
      <c r="C374" s="263">
        <f t="shared" si="67"/>
        <v>585.81756013078791</v>
      </c>
      <c r="D374" s="263">
        <f t="shared" si="67"/>
        <v>588.00301707224367</v>
      </c>
      <c r="E374" s="263">
        <f t="shared" si="67"/>
        <v>577.99950608001313</v>
      </c>
      <c r="F374" s="263">
        <f t="shared" si="67"/>
        <v>583.67410447844827</v>
      </c>
      <c r="G374" s="263">
        <f t="shared" si="67"/>
        <v>584.12572704616287</v>
      </c>
      <c r="H374" s="263">
        <f t="shared" si="67"/>
        <v>578.13225587544673</v>
      </c>
      <c r="I374" s="263">
        <f t="shared" si="67"/>
        <v>577.9295325614147</v>
      </c>
      <c r="J374" s="263">
        <f t="shared" si="67"/>
        <v>578.41041367251182</v>
      </c>
      <c r="K374" s="263">
        <f t="shared" si="67"/>
        <v>569.78299396320642</v>
      </c>
      <c r="L374" s="263">
        <f t="shared" si="67"/>
        <v>567.63029285658752</v>
      </c>
      <c r="M374" s="263">
        <f t="shared" si="67"/>
        <v>561.37775782906567</v>
      </c>
      <c r="N374" s="263">
        <f t="shared" si="67"/>
        <v>561.0960256296612</v>
      </c>
      <c r="O374" s="263">
        <f t="shared" si="67"/>
        <v>562.91061131455672</v>
      </c>
      <c r="P374" s="263">
        <f t="shared" si="67"/>
        <v>557.14794086859126</v>
      </c>
      <c r="Q374" s="263">
        <f t="shared" si="67"/>
        <v>550.39452846760275</v>
      </c>
      <c r="R374" s="263">
        <f t="shared" si="67"/>
        <v>542.4242568671815</v>
      </c>
      <c r="S374" s="263">
        <f t="shared" si="67"/>
        <v>542.11992260244733</v>
      </c>
      <c r="T374" s="263">
        <f t="shared" si="67"/>
        <v>542.92334712193076</v>
      </c>
      <c r="U374" s="263">
        <f t="shared" si="67"/>
        <v>544.12465192371963</v>
      </c>
      <c r="V374" s="263">
        <f t="shared" si="67"/>
        <v>545.12228546938638</v>
      </c>
      <c r="W374" s="263">
        <f t="shared" si="67"/>
        <v>545.79897894122541</v>
      </c>
      <c r="X374" s="263">
        <f t="shared" si="67"/>
        <v>546.42837032083469</v>
      </c>
      <c r="Y374" s="263">
        <f t="shared" si="67"/>
        <v>547.1398818923268</v>
      </c>
      <c r="Z374" s="263">
        <f t="shared" si="67"/>
        <v>546.55623756406749</v>
      </c>
      <c r="AA374" s="263">
        <f t="shared" si="67"/>
        <v>545.57001821243693</v>
      </c>
      <c r="AB374" s="263">
        <f t="shared" si="67"/>
        <v>544.9216936890391</v>
      </c>
      <c r="AC374" s="263">
        <f t="shared" si="67"/>
        <v>544.41667112287166</v>
      </c>
      <c r="AD374" s="263">
        <f t="shared" si="67"/>
        <v>543.98493988673658</v>
      </c>
      <c r="AE374" s="263">
        <f t="shared" si="67"/>
        <v>543.70136380325596</v>
      </c>
      <c r="AF374" s="263">
        <f t="shared" si="67"/>
        <v>543.57334850687073</v>
      </c>
      <c r="AG374" s="263">
        <f t="shared" si="67"/>
        <v>543.52636354791957</v>
      </c>
      <c r="AH374" s="263">
        <f t="shared" si="67"/>
        <v>543.51519775746135</v>
      </c>
      <c r="AI374" s="263">
        <f t="shared" si="67"/>
        <v>543.60451630788293</v>
      </c>
      <c r="AJ374" s="263">
        <f t="shared" si="67"/>
        <v>543.76158975941723</v>
      </c>
      <c r="AK374" s="263">
        <f t="shared" si="67"/>
        <v>543.9342986503018</v>
      </c>
      <c r="AL374" s="263">
        <f t="shared" si="67"/>
        <v>543.9851172828902</v>
      </c>
      <c r="AM374" s="263">
        <f t="shared" si="67"/>
        <v>543.90143146131174</v>
      </c>
      <c r="AN374" s="263">
        <f t="shared" si="67"/>
        <v>543.73730595208713</v>
      </c>
      <c r="AO374" s="263">
        <f t="shared" si="67"/>
        <v>543.54857313842103</v>
      </c>
      <c r="AP374" s="263">
        <f t="shared" si="67"/>
        <v>543.33236545505758</v>
      </c>
      <c r="AQ374" s="263">
        <f t="shared" si="67"/>
        <v>542.98691263776925</v>
      </c>
      <c r="AR374" s="263">
        <f t="shared" si="67"/>
        <v>542.63621768838141</v>
      </c>
      <c r="AS374" s="263">
        <f t="shared" si="67"/>
        <v>542.18761501280778</v>
      </c>
      <c r="AT374" s="263">
        <f t="shared" si="67"/>
        <v>541.59749188904493</v>
      </c>
      <c r="AU374" s="263">
        <f t="shared" si="67"/>
        <v>540.99977638936309</v>
      </c>
      <c r="AV374" s="263">
        <f t="shared" si="67"/>
        <v>540.4079769694207</v>
      </c>
      <c r="AW374" s="263">
        <f t="shared" si="67"/>
        <v>539.53934439597242</v>
      </c>
      <c r="AX374" s="263">
        <f t="shared" si="67"/>
        <v>538.86142175990778</v>
      </c>
      <c r="AY374" s="263">
        <f t="shared" si="67"/>
        <v>538.12253011932501</v>
      </c>
      <c r="AZ374" s="263">
        <f t="shared" si="67"/>
        <v>537.48534435889917</v>
      </c>
    </row>
    <row r="375" spans="1:52">
      <c r="A375" s="193" t="s">
        <v>16</v>
      </c>
      <c r="B375" s="212">
        <f t="shared" si="66"/>
        <v>642.75593258483343</v>
      </c>
      <c r="C375" s="278">
        <f t="shared" si="67"/>
        <v>646.93779477315445</v>
      </c>
      <c r="D375" s="278">
        <f t="shared" si="67"/>
        <v>651.87632607992066</v>
      </c>
      <c r="E375" s="278">
        <f t="shared" si="67"/>
        <v>642.86642013312644</v>
      </c>
      <c r="F375" s="278">
        <f t="shared" si="67"/>
        <v>656.7771052506605</v>
      </c>
      <c r="G375" s="278">
        <f t="shared" si="67"/>
        <v>654.85326232444061</v>
      </c>
      <c r="H375" s="278">
        <f t="shared" si="67"/>
        <v>655.81446246199766</v>
      </c>
      <c r="I375" s="278">
        <f t="shared" si="67"/>
        <v>654.93426284511429</v>
      </c>
      <c r="J375" s="278">
        <f t="shared" si="67"/>
        <v>650.63543559889433</v>
      </c>
      <c r="K375" s="278">
        <f t="shared" si="67"/>
        <v>642.44487953095143</v>
      </c>
      <c r="L375" s="278">
        <f t="shared" si="67"/>
        <v>644.38978459069062</v>
      </c>
      <c r="M375" s="278">
        <f t="shared" si="67"/>
        <v>646.4162802709875</v>
      </c>
      <c r="N375" s="278">
        <f t="shared" si="67"/>
        <v>642.85443250500703</v>
      </c>
      <c r="O375" s="278">
        <f t="shared" si="67"/>
        <v>638.9998867391605</v>
      </c>
      <c r="P375" s="278">
        <f t="shared" si="67"/>
        <v>638.3632788298537</v>
      </c>
      <c r="Q375" s="278">
        <f t="shared" si="67"/>
        <v>638.35549769945476</v>
      </c>
      <c r="R375" s="278">
        <f t="shared" si="67"/>
        <v>636.9741995886618</v>
      </c>
      <c r="S375" s="278">
        <f t="shared" si="67"/>
        <v>636.70668267615099</v>
      </c>
      <c r="T375" s="278">
        <f t="shared" si="67"/>
        <v>634.21881184377594</v>
      </c>
      <c r="U375" s="278">
        <f t="shared" si="67"/>
        <v>631.28313122095165</v>
      </c>
      <c r="V375" s="278">
        <f t="shared" si="67"/>
        <v>628.63280901267831</v>
      </c>
      <c r="W375" s="278">
        <f t="shared" si="67"/>
        <v>626.1364230284853</v>
      </c>
      <c r="X375" s="278">
        <f t="shared" si="67"/>
        <v>624.15785023644162</v>
      </c>
      <c r="Y375" s="278">
        <f t="shared" si="67"/>
        <v>622.32495296277943</v>
      </c>
      <c r="Z375" s="278">
        <f t="shared" si="67"/>
        <v>620.36251275526661</v>
      </c>
      <c r="AA375" s="278">
        <f t="shared" si="67"/>
        <v>618.88962305347798</v>
      </c>
      <c r="AB375" s="278">
        <f t="shared" si="67"/>
        <v>617.28520372771072</v>
      </c>
      <c r="AC375" s="278">
        <f t="shared" si="67"/>
        <v>615.86534362968337</v>
      </c>
      <c r="AD375" s="278">
        <f t="shared" si="67"/>
        <v>614.36925313675783</v>
      </c>
      <c r="AE375" s="278">
        <f t="shared" si="67"/>
        <v>612.87190914624546</v>
      </c>
      <c r="AF375" s="278">
        <f t="shared" si="67"/>
        <v>611.16330765779401</v>
      </c>
      <c r="AG375" s="278">
        <f t="shared" si="67"/>
        <v>609.57770733044731</v>
      </c>
      <c r="AH375" s="278">
        <f t="shared" si="67"/>
        <v>608.23786850978956</v>
      </c>
      <c r="AI375" s="278">
        <f t="shared" si="67"/>
        <v>607.04369654350421</v>
      </c>
      <c r="AJ375" s="278">
        <f t="shared" si="67"/>
        <v>605.85857357975715</v>
      </c>
      <c r="AK375" s="278">
        <f t="shared" si="67"/>
        <v>604.87828475210631</v>
      </c>
      <c r="AL375" s="278">
        <f t="shared" si="67"/>
        <v>603.81456042062155</v>
      </c>
      <c r="AM375" s="278">
        <f t="shared" si="67"/>
        <v>602.57653791247367</v>
      </c>
      <c r="AN375" s="278">
        <f t="shared" si="67"/>
        <v>601.87943896652757</v>
      </c>
      <c r="AO375" s="278">
        <f t="shared" si="67"/>
        <v>600.22271989174214</v>
      </c>
      <c r="AP375" s="278">
        <f t="shared" si="67"/>
        <v>598.5627230109526</v>
      </c>
      <c r="AQ375" s="278">
        <f t="shared" si="67"/>
        <v>596.72714828631308</v>
      </c>
      <c r="AR375" s="278">
        <f t="shared" si="67"/>
        <v>594.55299148346899</v>
      </c>
      <c r="AS375" s="278">
        <f t="shared" si="67"/>
        <v>592.23264753402555</v>
      </c>
      <c r="AT375" s="278">
        <f t="shared" si="67"/>
        <v>589.77598559565797</v>
      </c>
      <c r="AU375" s="278">
        <f t="shared" si="67"/>
        <v>587.26392690528053</v>
      </c>
      <c r="AV375" s="278">
        <f t="shared" si="67"/>
        <v>584.73072053442638</v>
      </c>
      <c r="AW375" s="278">
        <f t="shared" si="67"/>
        <v>581.93918886995061</v>
      </c>
      <c r="AX375" s="278">
        <f t="shared" si="67"/>
        <v>579.26357181448145</v>
      </c>
      <c r="AY375" s="278">
        <f t="shared" si="67"/>
        <v>576.43084980387209</v>
      </c>
      <c r="AZ375" s="278">
        <f t="shared" si="67"/>
        <v>573.60580577184408</v>
      </c>
    </row>
    <row r="376" spans="1:52">
      <c r="A376" s="173" t="s">
        <v>17</v>
      </c>
      <c r="B376" s="213">
        <f t="shared" si="66"/>
        <v>352.02174120165756</v>
      </c>
      <c r="C376" s="279">
        <f t="shared" si="67"/>
        <v>352.18696275026929</v>
      </c>
      <c r="D376" s="279">
        <f t="shared" si="67"/>
        <v>347.55969719547812</v>
      </c>
      <c r="E376" s="279">
        <f t="shared" si="67"/>
        <v>340.66315224572537</v>
      </c>
      <c r="F376" s="279">
        <f t="shared" si="67"/>
        <v>334.36829590424037</v>
      </c>
      <c r="G376" s="279">
        <f t="shared" si="67"/>
        <v>332.41794071493109</v>
      </c>
      <c r="H376" s="279">
        <f t="shared" si="67"/>
        <v>328.19579535105777</v>
      </c>
      <c r="I376" s="279">
        <f t="shared" si="67"/>
        <v>313.90757591672855</v>
      </c>
      <c r="J376" s="279">
        <f t="shared" si="67"/>
        <v>311.99696130383899</v>
      </c>
      <c r="K376" s="279">
        <f t="shared" si="67"/>
        <v>312.89640266245505</v>
      </c>
      <c r="L376" s="279">
        <f t="shared" si="67"/>
        <v>318.05754083848103</v>
      </c>
      <c r="M376" s="279">
        <f t="shared" si="67"/>
        <v>318.81097707574514</v>
      </c>
      <c r="N376" s="279">
        <f t="shared" si="67"/>
        <v>315.7283225174005</v>
      </c>
      <c r="O376" s="279">
        <f t="shared" si="67"/>
        <v>316.28801697545146</v>
      </c>
      <c r="P376" s="279">
        <f t="shared" si="67"/>
        <v>314.91593917026142</v>
      </c>
      <c r="Q376" s="279">
        <f t="shared" si="67"/>
        <v>313.13881329387863</v>
      </c>
      <c r="R376" s="279">
        <f t="shared" si="67"/>
        <v>315.03564284395941</v>
      </c>
      <c r="S376" s="279">
        <f t="shared" si="67"/>
        <v>313.24815810312651</v>
      </c>
      <c r="T376" s="279">
        <f t="shared" si="67"/>
        <v>312.51397265347896</v>
      </c>
      <c r="U376" s="279">
        <f t="shared" si="67"/>
        <v>312.14984074207331</v>
      </c>
      <c r="V376" s="279">
        <f t="shared" si="67"/>
        <v>311.98540606142899</v>
      </c>
      <c r="W376" s="279">
        <f t="shared" si="67"/>
        <v>311.79292455668769</v>
      </c>
      <c r="X376" s="279">
        <f t="shared" si="67"/>
        <v>311.6429152599643</v>
      </c>
      <c r="Y376" s="279">
        <f t="shared" si="67"/>
        <v>311.56468404021058</v>
      </c>
      <c r="Z376" s="279">
        <f t="shared" si="67"/>
        <v>311.48681278991006</v>
      </c>
      <c r="AA376" s="279">
        <f t="shared" si="67"/>
        <v>311.40231874405458</v>
      </c>
      <c r="AB376" s="279">
        <f t="shared" ref="C376:AZ377" si="68">AB64/AB324*1000000</f>
        <v>311.3364029707123</v>
      </c>
      <c r="AC376" s="279">
        <f t="shared" si="68"/>
        <v>311.33614709304896</v>
      </c>
      <c r="AD376" s="279">
        <f t="shared" si="68"/>
        <v>311.4108840384223</v>
      </c>
      <c r="AE376" s="279">
        <f t="shared" si="68"/>
        <v>311.5210783053904</v>
      </c>
      <c r="AF376" s="279">
        <f t="shared" si="68"/>
        <v>311.69320136900029</v>
      </c>
      <c r="AG376" s="279">
        <f t="shared" si="68"/>
        <v>311.87603893507594</v>
      </c>
      <c r="AH376" s="279">
        <f t="shared" si="68"/>
        <v>312.0741300467721</v>
      </c>
      <c r="AI376" s="279">
        <f t="shared" si="68"/>
        <v>312.2729545309478</v>
      </c>
      <c r="AJ376" s="279">
        <f t="shared" si="68"/>
        <v>312.4565270623562</v>
      </c>
      <c r="AK376" s="279">
        <f t="shared" si="68"/>
        <v>312.61969942402612</v>
      </c>
      <c r="AL376" s="279">
        <f t="shared" si="68"/>
        <v>312.71060527038566</v>
      </c>
      <c r="AM376" s="279">
        <f t="shared" si="68"/>
        <v>312.79650135037417</v>
      </c>
      <c r="AN376" s="279">
        <f t="shared" si="68"/>
        <v>312.89573413482134</v>
      </c>
      <c r="AO376" s="279">
        <f t="shared" si="68"/>
        <v>312.94992123549184</v>
      </c>
      <c r="AP376" s="279">
        <f t="shared" si="68"/>
        <v>313.01677566465719</v>
      </c>
      <c r="AQ376" s="279">
        <f t="shared" si="68"/>
        <v>313.05700549920346</v>
      </c>
      <c r="AR376" s="279">
        <f t="shared" si="68"/>
        <v>313.12724283252049</v>
      </c>
      <c r="AS376" s="279">
        <f t="shared" si="68"/>
        <v>313.13797162190957</v>
      </c>
      <c r="AT376" s="279">
        <f t="shared" si="68"/>
        <v>313.16422980186974</v>
      </c>
      <c r="AU376" s="279">
        <f t="shared" si="68"/>
        <v>313.07776708464661</v>
      </c>
      <c r="AV376" s="279">
        <f t="shared" si="68"/>
        <v>312.96136331486724</v>
      </c>
      <c r="AW376" s="279">
        <f t="shared" si="68"/>
        <v>312.83149501308992</v>
      </c>
      <c r="AX376" s="279">
        <f t="shared" si="68"/>
        <v>312.64916299737774</v>
      </c>
      <c r="AY376" s="279">
        <f t="shared" si="68"/>
        <v>312.54166583970357</v>
      </c>
      <c r="AZ376" s="279">
        <f t="shared" si="68"/>
        <v>312.41990070522445</v>
      </c>
    </row>
    <row r="377" spans="1:52">
      <c r="A377" s="173" t="s">
        <v>18</v>
      </c>
      <c r="B377" s="213">
        <f t="shared" si="66"/>
        <v>1276.6223071071167</v>
      </c>
      <c r="C377" s="279">
        <f t="shared" si="68"/>
        <v>1334.8028033119497</v>
      </c>
      <c r="D377" s="279">
        <f t="shared" si="68"/>
        <v>1332.8857265900619</v>
      </c>
      <c r="E377" s="279">
        <f t="shared" si="68"/>
        <v>1320.2730696015358</v>
      </c>
      <c r="F377" s="279">
        <f t="shared" si="68"/>
        <v>1354.5782795608798</v>
      </c>
      <c r="G377" s="279">
        <f t="shared" si="68"/>
        <v>1354.129035771803</v>
      </c>
      <c r="H377" s="279">
        <f t="shared" si="68"/>
        <v>1337.7576005073554</v>
      </c>
      <c r="I377" s="279">
        <f t="shared" si="68"/>
        <v>1382.4689031021871</v>
      </c>
      <c r="J377" s="279">
        <f t="shared" si="68"/>
        <v>1362.9528073640272</v>
      </c>
      <c r="K377" s="279">
        <f t="shared" si="68"/>
        <v>1327.1537591953395</v>
      </c>
      <c r="L377" s="279">
        <f t="shared" si="68"/>
        <v>1255.9449924294504</v>
      </c>
      <c r="M377" s="279">
        <f t="shared" si="68"/>
        <v>1248.3626617493603</v>
      </c>
      <c r="N377" s="279">
        <f t="shared" si="68"/>
        <v>1259.1351704858216</v>
      </c>
      <c r="O377" s="279">
        <f t="shared" si="68"/>
        <v>1254.9969318854694</v>
      </c>
      <c r="P377" s="279">
        <f t="shared" si="68"/>
        <v>1235.3327011396523</v>
      </c>
      <c r="Q377" s="279">
        <f t="shared" si="68"/>
        <v>1235.0519340205535</v>
      </c>
      <c r="R377" s="279">
        <f t="shared" si="68"/>
        <v>1238.6783926674182</v>
      </c>
      <c r="S377" s="279">
        <f t="shared" si="68"/>
        <v>1230.2276089117204</v>
      </c>
      <c r="T377" s="279">
        <f t="shared" si="68"/>
        <v>1228.1517855427519</v>
      </c>
      <c r="U377" s="279">
        <f t="shared" si="68"/>
        <v>1228.1853380033579</v>
      </c>
      <c r="V377" s="279">
        <f t="shared" si="68"/>
        <v>1227.4704956197784</v>
      </c>
      <c r="W377" s="279">
        <f t="shared" si="68"/>
        <v>1226.7382831444479</v>
      </c>
      <c r="X377" s="279">
        <f t="shared" si="68"/>
        <v>1225.7333502501654</v>
      </c>
      <c r="Y377" s="279">
        <f t="shared" si="68"/>
        <v>1224.5269977909577</v>
      </c>
      <c r="Z377" s="279">
        <f t="shared" si="68"/>
        <v>1223.1927101498577</v>
      </c>
      <c r="AA377" s="279">
        <f t="shared" si="68"/>
        <v>1221.3302641285736</v>
      </c>
      <c r="AB377" s="279">
        <f t="shared" si="68"/>
        <v>1219.8116029708551</v>
      </c>
      <c r="AC377" s="279">
        <f t="shared" si="68"/>
        <v>1218.1739343673826</v>
      </c>
      <c r="AD377" s="279">
        <f t="shared" si="68"/>
        <v>1216.8587018267415</v>
      </c>
      <c r="AE377" s="279">
        <f t="shared" si="68"/>
        <v>1215.8271588575708</v>
      </c>
      <c r="AF377" s="279">
        <f t="shared" si="68"/>
        <v>1215.1976602296559</v>
      </c>
      <c r="AG377" s="279">
        <f t="shared" si="68"/>
        <v>1214.5808624700881</v>
      </c>
      <c r="AH377" s="279">
        <f t="shared" si="68"/>
        <v>1213.8813581821016</v>
      </c>
      <c r="AI377" s="279">
        <f t="shared" si="68"/>
        <v>1213.4800681926388</v>
      </c>
      <c r="AJ377" s="279">
        <f t="shared" si="68"/>
        <v>1212.9108844507621</v>
      </c>
      <c r="AK377" s="279">
        <f t="shared" si="68"/>
        <v>1212.2242975739755</v>
      </c>
      <c r="AL377" s="279">
        <f t="shared" si="68"/>
        <v>1211.4427933252211</v>
      </c>
      <c r="AM377" s="279">
        <f t="shared" si="68"/>
        <v>1210.1109542580073</v>
      </c>
      <c r="AN377" s="279">
        <f t="shared" si="68"/>
        <v>1208.3831981562671</v>
      </c>
      <c r="AO377" s="279">
        <f t="shared" si="68"/>
        <v>1206.9738273922915</v>
      </c>
      <c r="AP377" s="279">
        <f t="shared" si="68"/>
        <v>1204.9607577754375</v>
      </c>
      <c r="AQ377" s="279">
        <f t="shared" si="68"/>
        <v>1202.9499899781867</v>
      </c>
      <c r="AR377" s="279">
        <f t="shared" si="68"/>
        <v>1200.5746809074033</v>
      </c>
      <c r="AS377" s="279">
        <f t="shared" si="68"/>
        <v>1198.7841542030885</v>
      </c>
      <c r="AT377" s="279">
        <f t="shared" si="68"/>
        <v>1196.7769276872848</v>
      </c>
      <c r="AU377" s="279">
        <f t="shared" si="68"/>
        <v>1194.2009380924555</v>
      </c>
      <c r="AV377" s="279">
        <f t="shared" si="68"/>
        <v>1191.3990621921821</v>
      </c>
      <c r="AW377" s="279">
        <f t="shared" si="68"/>
        <v>1188.4082669897143</v>
      </c>
      <c r="AX377" s="279">
        <f t="shared" si="68"/>
        <v>1185.5768536655867</v>
      </c>
      <c r="AY377" s="279">
        <f t="shared" si="68"/>
        <v>1182.1782137239752</v>
      </c>
      <c r="AZ377" s="279">
        <f t="shared" si="68"/>
        <v>1178.8658469141021</v>
      </c>
    </row>
    <row r="378" spans="1:52">
      <c r="A378" s="179" t="s">
        <v>22</v>
      </c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198"/>
      <c r="AT378" s="198"/>
      <c r="AU378" s="198"/>
      <c r="AV378" s="198"/>
      <c r="AW378" s="198"/>
      <c r="AX378" s="198"/>
      <c r="AY378" s="198"/>
      <c r="AZ378" s="198"/>
    </row>
    <row r="379" spans="1:52">
      <c r="A379" s="186" t="s">
        <v>93</v>
      </c>
      <c r="B379" s="197">
        <f t="shared" ref="B379:Q388" si="69">B67/B327*1000000</f>
        <v>16254.774191447579</v>
      </c>
      <c r="C379" s="263">
        <f t="shared" si="69"/>
        <v>16368.211947862917</v>
      </c>
      <c r="D379" s="263">
        <f t="shared" si="69"/>
        <v>16458.129183390531</v>
      </c>
      <c r="E379" s="263">
        <f t="shared" si="69"/>
        <v>16773.923564867171</v>
      </c>
      <c r="F379" s="263">
        <f t="shared" si="69"/>
        <v>17340.95227753339</v>
      </c>
      <c r="G379" s="263">
        <f t="shared" si="69"/>
        <v>17546.339893714699</v>
      </c>
      <c r="H379" s="263">
        <f t="shared" si="69"/>
        <v>17280.013138206697</v>
      </c>
      <c r="I379" s="263">
        <f t="shared" si="69"/>
        <v>17460.945143719437</v>
      </c>
      <c r="J379" s="263">
        <f t="shared" si="69"/>
        <v>17256.523146358919</v>
      </c>
      <c r="K379" s="263">
        <f t="shared" si="69"/>
        <v>17000.070756592533</v>
      </c>
      <c r="L379" s="263">
        <f t="shared" si="69"/>
        <v>17345.452190093063</v>
      </c>
      <c r="M379" s="263">
        <f t="shared" si="69"/>
        <v>17405.915422746104</v>
      </c>
      <c r="N379" s="263">
        <f t="shared" si="69"/>
        <v>16951.567603001986</v>
      </c>
      <c r="O379" s="263">
        <f t="shared" si="69"/>
        <v>16826.669552034444</v>
      </c>
      <c r="P379" s="263">
        <f t="shared" si="69"/>
        <v>16928.77696576286</v>
      </c>
      <c r="Q379" s="263">
        <f t="shared" si="69"/>
        <v>16700.221589034179</v>
      </c>
      <c r="R379" s="263">
        <f t="shared" ref="C379:AZ384" si="70">R67/R327*1000000</f>
        <v>16751.716650555736</v>
      </c>
      <c r="S379" s="263">
        <f t="shared" si="70"/>
        <v>16738.965249696284</v>
      </c>
      <c r="T379" s="263">
        <f t="shared" si="70"/>
        <v>16734.980120731405</v>
      </c>
      <c r="U379" s="263">
        <f t="shared" si="70"/>
        <v>16721.818482038638</v>
      </c>
      <c r="V379" s="263">
        <f t="shared" si="70"/>
        <v>16677.396848313168</v>
      </c>
      <c r="W379" s="263">
        <f t="shared" si="70"/>
        <v>16648.180230795715</v>
      </c>
      <c r="X379" s="263">
        <f t="shared" si="70"/>
        <v>16645.231932668492</v>
      </c>
      <c r="Y379" s="263">
        <f t="shared" si="70"/>
        <v>16659.67550454396</v>
      </c>
      <c r="Z379" s="263">
        <f t="shared" si="70"/>
        <v>16693.694702723453</v>
      </c>
      <c r="AA379" s="263">
        <f t="shared" si="70"/>
        <v>16740.084127937364</v>
      </c>
      <c r="AB379" s="263">
        <f t="shared" si="70"/>
        <v>16814.524323743051</v>
      </c>
      <c r="AC379" s="263">
        <f t="shared" si="70"/>
        <v>16903.244802951951</v>
      </c>
      <c r="AD379" s="263">
        <f t="shared" si="70"/>
        <v>16998.782046133427</v>
      </c>
      <c r="AE379" s="263">
        <f t="shared" si="70"/>
        <v>17092.92788670447</v>
      </c>
      <c r="AF379" s="263">
        <f t="shared" si="70"/>
        <v>17184.334212539274</v>
      </c>
      <c r="AG379" s="263">
        <f t="shared" si="70"/>
        <v>17271.723440276543</v>
      </c>
      <c r="AH379" s="263">
        <f t="shared" si="70"/>
        <v>17357.665286119169</v>
      </c>
      <c r="AI379" s="263">
        <f t="shared" si="70"/>
        <v>17436.282857039536</v>
      </c>
      <c r="AJ379" s="263">
        <f t="shared" si="70"/>
        <v>17510.683039040745</v>
      </c>
      <c r="AK379" s="263">
        <f t="shared" si="70"/>
        <v>17581.145845899795</v>
      </c>
      <c r="AL379" s="263">
        <f t="shared" si="70"/>
        <v>17647.500256863212</v>
      </c>
      <c r="AM379" s="263">
        <f t="shared" si="70"/>
        <v>17710.834085614406</v>
      </c>
      <c r="AN379" s="263">
        <f t="shared" si="70"/>
        <v>17771.202321241675</v>
      </c>
      <c r="AO379" s="263">
        <f t="shared" si="70"/>
        <v>17829.321888729399</v>
      </c>
      <c r="AP379" s="263">
        <f t="shared" si="70"/>
        <v>17886.011853229811</v>
      </c>
      <c r="AQ379" s="263">
        <f t="shared" si="70"/>
        <v>17943.275338666375</v>
      </c>
      <c r="AR379" s="263">
        <f t="shared" si="70"/>
        <v>17996.824847066851</v>
      </c>
      <c r="AS379" s="263">
        <f t="shared" si="70"/>
        <v>18048.868481126814</v>
      </c>
      <c r="AT379" s="263">
        <f t="shared" si="70"/>
        <v>18097.518349587986</v>
      </c>
      <c r="AU379" s="263">
        <f t="shared" si="70"/>
        <v>18145.241102883378</v>
      </c>
      <c r="AV379" s="263">
        <f t="shared" si="70"/>
        <v>18191.19376054125</v>
      </c>
      <c r="AW379" s="263">
        <f t="shared" si="70"/>
        <v>18234.796024112773</v>
      </c>
      <c r="AX379" s="263">
        <f t="shared" si="70"/>
        <v>18275.588411602039</v>
      </c>
      <c r="AY379" s="263">
        <f t="shared" si="70"/>
        <v>18315.123649019457</v>
      </c>
      <c r="AZ379" s="263">
        <f t="shared" si="70"/>
        <v>18352.627418347565</v>
      </c>
    </row>
    <row r="380" spans="1:52">
      <c r="A380" s="173" t="s">
        <v>48</v>
      </c>
      <c r="B380" s="213">
        <f t="shared" si="69"/>
        <v>14337.721259277416</v>
      </c>
      <c r="C380" s="279">
        <f t="shared" si="70"/>
        <v>14431.62609094353</v>
      </c>
      <c r="D380" s="279">
        <f t="shared" si="70"/>
        <v>14497.402187482114</v>
      </c>
      <c r="E380" s="279">
        <f t="shared" si="70"/>
        <v>14876.870821795101</v>
      </c>
      <c r="F380" s="279">
        <f t="shared" si="70"/>
        <v>15062.964838988935</v>
      </c>
      <c r="G380" s="279">
        <f t="shared" si="70"/>
        <v>15249.653076312234</v>
      </c>
      <c r="H380" s="279">
        <f t="shared" si="70"/>
        <v>14946.600597882627</v>
      </c>
      <c r="I380" s="279">
        <f t="shared" si="70"/>
        <v>15064.049311685147</v>
      </c>
      <c r="J380" s="279">
        <f t="shared" si="70"/>
        <v>14974.713812673477</v>
      </c>
      <c r="K380" s="279">
        <f t="shared" si="70"/>
        <v>15084.134989193495</v>
      </c>
      <c r="L380" s="279">
        <f t="shared" si="70"/>
        <v>15456.501110198604</v>
      </c>
      <c r="M380" s="279">
        <f t="shared" si="70"/>
        <v>15584.247810272402</v>
      </c>
      <c r="N380" s="279">
        <f t="shared" si="70"/>
        <v>15178.968470533009</v>
      </c>
      <c r="O380" s="279">
        <f t="shared" si="70"/>
        <v>14938.886292394071</v>
      </c>
      <c r="P380" s="279">
        <f t="shared" si="70"/>
        <v>15074.690268262315</v>
      </c>
      <c r="Q380" s="279">
        <f t="shared" si="70"/>
        <v>14754.247544984839</v>
      </c>
      <c r="R380" s="279">
        <f t="shared" si="70"/>
        <v>14746.014844454303</v>
      </c>
      <c r="S380" s="279">
        <f t="shared" si="70"/>
        <v>14708.037599633206</v>
      </c>
      <c r="T380" s="279">
        <f t="shared" si="70"/>
        <v>14682.270422701818</v>
      </c>
      <c r="U380" s="279">
        <f t="shared" si="70"/>
        <v>14658.020644719531</v>
      </c>
      <c r="V380" s="279">
        <f t="shared" si="70"/>
        <v>14605.245372080264</v>
      </c>
      <c r="W380" s="279">
        <f t="shared" si="70"/>
        <v>14567.93071889475</v>
      </c>
      <c r="X380" s="279">
        <f t="shared" si="70"/>
        <v>14555.537197614598</v>
      </c>
      <c r="Y380" s="279">
        <f t="shared" si="70"/>
        <v>14559.199729521539</v>
      </c>
      <c r="Z380" s="279">
        <f t="shared" si="70"/>
        <v>14583.198661604856</v>
      </c>
      <c r="AA380" s="279">
        <f t="shared" si="70"/>
        <v>14620.926356545546</v>
      </c>
      <c r="AB380" s="279">
        <f t="shared" si="70"/>
        <v>14685.392278459838</v>
      </c>
      <c r="AC380" s="279">
        <f t="shared" si="70"/>
        <v>14763.680626683337</v>
      </c>
      <c r="AD380" s="279">
        <f t="shared" si="70"/>
        <v>14847.915877690895</v>
      </c>
      <c r="AE380" s="279">
        <f t="shared" si="70"/>
        <v>14930.613134585994</v>
      </c>
      <c r="AF380" s="279">
        <f t="shared" si="70"/>
        <v>15010.299540762104</v>
      </c>
      <c r="AG380" s="279">
        <f t="shared" si="70"/>
        <v>15085.634690853705</v>
      </c>
      <c r="AH380" s="279">
        <f t="shared" si="70"/>
        <v>15158.452642712433</v>
      </c>
      <c r="AI380" s="279">
        <f t="shared" si="70"/>
        <v>15223.151078790592</v>
      </c>
      <c r="AJ380" s="279">
        <f t="shared" si="70"/>
        <v>15283.682883187226</v>
      </c>
      <c r="AK380" s="279">
        <f t="shared" si="70"/>
        <v>15340.697392341815</v>
      </c>
      <c r="AL380" s="279">
        <f t="shared" si="70"/>
        <v>15393.818861463275</v>
      </c>
      <c r="AM380" s="279">
        <f t="shared" si="70"/>
        <v>15443.981322145137</v>
      </c>
      <c r="AN380" s="279">
        <f t="shared" si="70"/>
        <v>15491.301220114654</v>
      </c>
      <c r="AO380" s="279">
        <f t="shared" si="70"/>
        <v>15536.597094277866</v>
      </c>
      <c r="AP380" s="279">
        <f t="shared" si="70"/>
        <v>15580.3535006857</v>
      </c>
      <c r="AQ380" s="279">
        <f t="shared" si="70"/>
        <v>15624.575991698686</v>
      </c>
      <c r="AR380" s="279">
        <f t="shared" si="70"/>
        <v>15665.610843916347</v>
      </c>
      <c r="AS380" s="279">
        <f t="shared" si="70"/>
        <v>15705.257448673072</v>
      </c>
      <c r="AT380" s="279">
        <f t="shared" si="70"/>
        <v>15742.465910733285</v>
      </c>
      <c r="AU380" s="279">
        <f t="shared" si="70"/>
        <v>15778.798197000864</v>
      </c>
      <c r="AV380" s="279">
        <f t="shared" si="70"/>
        <v>15814.259756909567</v>
      </c>
      <c r="AW380" s="279">
        <f t="shared" si="70"/>
        <v>15847.56831242191</v>
      </c>
      <c r="AX380" s="279">
        <f t="shared" si="70"/>
        <v>15878.869249692645</v>
      </c>
      <c r="AY380" s="279">
        <f t="shared" si="70"/>
        <v>15909.566446235924</v>
      </c>
      <c r="AZ380" s="279">
        <f t="shared" si="70"/>
        <v>15940.156479799507</v>
      </c>
    </row>
    <row r="381" spans="1:52">
      <c r="A381" s="194" t="s">
        <v>49</v>
      </c>
      <c r="B381" s="199">
        <f t="shared" si="69"/>
        <v>24535.69787242818</v>
      </c>
      <c r="C381" s="265">
        <f t="shared" si="70"/>
        <v>24836.518107779022</v>
      </c>
      <c r="D381" s="265">
        <f t="shared" si="70"/>
        <v>24985.751660295238</v>
      </c>
      <c r="E381" s="265">
        <f t="shared" si="70"/>
        <v>25115.144694690902</v>
      </c>
      <c r="F381" s="265">
        <f t="shared" si="70"/>
        <v>27501.122658508604</v>
      </c>
      <c r="G381" s="265">
        <f t="shared" si="70"/>
        <v>27924.70461426667</v>
      </c>
      <c r="H381" s="265">
        <f t="shared" si="70"/>
        <v>27814.560952596716</v>
      </c>
      <c r="I381" s="265">
        <f t="shared" si="70"/>
        <v>28774.617971171687</v>
      </c>
      <c r="J381" s="265">
        <f t="shared" si="70"/>
        <v>27931.70631509311</v>
      </c>
      <c r="K381" s="265">
        <f t="shared" si="70"/>
        <v>25935.390397911342</v>
      </c>
      <c r="L381" s="265">
        <f t="shared" si="70"/>
        <v>26245.809443607468</v>
      </c>
      <c r="M381" s="265">
        <f t="shared" si="70"/>
        <v>25967.562941717235</v>
      </c>
      <c r="N381" s="265">
        <f t="shared" si="70"/>
        <v>25301.600174107283</v>
      </c>
      <c r="O381" s="265">
        <f t="shared" si="70"/>
        <v>25746.718477418603</v>
      </c>
      <c r="P381" s="265">
        <f t="shared" si="70"/>
        <v>25732.241315155909</v>
      </c>
      <c r="Q381" s="265">
        <f t="shared" si="70"/>
        <v>26107.278201825513</v>
      </c>
      <c r="R381" s="265">
        <f t="shared" si="70"/>
        <v>26264.49305267763</v>
      </c>
      <c r="S381" s="265">
        <f t="shared" si="70"/>
        <v>26231.604197716842</v>
      </c>
      <c r="T381" s="265">
        <f t="shared" si="70"/>
        <v>26269.761488243123</v>
      </c>
      <c r="U381" s="265">
        <f t="shared" si="70"/>
        <v>26293.016955511535</v>
      </c>
      <c r="V381" s="265">
        <f t="shared" si="70"/>
        <v>26291.264897790934</v>
      </c>
      <c r="W381" s="265">
        <f t="shared" si="70"/>
        <v>26324.596064785113</v>
      </c>
      <c r="X381" s="265">
        <f t="shared" si="70"/>
        <v>26395.517099593846</v>
      </c>
      <c r="Y381" s="265">
        <f t="shared" si="70"/>
        <v>26471.140612279527</v>
      </c>
      <c r="Z381" s="265">
        <f t="shared" si="70"/>
        <v>26555.705781546432</v>
      </c>
      <c r="AA381" s="265">
        <f t="shared" si="70"/>
        <v>26641.041260642338</v>
      </c>
      <c r="AB381" s="265">
        <f t="shared" si="70"/>
        <v>26755.959088393774</v>
      </c>
      <c r="AC381" s="265">
        <f t="shared" si="70"/>
        <v>26880.132920390275</v>
      </c>
      <c r="AD381" s="265">
        <f t="shared" si="70"/>
        <v>27013.630660573639</v>
      </c>
      <c r="AE381" s="265">
        <f t="shared" si="70"/>
        <v>27149.588960865272</v>
      </c>
      <c r="AF381" s="265">
        <f t="shared" si="70"/>
        <v>27294.884408471025</v>
      </c>
      <c r="AG381" s="265">
        <f t="shared" si="70"/>
        <v>27443.334009620063</v>
      </c>
      <c r="AH381" s="265">
        <f t="shared" si="70"/>
        <v>27594.703277291559</v>
      </c>
      <c r="AI381" s="265">
        <f t="shared" si="70"/>
        <v>27740.9795197569</v>
      </c>
      <c r="AJ381" s="265">
        <f t="shared" si="70"/>
        <v>27883.177523942984</v>
      </c>
      <c r="AK381" s="265">
        <f t="shared" si="70"/>
        <v>28020.502887521252</v>
      </c>
      <c r="AL381" s="265">
        <f t="shared" si="70"/>
        <v>28154.06219673944</v>
      </c>
      <c r="AM381" s="265">
        <f t="shared" si="70"/>
        <v>28285.264388913503</v>
      </c>
      <c r="AN381" s="265">
        <f t="shared" si="70"/>
        <v>28413.805457383613</v>
      </c>
      <c r="AO381" s="265">
        <f t="shared" si="70"/>
        <v>28542.374267011855</v>
      </c>
      <c r="AP381" s="265">
        <f t="shared" si="70"/>
        <v>28675.118049454628</v>
      </c>
      <c r="AQ381" s="265">
        <f t="shared" si="70"/>
        <v>28811.786394064689</v>
      </c>
      <c r="AR381" s="265">
        <f t="shared" si="70"/>
        <v>28946.423958020321</v>
      </c>
      <c r="AS381" s="265">
        <f t="shared" si="70"/>
        <v>29080.966645300628</v>
      </c>
      <c r="AT381" s="265">
        <f t="shared" si="70"/>
        <v>29208.959918898574</v>
      </c>
      <c r="AU381" s="265">
        <f t="shared" si="70"/>
        <v>29337.821851946293</v>
      </c>
      <c r="AV381" s="265">
        <f t="shared" si="70"/>
        <v>29465.507355844005</v>
      </c>
      <c r="AW381" s="265">
        <f t="shared" si="70"/>
        <v>29590.375389770092</v>
      </c>
      <c r="AX381" s="265">
        <f t="shared" si="70"/>
        <v>29712.064172230457</v>
      </c>
      <c r="AY381" s="265">
        <f t="shared" si="70"/>
        <v>29830.87827254217</v>
      </c>
      <c r="AZ381" s="265">
        <f t="shared" si="70"/>
        <v>29946.389803175269</v>
      </c>
    </row>
    <row r="382" spans="1:52">
      <c r="A382" s="186" t="s">
        <v>96</v>
      </c>
      <c r="B382" s="199">
        <f t="shared" si="69"/>
        <v>143787.46869889498</v>
      </c>
      <c r="C382" s="265">
        <f t="shared" si="70"/>
        <v>136444.82231712952</v>
      </c>
      <c r="D382" s="265">
        <f t="shared" si="70"/>
        <v>135847.792876872</v>
      </c>
      <c r="E382" s="265">
        <f t="shared" si="70"/>
        <v>136031.48103518467</v>
      </c>
      <c r="F382" s="265">
        <f t="shared" si="70"/>
        <v>135982.86641847473</v>
      </c>
      <c r="G382" s="265">
        <f t="shared" si="70"/>
        <v>126468.82173987683</v>
      </c>
      <c r="H382" s="265">
        <f t="shared" si="70"/>
        <v>130803.60287921425</v>
      </c>
      <c r="I382" s="265">
        <f t="shared" si="70"/>
        <v>132817.02823089683</v>
      </c>
      <c r="J382" s="265">
        <f t="shared" si="70"/>
        <v>123760.42626524858</v>
      </c>
      <c r="K382" s="265">
        <f t="shared" si="70"/>
        <v>113426.60293872452</v>
      </c>
      <c r="L382" s="265">
        <f t="shared" si="70"/>
        <v>121704.22946005549</v>
      </c>
      <c r="M382" s="265">
        <f t="shared" si="70"/>
        <v>124072.80636378011</v>
      </c>
      <c r="N382" s="265">
        <f t="shared" si="70"/>
        <v>122984.8698266006</v>
      </c>
      <c r="O382" s="265">
        <f t="shared" si="70"/>
        <v>123369.15577137689</v>
      </c>
      <c r="P382" s="265">
        <f t="shared" si="70"/>
        <v>122888.2542617041</v>
      </c>
      <c r="Q382" s="265">
        <f t="shared" si="70"/>
        <v>127687.26823676621</v>
      </c>
      <c r="R382" s="265">
        <f t="shared" si="70"/>
        <v>128335.4953012022</v>
      </c>
      <c r="S382" s="265">
        <f t="shared" si="70"/>
        <v>128222.65042420953</v>
      </c>
      <c r="T382" s="265">
        <f t="shared" si="70"/>
        <v>128524.4671515472</v>
      </c>
      <c r="U382" s="265">
        <f t="shared" si="70"/>
        <v>128518.14360111368</v>
      </c>
      <c r="V382" s="265">
        <f t="shared" si="70"/>
        <v>128434.31017039</v>
      </c>
      <c r="W382" s="265">
        <f t="shared" si="70"/>
        <v>128335.06734267758</v>
      </c>
      <c r="X382" s="265">
        <f t="shared" si="70"/>
        <v>128245.64683775872</v>
      </c>
      <c r="Y382" s="265">
        <f t="shared" si="70"/>
        <v>128056.14778682229</v>
      </c>
      <c r="Z382" s="265">
        <f t="shared" si="70"/>
        <v>127919.41680987217</v>
      </c>
      <c r="AA382" s="265">
        <f t="shared" si="70"/>
        <v>127821.26797872088</v>
      </c>
      <c r="AB382" s="265">
        <f t="shared" si="70"/>
        <v>127716.26454062437</v>
      </c>
      <c r="AC382" s="265">
        <f t="shared" si="70"/>
        <v>127638.14901750805</v>
      </c>
      <c r="AD382" s="265">
        <f t="shared" si="70"/>
        <v>127554.09494476744</v>
      </c>
      <c r="AE382" s="265">
        <f t="shared" si="70"/>
        <v>127469.81031753519</v>
      </c>
      <c r="AF382" s="265">
        <f t="shared" si="70"/>
        <v>127353.90149707856</v>
      </c>
      <c r="AG382" s="265">
        <f t="shared" si="70"/>
        <v>127381.99775302877</v>
      </c>
      <c r="AH382" s="265">
        <f t="shared" si="70"/>
        <v>127399.05021746054</v>
      </c>
      <c r="AI382" s="265">
        <f t="shared" si="70"/>
        <v>127311.05766554801</v>
      </c>
      <c r="AJ382" s="265">
        <f t="shared" si="70"/>
        <v>127286.25907700298</v>
      </c>
      <c r="AK382" s="265">
        <f t="shared" si="70"/>
        <v>127234.26473815835</v>
      </c>
      <c r="AL382" s="265">
        <f t="shared" si="70"/>
        <v>127208.45990876037</v>
      </c>
      <c r="AM382" s="265">
        <f t="shared" si="70"/>
        <v>127258.7305629849</v>
      </c>
      <c r="AN382" s="265">
        <f t="shared" si="70"/>
        <v>127280.29138519315</v>
      </c>
      <c r="AO382" s="265">
        <f t="shared" si="70"/>
        <v>127322.27983727756</v>
      </c>
      <c r="AP382" s="265">
        <f t="shared" si="70"/>
        <v>127413.99180814366</v>
      </c>
      <c r="AQ382" s="265">
        <f t="shared" si="70"/>
        <v>127504.63330485465</v>
      </c>
      <c r="AR382" s="265">
        <f t="shared" si="70"/>
        <v>127568.27824843394</v>
      </c>
      <c r="AS382" s="265">
        <f t="shared" si="70"/>
        <v>127663.35678519939</v>
      </c>
      <c r="AT382" s="265">
        <f t="shared" si="70"/>
        <v>127714.24119601215</v>
      </c>
      <c r="AU382" s="265">
        <f t="shared" si="70"/>
        <v>127835.0892806183</v>
      </c>
      <c r="AV382" s="265">
        <f t="shared" si="70"/>
        <v>127946.18563126087</v>
      </c>
      <c r="AW382" s="265">
        <f t="shared" si="70"/>
        <v>128232.81895460584</v>
      </c>
      <c r="AX382" s="265">
        <f t="shared" si="70"/>
        <v>128531.38754756357</v>
      </c>
      <c r="AY382" s="265">
        <f t="shared" si="70"/>
        <v>128817.87051095517</v>
      </c>
      <c r="AZ382" s="265">
        <f t="shared" si="70"/>
        <v>129106.44221614987</v>
      </c>
    </row>
    <row r="383" spans="1:52">
      <c r="A383" s="186" t="s">
        <v>95</v>
      </c>
      <c r="B383" s="197">
        <f t="shared" si="69"/>
        <v>687.59283190215376</v>
      </c>
      <c r="C383" s="263">
        <f t="shared" si="70"/>
        <v>697.66996680289913</v>
      </c>
      <c r="D383" s="263">
        <f t="shared" si="70"/>
        <v>714.38877794781195</v>
      </c>
      <c r="E383" s="263">
        <f t="shared" si="70"/>
        <v>721.56442513703746</v>
      </c>
      <c r="F383" s="263">
        <f t="shared" si="70"/>
        <v>730.78780906120971</v>
      </c>
      <c r="G383" s="263">
        <f t="shared" si="70"/>
        <v>745.61038414850111</v>
      </c>
      <c r="H383" s="263">
        <f t="shared" si="70"/>
        <v>744.85123839832454</v>
      </c>
      <c r="I383" s="263">
        <f t="shared" si="70"/>
        <v>758.41017909215611</v>
      </c>
      <c r="J383" s="263">
        <f t="shared" si="70"/>
        <v>768.49411794132959</v>
      </c>
      <c r="K383" s="263">
        <f t="shared" si="70"/>
        <v>764.28708789258258</v>
      </c>
      <c r="L383" s="263">
        <f t="shared" si="70"/>
        <v>814.11684915939736</v>
      </c>
      <c r="M383" s="263">
        <f t="shared" si="70"/>
        <v>825.74449908241445</v>
      </c>
      <c r="N383" s="263">
        <f t="shared" si="70"/>
        <v>824.81416209047597</v>
      </c>
      <c r="O383" s="263">
        <f t="shared" si="70"/>
        <v>842.03482914145923</v>
      </c>
      <c r="P383" s="263">
        <f t="shared" si="70"/>
        <v>839.78541299657934</v>
      </c>
      <c r="Q383" s="263">
        <f t="shared" si="70"/>
        <v>855.13599402320688</v>
      </c>
      <c r="R383" s="263">
        <f t="shared" si="70"/>
        <v>850.35427835531357</v>
      </c>
      <c r="S383" s="263">
        <f t="shared" si="70"/>
        <v>842.76681446886516</v>
      </c>
      <c r="T383" s="263">
        <f t="shared" si="70"/>
        <v>836.88040479860285</v>
      </c>
      <c r="U383" s="263">
        <f t="shared" si="70"/>
        <v>832.26389362267992</v>
      </c>
      <c r="V383" s="263">
        <f t="shared" si="70"/>
        <v>828.21516595094681</v>
      </c>
      <c r="W383" s="263">
        <f t="shared" si="70"/>
        <v>823.98284762315723</v>
      </c>
      <c r="X383" s="263">
        <f t="shared" si="70"/>
        <v>820.32560977318349</v>
      </c>
      <c r="Y383" s="263">
        <f t="shared" si="70"/>
        <v>816.70551081192571</v>
      </c>
      <c r="Z383" s="263">
        <f t="shared" si="70"/>
        <v>810.04031031528507</v>
      </c>
      <c r="AA383" s="263">
        <f t="shared" si="70"/>
        <v>803.8965334021525</v>
      </c>
      <c r="AB383" s="263">
        <f t="shared" si="70"/>
        <v>797.40928868056335</v>
      </c>
      <c r="AC383" s="263">
        <f t="shared" si="70"/>
        <v>790.52266515905694</v>
      </c>
      <c r="AD383" s="263">
        <f t="shared" si="70"/>
        <v>784.23446522326788</v>
      </c>
      <c r="AE383" s="263">
        <f t="shared" si="70"/>
        <v>777.48950217336653</v>
      </c>
      <c r="AF383" s="263">
        <f t="shared" si="70"/>
        <v>771.39548921235678</v>
      </c>
      <c r="AG383" s="263">
        <f t="shared" si="70"/>
        <v>764.76491453437939</v>
      </c>
      <c r="AH383" s="263">
        <f t="shared" si="70"/>
        <v>759.16108563684452</v>
      </c>
      <c r="AI383" s="263">
        <f t="shared" si="70"/>
        <v>753.24193664334712</v>
      </c>
      <c r="AJ383" s="263">
        <f t="shared" si="70"/>
        <v>747.58302831849937</v>
      </c>
      <c r="AK383" s="263">
        <f t="shared" si="70"/>
        <v>741.14154996625746</v>
      </c>
      <c r="AL383" s="263">
        <f t="shared" si="70"/>
        <v>734.98486007451197</v>
      </c>
      <c r="AM383" s="263">
        <f t="shared" si="70"/>
        <v>729.38378857992473</v>
      </c>
      <c r="AN383" s="263">
        <f t="shared" si="70"/>
        <v>723.5706198747356</v>
      </c>
      <c r="AO383" s="263">
        <f t="shared" si="70"/>
        <v>718.09258418596949</v>
      </c>
      <c r="AP383" s="263">
        <f t="shared" si="70"/>
        <v>713.78767049019166</v>
      </c>
      <c r="AQ383" s="263">
        <f t="shared" si="70"/>
        <v>710.0396695090102</v>
      </c>
      <c r="AR383" s="263">
        <f t="shared" si="70"/>
        <v>706.8117351807748</v>
      </c>
      <c r="AS383" s="263">
        <f t="shared" si="70"/>
        <v>703.18370001104347</v>
      </c>
      <c r="AT383" s="263">
        <f t="shared" si="70"/>
        <v>699.75436795295013</v>
      </c>
      <c r="AU383" s="263">
        <f t="shared" si="70"/>
        <v>696.0525924405548</v>
      </c>
      <c r="AV383" s="263">
        <f t="shared" si="70"/>
        <v>692.75056704970871</v>
      </c>
      <c r="AW383" s="263">
        <f t="shared" si="70"/>
        <v>690.01304388502729</v>
      </c>
      <c r="AX383" s="263">
        <f t="shared" si="70"/>
        <v>687.79483119748886</v>
      </c>
      <c r="AY383" s="263">
        <f t="shared" si="70"/>
        <v>686.20494814500967</v>
      </c>
      <c r="AZ383" s="263">
        <f t="shared" si="70"/>
        <v>684.82443488088688</v>
      </c>
    </row>
    <row r="384" spans="1:52">
      <c r="A384" s="193" t="s">
        <v>20</v>
      </c>
      <c r="B384" s="212">
        <f t="shared" si="69"/>
        <v>298.71428670725936</v>
      </c>
      <c r="C384" s="278">
        <f t="shared" si="70"/>
        <v>310.17895871912481</v>
      </c>
      <c r="D384" s="278">
        <f t="shared" si="70"/>
        <v>310.6216437392726</v>
      </c>
      <c r="E384" s="278">
        <f t="shared" si="70"/>
        <v>299.05864596519012</v>
      </c>
      <c r="F384" s="278">
        <f t="shared" si="70"/>
        <v>290.95605777712598</v>
      </c>
      <c r="G384" s="278">
        <f t="shared" si="70"/>
        <v>295.90146034796368</v>
      </c>
      <c r="H384" s="278">
        <f t="shared" si="70"/>
        <v>285.98028545369118</v>
      </c>
      <c r="I384" s="278">
        <f t="shared" si="70"/>
        <v>283.01303001391261</v>
      </c>
      <c r="J384" s="278">
        <f t="shared" si="70"/>
        <v>281.87055262302772</v>
      </c>
      <c r="K384" s="278">
        <f t="shared" si="70"/>
        <v>289.45122172197182</v>
      </c>
      <c r="L384" s="278">
        <f t="shared" si="70"/>
        <v>288.36915600528238</v>
      </c>
      <c r="M384" s="278">
        <f t="shared" si="70"/>
        <v>280.45539401860009</v>
      </c>
      <c r="N384" s="278">
        <f t="shared" si="70"/>
        <v>283.43085629580321</v>
      </c>
      <c r="O384" s="278">
        <f t="shared" si="70"/>
        <v>283.38695093155104</v>
      </c>
      <c r="P384" s="278">
        <f t="shared" si="70"/>
        <v>295.71365559361726</v>
      </c>
      <c r="Q384" s="278">
        <f t="shared" si="70"/>
        <v>293.97962432440113</v>
      </c>
      <c r="R384" s="278">
        <f t="shared" si="70"/>
        <v>293.21924077080308</v>
      </c>
      <c r="S384" s="278">
        <f t="shared" si="70"/>
        <v>292.38618535211839</v>
      </c>
      <c r="T384" s="278">
        <f t="shared" si="70"/>
        <v>291.60624697706032</v>
      </c>
      <c r="U384" s="278">
        <f t="shared" si="70"/>
        <v>291.05713024628199</v>
      </c>
      <c r="V384" s="278">
        <f t="shared" si="70"/>
        <v>290.368025113768</v>
      </c>
      <c r="W384" s="278">
        <f t="shared" ref="C384:AZ388" si="71">W72/W332*1000000</f>
        <v>289.6427748180115</v>
      </c>
      <c r="X384" s="278">
        <f t="shared" si="71"/>
        <v>288.89132097133034</v>
      </c>
      <c r="Y384" s="278">
        <f t="shared" si="71"/>
        <v>288.12350771072516</v>
      </c>
      <c r="Z384" s="278">
        <f t="shared" si="71"/>
        <v>287.15286936641559</v>
      </c>
      <c r="AA384" s="278">
        <f t="shared" si="71"/>
        <v>286.35278324071328</v>
      </c>
      <c r="AB384" s="278">
        <f t="shared" si="71"/>
        <v>285.45026810738062</v>
      </c>
      <c r="AC384" s="278">
        <f t="shared" si="71"/>
        <v>284.14582476441927</v>
      </c>
      <c r="AD384" s="278">
        <f t="shared" si="71"/>
        <v>283.01415768345174</v>
      </c>
      <c r="AE384" s="278">
        <f t="shared" si="71"/>
        <v>281.89817469037621</v>
      </c>
      <c r="AF384" s="278">
        <f t="shared" si="71"/>
        <v>280.97832416728028</v>
      </c>
      <c r="AG384" s="278">
        <f t="shared" si="71"/>
        <v>279.74652384667775</v>
      </c>
      <c r="AH384" s="278">
        <f t="shared" si="71"/>
        <v>278.87054672772064</v>
      </c>
      <c r="AI384" s="278">
        <f t="shared" si="71"/>
        <v>277.99010016330601</v>
      </c>
      <c r="AJ384" s="278">
        <f t="shared" si="71"/>
        <v>277.16475026030867</v>
      </c>
      <c r="AK384" s="278">
        <f t="shared" si="71"/>
        <v>276.37335456921437</v>
      </c>
      <c r="AL384" s="278">
        <f t="shared" si="71"/>
        <v>275.53469253062315</v>
      </c>
      <c r="AM384" s="278">
        <f t="shared" si="71"/>
        <v>274.90267780323052</v>
      </c>
      <c r="AN384" s="278">
        <f t="shared" si="71"/>
        <v>274.33619103680775</v>
      </c>
      <c r="AO384" s="278">
        <f t="shared" si="71"/>
        <v>274.11996193080029</v>
      </c>
      <c r="AP384" s="278">
        <f t="shared" si="71"/>
        <v>273.70060059116764</v>
      </c>
      <c r="AQ384" s="278">
        <f t="shared" si="71"/>
        <v>273.34045351913869</v>
      </c>
      <c r="AR384" s="278">
        <f t="shared" si="71"/>
        <v>273.04516694255369</v>
      </c>
      <c r="AS384" s="278">
        <f t="shared" si="71"/>
        <v>272.98735806078696</v>
      </c>
      <c r="AT384" s="278">
        <f t="shared" si="71"/>
        <v>272.79351183783064</v>
      </c>
      <c r="AU384" s="278">
        <f t="shared" si="71"/>
        <v>272.64039083912593</v>
      </c>
      <c r="AV384" s="278">
        <f t="shared" si="71"/>
        <v>272.33065521679299</v>
      </c>
      <c r="AW384" s="278">
        <f t="shared" si="71"/>
        <v>272.3440534495947</v>
      </c>
      <c r="AX384" s="278">
        <f t="shared" si="71"/>
        <v>272.41171189642125</v>
      </c>
      <c r="AY384" s="278">
        <f t="shared" si="71"/>
        <v>272.76161946349515</v>
      </c>
      <c r="AZ384" s="278">
        <f t="shared" si="71"/>
        <v>273.04447505546125</v>
      </c>
    </row>
    <row r="385" spans="1:52">
      <c r="A385" s="194" t="s">
        <v>18</v>
      </c>
      <c r="B385" s="199">
        <f t="shared" si="69"/>
        <v>1216.2273356418534</v>
      </c>
      <c r="C385" s="265">
        <f t="shared" si="71"/>
        <v>1211.6696981478656</v>
      </c>
      <c r="D385" s="265">
        <f t="shared" si="71"/>
        <v>1220.5620591479458</v>
      </c>
      <c r="E385" s="265">
        <f t="shared" si="71"/>
        <v>1226.16188777659</v>
      </c>
      <c r="F385" s="265">
        <f t="shared" si="71"/>
        <v>1233.0439568926572</v>
      </c>
      <c r="G385" s="265">
        <f t="shared" si="71"/>
        <v>1247.2208564087757</v>
      </c>
      <c r="H385" s="265">
        <f t="shared" si="71"/>
        <v>1262.4757898844991</v>
      </c>
      <c r="I385" s="265">
        <f t="shared" si="71"/>
        <v>1286.150728574635</v>
      </c>
      <c r="J385" s="265">
        <f t="shared" si="71"/>
        <v>1291.1150616292721</v>
      </c>
      <c r="K385" s="265">
        <f t="shared" si="71"/>
        <v>1289.6914086372244</v>
      </c>
      <c r="L385" s="265">
        <f t="shared" si="71"/>
        <v>1316.6438735671013</v>
      </c>
      <c r="M385" s="265">
        <f t="shared" si="71"/>
        <v>1311.9842330515496</v>
      </c>
      <c r="N385" s="265">
        <f t="shared" si="71"/>
        <v>1312.3825348275068</v>
      </c>
      <c r="O385" s="265">
        <f t="shared" si="71"/>
        <v>1315.3674244117547</v>
      </c>
      <c r="P385" s="265">
        <f t="shared" si="71"/>
        <v>1297.6531332714608</v>
      </c>
      <c r="Q385" s="265">
        <f t="shared" si="71"/>
        <v>1316.025324911194</v>
      </c>
      <c r="R385" s="265">
        <f t="shared" si="71"/>
        <v>1315.4617213050667</v>
      </c>
      <c r="S385" s="265">
        <f t="shared" si="71"/>
        <v>1313.9758330814186</v>
      </c>
      <c r="T385" s="265">
        <f t="shared" si="71"/>
        <v>1313.8028211277547</v>
      </c>
      <c r="U385" s="265">
        <f t="shared" si="71"/>
        <v>1313.7274448923913</v>
      </c>
      <c r="V385" s="265">
        <f t="shared" si="71"/>
        <v>1313.7258966281006</v>
      </c>
      <c r="W385" s="265">
        <f t="shared" si="71"/>
        <v>1313.6073144399877</v>
      </c>
      <c r="X385" s="265">
        <f t="shared" si="71"/>
        <v>1313.1776967224641</v>
      </c>
      <c r="Y385" s="265">
        <f t="shared" si="71"/>
        <v>1312.3166721199864</v>
      </c>
      <c r="Z385" s="265">
        <f t="shared" si="71"/>
        <v>1310.7272775942258</v>
      </c>
      <c r="AA385" s="265">
        <f t="shared" si="71"/>
        <v>1308.3388725126795</v>
      </c>
      <c r="AB385" s="265">
        <f t="shared" si="71"/>
        <v>1305.477240864499</v>
      </c>
      <c r="AC385" s="265">
        <f t="shared" si="71"/>
        <v>1302.3154705625975</v>
      </c>
      <c r="AD385" s="265">
        <f t="shared" si="71"/>
        <v>1299.3099946175762</v>
      </c>
      <c r="AE385" s="265">
        <f t="shared" si="71"/>
        <v>1295.8367874106034</v>
      </c>
      <c r="AF385" s="265">
        <f t="shared" si="71"/>
        <v>1293.0064111549125</v>
      </c>
      <c r="AG385" s="265">
        <f t="shared" si="71"/>
        <v>1289.8532465638034</v>
      </c>
      <c r="AH385" s="265">
        <f t="shared" si="71"/>
        <v>1286.8433177365737</v>
      </c>
      <c r="AI385" s="265">
        <f t="shared" si="71"/>
        <v>1283.6402358479318</v>
      </c>
      <c r="AJ385" s="265">
        <f t="shared" si="71"/>
        <v>1281.2360707455198</v>
      </c>
      <c r="AK385" s="265">
        <f t="shared" si="71"/>
        <v>1277.9182466553805</v>
      </c>
      <c r="AL385" s="265">
        <f t="shared" si="71"/>
        <v>1274.9422449815183</v>
      </c>
      <c r="AM385" s="265">
        <f t="shared" si="71"/>
        <v>1272.8102209415913</v>
      </c>
      <c r="AN385" s="265">
        <f t="shared" si="71"/>
        <v>1269.9447569871697</v>
      </c>
      <c r="AO385" s="265">
        <f t="shared" si="71"/>
        <v>1266.80495773039</v>
      </c>
      <c r="AP385" s="265">
        <f t="shared" si="71"/>
        <v>1264.5636856026476</v>
      </c>
      <c r="AQ385" s="265">
        <f t="shared" si="71"/>
        <v>1262.0680541247671</v>
      </c>
      <c r="AR385" s="265">
        <f t="shared" si="71"/>
        <v>1259.4093222767303</v>
      </c>
      <c r="AS385" s="265">
        <f t="shared" si="71"/>
        <v>1256.6386040267187</v>
      </c>
      <c r="AT385" s="265">
        <f t="shared" si="71"/>
        <v>1253.852513131274</v>
      </c>
      <c r="AU385" s="265">
        <f t="shared" si="71"/>
        <v>1250.8012110102254</v>
      </c>
      <c r="AV385" s="265">
        <f t="shared" si="71"/>
        <v>1248.3563137914523</v>
      </c>
      <c r="AW385" s="265">
        <f t="shared" si="71"/>
        <v>1246.3017846805806</v>
      </c>
      <c r="AX385" s="265">
        <f t="shared" si="71"/>
        <v>1244.6289912309176</v>
      </c>
      <c r="AY385" s="265">
        <f t="shared" si="71"/>
        <v>1243.1112550887624</v>
      </c>
      <c r="AZ385" s="265">
        <f t="shared" si="71"/>
        <v>1241.6954700072251</v>
      </c>
    </row>
    <row r="386" spans="1:52">
      <c r="A386" s="186" t="s">
        <v>51</v>
      </c>
      <c r="B386" s="197">
        <f t="shared" si="69"/>
        <v>181273.15863660863</v>
      </c>
      <c r="C386" s="263">
        <f t="shared" si="71"/>
        <v>175221.15152463198</v>
      </c>
      <c r="D386" s="263">
        <f t="shared" si="71"/>
        <v>172240.74541373353</v>
      </c>
      <c r="E386" s="263">
        <f t="shared" si="71"/>
        <v>169197.64481408178</v>
      </c>
      <c r="F386" s="263">
        <f t="shared" si="71"/>
        <v>162474.07556888042</v>
      </c>
      <c r="G386" s="263">
        <f t="shared" si="71"/>
        <v>161755.19897649006</v>
      </c>
      <c r="H386" s="263">
        <f t="shared" si="71"/>
        <v>157481.49970188021</v>
      </c>
      <c r="I386" s="263">
        <f t="shared" si="71"/>
        <v>160135.62968172581</v>
      </c>
      <c r="J386" s="263">
        <f t="shared" si="71"/>
        <v>151726.86979330468</v>
      </c>
      <c r="K386" s="263">
        <f t="shared" si="71"/>
        <v>150927.33606139748</v>
      </c>
      <c r="L386" s="263">
        <f t="shared" si="71"/>
        <v>148532.87601397483</v>
      </c>
      <c r="M386" s="263">
        <f t="shared" si="71"/>
        <v>145015.0676262794</v>
      </c>
      <c r="N386" s="263">
        <f t="shared" si="71"/>
        <v>146037.54180836448</v>
      </c>
      <c r="O386" s="263">
        <f t="shared" si="71"/>
        <v>142591.44518726791</v>
      </c>
      <c r="P386" s="263">
        <f t="shared" si="71"/>
        <v>142684.8530382707</v>
      </c>
      <c r="Q386" s="263">
        <f t="shared" si="71"/>
        <v>152711.04070649372</v>
      </c>
      <c r="R386" s="263">
        <f t="shared" si="71"/>
        <v>152748.41788195504</v>
      </c>
      <c r="S386" s="263">
        <f t="shared" si="71"/>
        <v>152327.71829508079</v>
      </c>
      <c r="T386" s="263">
        <f t="shared" si="71"/>
        <v>152054.43164607481</v>
      </c>
      <c r="U386" s="263">
        <f t="shared" si="71"/>
        <v>151875.88113390491</v>
      </c>
      <c r="V386" s="263">
        <f t="shared" si="71"/>
        <v>151771.23276315493</v>
      </c>
      <c r="W386" s="263">
        <f t="shared" si="71"/>
        <v>151750.89551270445</v>
      </c>
      <c r="X386" s="263">
        <f t="shared" si="71"/>
        <v>151819.14952222741</v>
      </c>
      <c r="Y386" s="263">
        <f t="shared" si="71"/>
        <v>151845.05748866696</v>
      </c>
      <c r="Z386" s="263">
        <f t="shared" si="71"/>
        <v>151898.12874802461</v>
      </c>
      <c r="AA386" s="263">
        <f t="shared" si="71"/>
        <v>151975.36097931932</v>
      </c>
      <c r="AB386" s="263">
        <f t="shared" si="71"/>
        <v>152110.37370204451</v>
      </c>
      <c r="AC386" s="263">
        <f t="shared" si="71"/>
        <v>152262.58341532625</v>
      </c>
      <c r="AD386" s="263">
        <f t="shared" si="71"/>
        <v>152442.19289242866</v>
      </c>
      <c r="AE386" s="263">
        <f t="shared" si="71"/>
        <v>152596.87899884678</v>
      </c>
      <c r="AF386" s="263">
        <f t="shared" si="71"/>
        <v>152798.25237502641</v>
      </c>
      <c r="AG386" s="263">
        <f t="shared" si="71"/>
        <v>152994.51937909654</v>
      </c>
      <c r="AH386" s="263">
        <f t="shared" si="71"/>
        <v>153214.35620904903</v>
      </c>
      <c r="AI386" s="263">
        <f t="shared" si="71"/>
        <v>153404.04823399705</v>
      </c>
      <c r="AJ386" s="263">
        <f t="shared" si="71"/>
        <v>153595.02292474816</v>
      </c>
      <c r="AK386" s="263">
        <f t="shared" si="71"/>
        <v>153790.37808078373</v>
      </c>
      <c r="AL386" s="263">
        <f t="shared" si="71"/>
        <v>153986.69284595875</v>
      </c>
      <c r="AM386" s="263">
        <f t="shared" si="71"/>
        <v>154174.66521312215</v>
      </c>
      <c r="AN386" s="263">
        <f t="shared" si="71"/>
        <v>154493.97704307784</v>
      </c>
      <c r="AO386" s="263">
        <f t="shared" si="71"/>
        <v>154659.65431543594</v>
      </c>
      <c r="AP386" s="263">
        <f t="shared" si="71"/>
        <v>154843.45766045331</v>
      </c>
      <c r="AQ386" s="263">
        <f t="shared" si="71"/>
        <v>155056.64739988011</v>
      </c>
      <c r="AR386" s="263">
        <f t="shared" si="71"/>
        <v>155263.24855701547</v>
      </c>
      <c r="AS386" s="263">
        <f t="shared" si="71"/>
        <v>155467.39045695137</v>
      </c>
      <c r="AT386" s="263">
        <f t="shared" si="71"/>
        <v>155629.02985878481</v>
      </c>
      <c r="AU386" s="263">
        <f t="shared" si="71"/>
        <v>155815.09842310636</v>
      </c>
      <c r="AV386" s="263">
        <f t="shared" si="71"/>
        <v>155968.6609831735</v>
      </c>
      <c r="AW386" s="263">
        <f t="shared" si="71"/>
        <v>156103.53953426538</v>
      </c>
      <c r="AX386" s="263">
        <f t="shared" si="71"/>
        <v>156216.24209302187</v>
      </c>
      <c r="AY386" s="263">
        <f t="shared" si="71"/>
        <v>156321.13519931948</v>
      </c>
      <c r="AZ386" s="263">
        <f t="shared" si="71"/>
        <v>156394.80361685934</v>
      </c>
    </row>
    <row r="387" spans="1:52">
      <c r="A387" s="173" t="s">
        <v>33</v>
      </c>
      <c r="B387" s="213">
        <f t="shared" si="69"/>
        <v>165006.99944051134</v>
      </c>
      <c r="C387" s="279">
        <f t="shared" si="71"/>
        <v>163625.50096856922</v>
      </c>
      <c r="D387" s="279">
        <f t="shared" si="71"/>
        <v>162849.00376514884</v>
      </c>
      <c r="E387" s="279">
        <f t="shared" si="71"/>
        <v>163076.73288800096</v>
      </c>
      <c r="F387" s="279">
        <f t="shared" si="71"/>
        <v>163048.22663869659</v>
      </c>
      <c r="G387" s="279">
        <f t="shared" si="71"/>
        <v>159193.6549938166</v>
      </c>
      <c r="H387" s="279">
        <f t="shared" si="71"/>
        <v>162147.93499227101</v>
      </c>
      <c r="I387" s="279">
        <f t="shared" si="71"/>
        <v>153762.65404267295</v>
      </c>
      <c r="J387" s="279">
        <f t="shared" si="71"/>
        <v>145267.43304091634</v>
      </c>
      <c r="K387" s="279">
        <f t="shared" si="71"/>
        <v>141972.11017112315</v>
      </c>
      <c r="L387" s="279">
        <f t="shared" si="71"/>
        <v>135624.63614614506</v>
      </c>
      <c r="M387" s="279">
        <f t="shared" si="71"/>
        <v>120540.12732351242</v>
      </c>
      <c r="N387" s="279">
        <f t="shared" si="71"/>
        <v>120577.12144341998</v>
      </c>
      <c r="O387" s="279">
        <f t="shared" si="71"/>
        <v>108333.33262552701</v>
      </c>
      <c r="P387" s="279">
        <f t="shared" si="71"/>
        <v>100296.36777962111</v>
      </c>
      <c r="Q387" s="279">
        <f t="shared" si="71"/>
        <v>113016.54408217901</v>
      </c>
      <c r="R387" s="279">
        <f t="shared" si="71"/>
        <v>112836.35198284381</v>
      </c>
      <c r="S387" s="279">
        <f t="shared" si="71"/>
        <v>112351.15255635824</v>
      </c>
      <c r="T387" s="279">
        <f t="shared" si="71"/>
        <v>111985.50000222733</v>
      </c>
      <c r="U387" s="279">
        <f t="shared" si="71"/>
        <v>111743.30401229908</v>
      </c>
      <c r="V387" s="279">
        <f t="shared" si="71"/>
        <v>111551.98951921902</v>
      </c>
      <c r="W387" s="279">
        <f t="shared" si="71"/>
        <v>111400.04753401101</v>
      </c>
      <c r="X387" s="279">
        <f t="shared" si="71"/>
        <v>111332.95729103501</v>
      </c>
      <c r="Y387" s="279">
        <f t="shared" si="71"/>
        <v>111207.32005151737</v>
      </c>
      <c r="Z387" s="279">
        <f t="shared" si="71"/>
        <v>111114.93944631181</v>
      </c>
      <c r="AA387" s="279">
        <f t="shared" si="71"/>
        <v>111070.91090105225</v>
      </c>
      <c r="AB387" s="279">
        <f t="shared" si="71"/>
        <v>111068.39306893168</v>
      </c>
      <c r="AC387" s="279">
        <f t="shared" si="71"/>
        <v>111081.87754577522</v>
      </c>
      <c r="AD387" s="279">
        <f t="shared" si="71"/>
        <v>111114.77097917582</v>
      </c>
      <c r="AE387" s="279">
        <f t="shared" si="71"/>
        <v>111114.52885084429</v>
      </c>
      <c r="AF387" s="279">
        <f t="shared" si="71"/>
        <v>111179.21658733953</v>
      </c>
      <c r="AG387" s="279">
        <f t="shared" si="71"/>
        <v>111225.84144527618</v>
      </c>
      <c r="AH387" s="279">
        <f t="shared" si="71"/>
        <v>111309.04589664107</v>
      </c>
      <c r="AI387" s="279">
        <f t="shared" si="71"/>
        <v>111442.80774489415</v>
      </c>
      <c r="AJ387" s="279">
        <f t="shared" si="71"/>
        <v>111569.67891784577</v>
      </c>
      <c r="AK387" s="279">
        <f t="shared" si="71"/>
        <v>111710.93732837502</v>
      </c>
      <c r="AL387" s="279">
        <f t="shared" si="71"/>
        <v>111852.83354663572</v>
      </c>
      <c r="AM387" s="279">
        <f t="shared" si="71"/>
        <v>111985.91248983651</v>
      </c>
      <c r="AN387" s="279">
        <f t="shared" si="71"/>
        <v>112257.5105043386</v>
      </c>
      <c r="AO387" s="279">
        <f t="shared" si="71"/>
        <v>112385.61379266254</v>
      </c>
      <c r="AP387" s="279">
        <f t="shared" si="71"/>
        <v>112560.66168919831</v>
      </c>
      <c r="AQ387" s="279">
        <f t="shared" si="71"/>
        <v>112746.45249006235</v>
      </c>
      <c r="AR387" s="279">
        <f t="shared" si="71"/>
        <v>112913.68982557618</v>
      </c>
      <c r="AS387" s="279">
        <f t="shared" si="71"/>
        <v>113086.72194119473</v>
      </c>
      <c r="AT387" s="279">
        <f t="shared" si="71"/>
        <v>113229.24647023113</v>
      </c>
      <c r="AU387" s="279">
        <f t="shared" si="71"/>
        <v>113387.1427684154</v>
      </c>
      <c r="AV387" s="279">
        <f t="shared" si="71"/>
        <v>113523.24337054657</v>
      </c>
      <c r="AW387" s="279">
        <f t="shared" si="71"/>
        <v>113649.87872449488</v>
      </c>
      <c r="AX387" s="279">
        <f t="shared" si="71"/>
        <v>113741.57604226787</v>
      </c>
      <c r="AY387" s="279">
        <f t="shared" si="71"/>
        <v>113820.69331158636</v>
      </c>
      <c r="AZ387" s="279">
        <f t="shared" si="71"/>
        <v>113884.03780601952</v>
      </c>
    </row>
    <row r="388" spans="1:52">
      <c r="A388" s="194" t="s">
        <v>34</v>
      </c>
      <c r="B388" s="199">
        <f t="shared" si="69"/>
        <v>196606.00403477409</v>
      </c>
      <c r="C388" s="265">
        <f t="shared" si="71"/>
        <v>186644.87764080756</v>
      </c>
      <c r="D388" s="265">
        <f t="shared" si="71"/>
        <v>181460.63604731322</v>
      </c>
      <c r="E388" s="265">
        <f t="shared" si="71"/>
        <v>175076.3356926002</v>
      </c>
      <c r="F388" s="265">
        <f t="shared" si="71"/>
        <v>161902.62439081937</v>
      </c>
      <c r="G388" s="265">
        <f t="shared" si="71"/>
        <v>164143.1496254743</v>
      </c>
      <c r="H388" s="265">
        <f t="shared" si="71"/>
        <v>152972.97931352127</v>
      </c>
      <c r="I388" s="265">
        <f t="shared" si="71"/>
        <v>166208.99183120261</v>
      </c>
      <c r="J388" s="265">
        <f t="shared" si="71"/>
        <v>157831.35176299376</v>
      </c>
      <c r="K388" s="265">
        <f t="shared" si="71"/>
        <v>159572.27689420839</v>
      </c>
      <c r="L388" s="265">
        <f t="shared" si="71"/>
        <v>160527.80179735256</v>
      </c>
      <c r="M388" s="265">
        <f t="shared" si="71"/>
        <v>166693.79490553989</v>
      </c>
      <c r="N388" s="265">
        <f t="shared" si="71"/>
        <v>168208.19079455521</v>
      </c>
      <c r="O388" s="265">
        <f t="shared" si="71"/>
        <v>170464.77578563156</v>
      </c>
      <c r="P388" s="265">
        <f t="shared" si="71"/>
        <v>176085.94261318754</v>
      </c>
      <c r="Q388" s="265">
        <f t="shared" si="71"/>
        <v>182155.21536673376</v>
      </c>
      <c r="R388" s="265">
        <f t="shared" si="71"/>
        <v>182117.10052238367</v>
      </c>
      <c r="S388" s="265">
        <f t="shared" si="71"/>
        <v>181427.52844731571</v>
      </c>
      <c r="T388" s="265">
        <f t="shared" si="71"/>
        <v>180955.27503832919</v>
      </c>
      <c r="U388" s="265">
        <f t="shared" si="71"/>
        <v>180565.83688958999</v>
      </c>
      <c r="V388" s="265">
        <f t="shared" si="71"/>
        <v>180246.3745360412</v>
      </c>
      <c r="W388" s="265">
        <f t="shared" si="71"/>
        <v>180047.78423509706</v>
      </c>
      <c r="X388" s="265">
        <f t="shared" si="71"/>
        <v>179944.49659999809</v>
      </c>
      <c r="Y388" s="265">
        <f t="shared" si="71"/>
        <v>179801.05063865596</v>
      </c>
      <c r="Z388" s="265">
        <f t="shared" si="71"/>
        <v>179682.52429779456</v>
      </c>
      <c r="AA388" s="265">
        <f t="shared" si="71"/>
        <v>179596.30204923384</v>
      </c>
      <c r="AB388" s="265">
        <f t="shared" si="71"/>
        <v>179581.08374110417</v>
      </c>
      <c r="AC388" s="265">
        <f t="shared" si="71"/>
        <v>179577.98941127607</v>
      </c>
      <c r="AD388" s="265">
        <f t="shared" si="71"/>
        <v>179606.22647073961</v>
      </c>
      <c r="AE388" s="265">
        <f t="shared" si="71"/>
        <v>179613.65545896889</v>
      </c>
      <c r="AF388" s="265">
        <f t="shared" si="71"/>
        <v>179668.43036181366</v>
      </c>
      <c r="AG388" s="265">
        <f t="shared" si="71"/>
        <v>179733.60498468418</v>
      </c>
      <c r="AH388" s="265">
        <f t="shared" si="71"/>
        <v>179832.14737866496</v>
      </c>
      <c r="AI388" s="265">
        <f t="shared" si="71"/>
        <v>179877.68497593375</v>
      </c>
      <c r="AJ388" s="265">
        <f t="shared" si="71"/>
        <v>179927.72779638309</v>
      </c>
      <c r="AK388" s="265">
        <f t="shared" si="71"/>
        <v>179978.94600148604</v>
      </c>
      <c r="AL388" s="265">
        <f t="shared" si="71"/>
        <v>180035.30513940842</v>
      </c>
      <c r="AM388" s="265">
        <f t="shared" si="71"/>
        <v>180082.34788392179</v>
      </c>
      <c r="AN388" s="265">
        <f t="shared" si="71"/>
        <v>180265.28050102346</v>
      </c>
      <c r="AO388" s="265">
        <f t="shared" si="71"/>
        <v>180280.27667702726</v>
      </c>
      <c r="AP388" s="265">
        <f t="shared" si="71"/>
        <v>180299.92084916699</v>
      </c>
      <c r="AQ388" s="265">
        <f t="shared" si="71"/>
        <v>180371.72763047693</v>
      </c>
      <c r="AR388" s="265">
        <f t="shared" si="71"/>
        <v>180442.71816184086</v>
      </c>
      <c r="AS388" s="265">
        <f t="shared" si="71"/>
        <v>180519.57802819536</v>
      </c>
      <c r="AT388" s="265">
        <f t="shared" si="71"/>
        <v>180560.47920426785</v>
      </c>
      <c r="AU388" s="265">
        <f t="shared" si="71"/>
        <v>180646.29358937233</v>
      </c>
      <c r="AV388" s="265">
        <f t="shared" si="71"/>
        <v>180693.91864299338</v>
      </c>
      <c r="AW388" s="265">
        <f t="shared" si="71"/>
        <v>180727.90857903962</v>
      </c>
      <c r="AX388" s="265">
        <f t="shared" si="71"/>
        <v>180763.05188223958</v>
      </c>
      <c r="AY388" s="265">
        <f t="shared" si="71"/>
        <v>180805.88890638002</v>
      </c>
      <c r="AZ388" s="265">
        <f t="shared" si="71"/>
        <v>180824.21335767527</v>
      </c>
    </row>
    <row r="389" spans="1:52">
      <c r="A389" s="205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  <c r="AA389" s="207"/>
      <c r="AB389" s="207"/>
      <c r="AC389" s="207"/>
      <c r="AD389" s="207"/>
      <c r="AE389" s="207"/>
      <c r="AF389" s="207"/>
      <c r="AG389" s="207"/>
      <c r="AH389" s="207"/>
      <c r="AI389" s="207"/>
      <c r="AJ389" s="207"/>
      <c r="AK389" s="207"/>
      <c r="AL389" s="207"/>
      <c r="AM389" s="207"/>
      <c r="AN389" s="207"/>
      <c r="AO389" s="207"/>
      <c r="AP389" s="207"/>
      <c r="AQ389" s="207"/>
      <c r="AR389" s="207"/>
      <c r="AS389" s="207"/>
      <c r="AT389" s="207"/>
      <c r="AU389" s="207"/>
      <c r="AV389" s="207"/>
      <c r="AW389" s="207"/>
      <c r="AX389" s="207"/>
      <c r="AY389" s="207"/>
      <c r="AZ389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23" activePane="bottomRight" state="frozen"/>
      <selection activeCell="B2" sqref="B2"/>
      <selection pane="topRight" activeCell="B2" sqref="B2"/>
      <selection pane="bottomLeft" activeCell="B2" sqref="B2"/>
      <selection pane="bottomRight" activeCell="A237" sqref="A237"/>
    </sheetView>
  </sheetViews>
  <sheetFormatPr defaultColWidth="9.08984375" defaultRowHeight="10.5"/>
  <cols>
    <col min="1" max="1" width="50.7265625" style="15" customWidth="1"/>
    <col min="2" max="11" width="9.7265625" style="77" customWidth="1"/>
    <col min="12" max="52" width="9.7265625" style="15" customWidth="1"/>
    <col min="53" max="16384" width="9.08984375" style="15"/>
  </cols>
  <sheetData>
    <row r="1" spans="1:52" ht="13.5" thickBot="1">
      <c r="A1" s="13" t="s">
        <v>175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52">
      <c r="A3" s="9" t="s">
        <v>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>
      <c r="A4" s="10" t="s">
        <v>15</v>
      </c>
      <c r="B4" s="12">
        <v>6538795.5870345067</v>
      </c>
      <c r="C4" s="12">
        <v>6602601.6310035307</v>
      </c>
      <c r="D4" s="12">
        <v>6649119.1315111462</v>
      </c>
      <c r="E4" s="12">
        <v>6710843.3655588087</v>
      </c>
      <c r="F4" s="12">
        <v>6919149.0790047282</v>
      </c>
      <c r="G4" s="12">
        <v>6983137.901918889</v>
      </c>
      <c r="H4" s="12">
        <v>7085316.0595220942</v>
      </c>
      <c r="I4" s="12">
        <v>7275784.0526958359</v>
      </c>
      <c r="J4" s="12">
        <v>7313031.7375817858</v>
      </c>
      <c r="K4" s="12">
        <v>7276632.6650338117</v>
      </c>
      <c r="L4" s="12">
        <v>7215369.8574728984</v>
      </c>
      <c r="M4" s="12">
        <v>7271870.2745023621</v>
      </c>
      <c r="N4" s="12">
        <v>7195601.0562133919</v>
      </c>
      <c r="O4" s="12">
        <v>7290268.7426445093</v>
      </c>
      <c r="P4" s="12">
        <v>7430131.8781399494</v>
      </c>
      <c r="Q4" s="12">
        <v>7628139.6221418632</v>
      </c>
      <c r="R4" s="12">
        <v>7862966.9306410458</v>
      </c>
      <c r="S4" s="12">
        <v>8107890.8197682705</v>
      </c>
      <c r="T4" s="12">
        <v>8310034.829810624</v>
      </c>
      <c r="U4" s="12">
        <v>8486167.243985571</v>
      </c>
      <c r="V4" s="12">
        <v>8631750.8785955738</v>
      </c>
      <c r="W4" s="12">
        <v>8762561.6091053281</v>
      </c>
      <c r="X4" s="12">
        <v>8880909.620864097</v>
      </c>
      <c r="Y4" s="12">
        <v>8990514.079501817</v>
      </c>
      <c r="Z4" s="12">
        <v>9095899.7382309288</v>
      </c>
      <c r="AA4" s="12">
        <v>9203352.923199093</v>
      </c>
      <c r="AB4" s="12">
        <v>9304646.2241271511</v>
      </c>
      <c r="AC4" s="12">
        <v>9407106.2644101195</v>
      </c>
      <c r="AD4" s="12">
        <v>9510869.5208109505</v>
      </c>
      <c r="AE4" s="12">
        <v>9617097.1870682053</v>
      </c>
      <c r="AF4" s="12">
        <v>9718684.3606743347</v>
      </c>
      <c r="AG4" s="12">
        <v>9819923.7285166569</v>
      </c>
      <c r="AH4" s="12">
        <v>9921417.5351223703</v>
      </c>
      <c r="AI4" s="12">
        <v>10012182.333602907</v>
      </c>
      <c r="AJ4" s="12">
        <v>10104083.488644697</v>
      </c>
      <c r="AK4" s="12">
        <v>10191162.204260338</v>
      </c>
      <c r="AL4" s="12">
        <v>10279106.816085923</v>
      </c>
      <c r="AM4" s="12">
        <v>10370437.995071648</v>
      </c>
      <c r="AN4" s="12">
        <v>10455566.819365621</v>
      </c>
      <c r="AO4" s="12">
        <v>10545858.88071488</v>
      </c>
      <c r="AP4" s="12">
        <v>10641266.498642419</v>
      </c>
      <c r="AQ4" s="12">
        <v>10736867.135268833</v>
      </c>
      <c r="AR4" s="12">
        <v>10836636.424843669</v>
      </c>
      <c r="AS4" s="12">
        <v>10934976.963197853</v>
      </c>
      <c r="AT4" s="12">
        <v>11033565.027567567</v>
      </c>
      <c r="AU4" s="12">
        <v>11130425.566490721</v>
      </c>
      <c r="AV4" s="12">
        <v>11232980.157875517</v>
      </c>
      <c r="AW4" s="12">
        <v>11333786.299064221</v>
      </c>
      <c r="AX4" s="12">
        <v>11427978.668555463</v>
      </c>
      <c r="AY4" s="12">
        <v>11535437.469317554</v>
      </c>
      <c r="AZ4" s="12">
        <v>11634712.900547154</v>
      </c>
    </row>
    <row r="5" spans="1:52">
      <c r="A5" s="35" t="s">
        <v>45</v>
      </c>
      <c r="B5" s="36">
        <v>4956235.6415717788</v>
      </c>
      <c r="C5" s="36">
        <v>5046193.0327149155</v>
      </c>
      <c r="D5" s="36">
        <v>5115373.2978105107</v>
      </c>
      <c r="E5" s="36">
        <v>5157472.4367630687</v>
      </c>
      <c r="F5" s="36">
        <v>5218751.4707754841</v>
      </c>
      <c r="G5" s="36">
        <v>5177028.2378330706</v>
      </c>
      <c r="H5" s="36">
        <v>5215142.6625919873</v>
      </c>
      <c r="I5" s="36">
        <v>5271046.8098263731</v>
      </c>
      <c r="J5" s="36">
        <v>5292494.7945104055</v>
      </c>
      <c r="K5" s="36">
        <v>5340302.2349972008</v>
      </c>
      <c r="L5" s="36">
        <v>5286827.6169159124</v>
      </c>
      <c r="M5" s="36">
        <v>5257158.6186905596</v>
      </c>
      <c r="N5" s="36">
        <v>5158724.7435121648</v>
      </c>
      <c r="O5" s="36">
        <v>5207652.9516557772</v>
      </c>
      <c r="P5" s="36">
        <v>5272435.3428030759</v>
      </c>
      <c r="Q5" s="36">
        <v>5387885.2102444749</v>
      </c>
      <c r="R5" s="36">
        <v>5520274.8147117291</v>
      </c>
      <c r="S5" s="36">
        <v>5652635.5417423882</v>
      </c>
      <c r="T5" s="36">
        <v>5749108.8372648656</v>
      </c>
      <c r="U5" s="36">
        <v>5826993.7065583039</v>
      </c>
      <c r="V5" s="36">
        <v>5884882.1114912294</v>
      </c>
      <c r="W5" s="36">
        <v>5932887.5580965206</v>
      </c>
      <c r="X5" s="36">
        <v>5970573.2550912416</v>
      </c>
      <c r="Y5" s="36">
        <v>6004251.4800058724</v>
      </c>
      <c r="Z5" s="36">
        <v>6036800.5987413852</v>
      </c>
      <c r="AA5" s="36">
        <v>6071827.3734947359</v>
      </c>
      <c r="AB5" s="36">
        <v>6103540.2754270183</v>
      </c>
      <c r="AC5" s="36">
        <v>6136895.4891142743</v>
      </c>
      <c r="AD5" s="36">
        <v>6170529.7895988598</v>
      </c>
      <c r="AE5" s="36">
        <v>6203828.3919162378</v>
      </c>
      <c r="AF5" s="36">
        <v>6237886.0714271115</v>
      </c>
      <c r="AG5" s="36">
        <v>6271597.4366068309</v>
      </c>
      <c r="AH5" s="36">
        <v>6302779.7037596619</v>
      </c>
      <c r="AI5" s="36">
        <v>6332051.3444338143</v>
      </c>
      <c r="AJ5" s="36">
        <v>6360401.6981983306</v>
      </c>
      <c r="AK5" s="36">
        <v>6386711.4169503255</v>
      </c>
      <c r="AL5" s="36">
        <v>6411393.4274018705</v>
      </c>
      <c r="AM5" s="36">
        <v>6434799.3843657076</v>
      </c>
      <c r="AN5" s="36">
        <v>6457880.3352712551</v>
      </c>
      <c r="AO5" s="36">
        <v>6485085.3111518146</v>
      </c>
      <c r="AP5" s="36">
        <v>6514352.6152412528</v>
      </c>
      <c r="AQ5" s="36">
        <v>6543430.7752852347</v>
      </c>
      <c r="AR5" s="36">
        <v>6571987.4754772801</v>
      </c>
      <c r="AS5" s="36">
        <v>6601306.0887887711</v>
      </c>
      <c r="AT5" s="36">
        <v>6630748.3453032449</v>
      </c>
      <c r="AU5" s="36">
        <v>6660659.661754488</v>
      </c>
      <c r="AV5" s="36">
        <v>6689879.9085641801</v>
      </c>
      <c r="AW5" s="36">
        <v>6721121.5495139193</v>
      </c>
      <c r="AX5" s="36">
        <v>6754385.9516993063</v>
      </c>
      <c r="AY5" s="36">
        <v>6787905.1907533314</v>
      </c>
      <c r="AZ5" s="36">
        <v>6822764.593018298</v>
      </c>
    </row>
    <row r="6" spans="1:52">
      <c r="A6" s="37" t="s">
        <v>29</v>
      </c>
      <c r="B6" s="38">
        <v>104150.52535982964</v>
      </c>
      <c r="C6" s="38">
        <v>108407.72065375032</v>
      </c>
      <c r="D6" s="38">
        <v>110039.80362883772</v>
      </c>
      <c r="E6" s="38">
        <v>113107.71446926624</v>
      </c>
      <c r="F6" s="38">
        <v>117119.7248381871</v>
      </c>
      <c r="G6" s="38">
        <v>120104.79928295294</v>
      </c>
      <c r="H6" s="38">
        <v>119588.88140983072</v>
      </c>
      <c r="I6" s="38">
        <v>115369.12966162719</v>
      </c>
      <c r="J6" s="38">
        <v>120551.56273126867</v>
      </c>
      <c r="K6" s="38">
        <v>117797.01755933602</v>
      </c>
      <c r="L6" s="38">
        <v>119502.36674384336</v>
      </c>
      <c r="M6" s="38">
        <v>122250.96666502686</v>
      </c>
      <c r="N6" s="38">
        <v>122451.57177330548</v>
      </c>
      <c r="O6" s="38">
        <v>122083.38319756024</v>
      </c>
      <c r="P6" s="38">
        <v>124612.57528253864</v>
      </c>
      <c r="Q6" s="38">
        <v>124572.07616194511</v>
      </c>
      <c r="R6" s="38">
        <v>128870.05098045015</v>
      </c>
      <c r="S6" s="38">
        <v>132947.34329930798</v>
      </c>
      <c r="T6" s="38">
        <v>136529.40465290513</v>
      </c>
      <c r="U6" s="38">
        <v>139955.38674518722</v>
      </c>
      <c r="V6" s="38">
        <v>142917.11748003791</v>
      </c>
      <c r="W6" s="38">
        <v>145388.85239920669</v>
      </c>
      <c r="X6" s="38">
        <v>147602.78895562704</v>
      </c>
      <c r="Y6" s="38">
        <v>149604.31673820197</v>
      </c>
      <c r="Z6" s="38">
        <v>151446.35265187759</v>
      </c>
      <c r="AA6" s="38">
        <v>153437.43969676463</v>
      </c>
      <c r="AB6" s="38">
        <v>155281.54253115607</v>
      </c>
      <c r="AC6" s="38">
        <v>157067.983659313</v>
      </c>
      <c r="AD6" s="38">
        <v>158827.38888441681</v>
      </c>
      <c r="AE6" s="38">
        <v>160569.42780178634</v>
      </c>
      <c r="AF6" s="38">
        <v>162315.14610385554</v>
      </c>
      <c r="AG6" s="38">
        <v>164040.93938136729</v>
      </c>
      <c r="AH6" s="38">
        <v>165704.48396105372</v>
      </c>
      <c r="AI6" s="38">
        <v>167296.40828170959</v>
      </c>
      <c r="AJ6" s="38">
        <v>168825.38310097478</v>
      </c>
      <c r="AK6" s="38">
        <v>170299.39961376545</v>
      </c>
      <c r="AL6" s="38">
        <v>171779.4863548307</v>
      </c>
      <c r="AM6" s="38">
        <v>173286.26469608699</v>
      </c>
      <c r="AN6" s="38">
        <v>174786.70874455266</v>
      </c>
      <c r="AO6" s="38">
        <v>176224.14614056962</v>
      </c>
      <c r="AP6" s="38">
        <v>177559.84785471173</v>
      </c>
      <c r="AQ6" s="38">
        <v>178792.47099356551</v>
      </c>
      <c r="AR6" s="38">
        <v>179960.11800169945</v>
      </c>
      <c r="AS6" s="38">
        <v>181147.64457691179</v>
      </c>
      <c r="AT6" s="38">
        <v>182320.2892344858</v>
      </c>
      <c r="AU6" s="38">
        <v>183554.66115850309</v>
      </c>
      <c r="AV6" s="38">
        <v>184764.75971747586</v>
      </c>
      <c r="AW6" s="38">
        <v>185950.90968993076</v>
      </c>
      <c r="AX6" s="38">
        <v>187128.56499147046</v>
      </c>
      <c r="AY6" s="38">
        <v>188291.09899035923</v>
      </c>
      <c r="AZ6" s="38">
        <v>189503.70800031468</v>
      </c>
    </row>
    <row r="7" spans="1:52">
      <c r="A7" s="39" t="s">
        <v>30</v>
      </c>
      <c r="B7" s="40">
        <v>4300856.6861559851</v>
      </c>
      <c r="C7" s="40">
        <v>4387378.8534340151</v>
      </c>
      <c r="D7" s="40">
        <v>4463501.4769520042</v>
      </c>
      <c r="E7" s="40">
        <v>4495782.2394592762</v>
      </c>
      <c r="F7" s="40">
        <v>4551946.3015192598</v>
      </c>
      <c r="G7" s="40">
        <v>4508359.6913032178</v>
      </c>
      <c r="H7" s="40">
        <v>4549241.5902174888</v>
      </c>
      <c r="I7" s="40">
        <v>4596935.5845874688</v>
      </c>
      <c r="J7" s="40">
        <v>4602751.300402916</v>
      </c>
      <c r="K7" s="40">
        <v>4675474.0519489134</v>
      </c>
      <c r="L7" s="40">
        <v>4624992.1607955759</v>
      </c>
      <c r="M7" s="40">
        <v>4590609.7094043167</v>
      </c>
      <c r="N7" s="40">
        <v>4496349.9073482053</v>
      </c>
      <c r="O7" s="40">
        <v>4548509.1066794833</v>
      </c>
      <c r="P7" s="40">
        <v>4615470.0558499945</v>
      </c>
      <c r="Q7" s="40">
        <v>4719824.7265817737</v>
      </c>
      <c r="R7" s="40">
        <v>4846148.2859855611</v>
      </c>
      <c r="S7" s="40">
        <v>4962457.1632270059</v>
      </c>
      <c r="T7" s="40">
        <v>5046008.8925176151</v>
      </c>
      <c r="U7" s="40">
        <v>5112684.0495539699</v>
      </c>
      <c r="V7" s="40">
        <v>5161273.6998726157</v>
      </c>
      <c r="W7" s="40">
        <v>5201573.9755016956</v>
      </c>
      <c r="X7" s="40">
        <v>5233215.5126370331</v>
      </c>
      <c r="Y7" s="40">
        <v>5261029.2790783281</v>
      </c>
      <c r="Z7" s="40">
        <v>5288061.7827776102</v>
      </c>
      <c r="AA7" s="40">
        <v>5317260.0489445999</v>
      </c>
      <c r="AB7" s="40">
        <v>5343969.2408452975</v>
      </c>
      <c r="AC7" s="40">
        <v>5372394.482121232</v>
      </c>
      <c r="AD7" s="40">
        <v>5400651.7676349618</v>
      </c>
      <c r="AE7" s="40">
        <v>5428393.0795979016</v>
      </c>
      <c r="AF7" s="40">
        <v>5456706.0174886445</v>
      </c>
      <c r="AG7" s="40">
        <v>5484811.0446834946</v>
      </c>
      <c r="AH7" s="40">
        <v>5510636.8896914283</v>
      </c>
      <c r="AI7" s="40">
        <v>5534037.5257663559</v>
      </c>
      <c r="AJ7" s="40">
        <v>5555851.4625866506</v>
      </c>
      <c r="AK7" s="40">
        <v>5575635.3092032764</v>
      </c>
      <c r="AL7" s="40">
        <v>5594056.7740554111</v>
      </c>
      <c r="AM7" s="40">
        <v>5611290.6446769619</v>
      </c>
      <c r="AN7" s="40">
        <v>5628489.5829709843</v>
      </c>
      <c r="AO7" s="40">
        <v>5649877.9247824969</v>
      </c>
      <c r="AP7" s="40">
        <v>5672531.8679585373</v>
      </c>
      <c r="AQ7" s="40">
        <v>5694961.7240507146</v>
      </c>
      <c r="AR7" s="40">
        <v>5716851.9606707674</v>
      </c>
      <c r="AS7" s="40">
        <v>5739308.6057559205</v>
      </c>
      <c r="AT7" s="40">
        <v>5761649.4392979136</v>
      </c>
      <c r="AU7" s="40">
        <v>5784149.2419747906</v>
      </c>
      <c r="AV7" s="40">
        <v>5805925.9006568966</v>
      </c>
      <c r="AW7" s="40">
        <v>5829396.6059630532</v>
      </c>
      <c r="AX7" s="40">
        <v>5854386.6207689447</v>
      </c>
      <c r="AY7" s="40">
        <v>5879553.7094475199</v>
      </c>
      <c r="AZ7" s="40">
        <v>5905715.692238125</v>
      </c>
    </row>
    <row r="8" spans="1:52">
      <c r="A8" s="39" t="s">
        <v>31</v>
      </c>
      <c r="B8" s="40">
        <v>551228.43005596381</v>
      </c>
      <c r="C8" s="40">
        <v>550406.45862715039</v>
      </c>
      <c r="D8" s="40">
        <v>541832.01722966915</v>
      </c>
      <c r="E8" s="40">
        <v>548582.48283452599</v>
      </c>
      <c r="F8" s="40">
        <v>549685.44441803708</v>
      </c>
      <c r="G8" s="40">
        <v>548563.74724689964</v>
      </c>
      <c r="H8" s="40">
        <v>546312.19096466829</v>
      </c>
      <c r="I8" s="40">
        <v>558742.09557727713</v>
      </c>
      <c r="J8" s="40">
        <v>569191.93137622019</v>
      </c>
      <c r="K8" s="40">
        <v>547031.16548895219</v>
      </c>
      <c r="L8" s="40">
        <v>542333.08937649301</v>
      </c>
      <c r="M8" s="40">
        <v>544297.94262121571</v>
      </c>
      <c r="N8" s="40">
        <v>539923.2643906544</v>
      </c>
      <c r="O8" s="40">
        <v>537060.46177873341</v>
      </c>
      <c r="P8" s="40">
        <v>532352.71167054272</v>
      </c>
      <c r="Q8" s="40">
        <v>543488.40750075632</v>
      </c>
      <c r="R8" s="40">
        <v>545256.47774571704</v>
      </c>
      <c r="S8" s="40">
        <v>557231.03521607455</v>
      </c>
      <c r="T8" s="40">
        <v>566570.54009434534</v>
      </c>
      <c r="U8" s="40">
        <v>574354.27025914681</v>
      </c>
      <c r="V8" s="40">
        <v>580691.29413857625</v>
      </c>
      <c r="W8" s="40">
        <v>585924.73019561789</v>
      </c>
      <c r="X8" s="40">
        <v>589754.95349858166</v>
      </c>
      <c r="Y8" s="40">
        <v>593617.88418934215</v>
      </c>
      <c r="Z8" s="40">
        <v>597292.46331189747</v>
      </c>
      <c r="AA8" s="40">
        <v>601129.8848533713</v>
      </c>
      <c r="AB8" s="40">
        <v>604289.49205056485</v>
      </c>
      <c r="AC8" s="40">
        <v>607433.0233337289</v>
      </c>
      <c r="AD8" s="40">
        <v>611050.63307948143</v>
      </c>
      <c r="AE8" s="40">
        <v>614865.88451655058</v>
      </c>
      <c r="AF8" s="40">
        <v>618864.90783461195</v>
      </c>
      <c r="AG8" s="40">
        <v>622745.45254196913</v>
      </c>
      <c r="AH8" s="40">
        <v>626438.33010717912</v>
      </c>
      <c r="AI8" s="40">
        <v>630717.41038574791</v>
      </c>
      <c r="AJ8" s="40">
        <v>635724.85251070571</v>
      </c>
      <c r="AK8" s="40">
        <v>640776.70813328424</v>
      </c>
      <c r="AL8" s="40">
        <v>645557.16699162882</v>
      </c>
      <c r="AM8" s="40">
        <v>650222.47499265906</v>
      </c>
      <c r="AN8" s="40">
        <v>654604.04355571815</v>
      </c>
      <c r="AO8" s="40">
        <v>658983.2402287483</v>
      </c>
      <c r="AP8" s="40">
        <v>664260.8994280037</v>
      </c>
      <c r="AQ8" s="40">
        <v>669676.58024095453</v>
      </c>
      <c r="AR8" s="40">
        <v>675175.39680481376</v>
      </c>
      <c r="AS8" s="40">
        <v>680849.83845593873</v>
      </c>
      <c r="AT8" s="40">
        <v>686778.61677084549</v>
      </c>
      <c r="AU8" s="40">
        <v>692955.75862119428</v>
      </c>
      <c r="AV8" s="40">
        <v>699189.2481898081</v>
      </c>
      <c r="AW8" s="40">
        <v>705774.03386093525</v>
      </c>
      <c r="AX8" s="40">
        <v>712870.76593889133</v>
      </c>
      <c r="AY8" s="40">
        <v>720060.38231545174</v>
      </c>
      <c r="AZ8" s="40">
        <v>727545.1927798586</v>
      </c>
    </row>
    <row r="9" spans="1:52">
      <c r="A9" s="35" t="s">
        <v>46</v>
      </c>
      <c r="B9" s="36">
        <v>451602.27583365235</v>
      </c>
      <c r="C9" s="36">
        <v>454490.04106434179</v>
      </c>
      <c r="D9" s="36">
        <v>447799.87801795464</v>
      </c>
      <c r="E9" s="36">
        <v>444529.38414705161</v>
      </c>
      <c r="F9" s="36">
        <v>454157.67721524404</v>
      </c>
      <c r="G9" s="36">
        <v>463484.70238087868</v>
      </c>
      <c r="H9" s="36">
        <v>477214.02677690779</v>
      </c>
      <c r="I9" s="36">
        <v>486365.87698689842</v>
      </c>
      <c r="J9" s="36">
        <v>505321.48856848199</v>
      </c>
      <c r="K9" s="36">
        <v>498194.40075087151</v>
      </c>
      <c r="L9" s="36">
        <v>502897.00041386345</v>
      </c>
      <c r="M9" s="36">
        <v>512478.0027032792</v>
      </c>
      <c r="N9" s="36">
        <v>519793.42861883767</v>
      </c>
      <c r="O9" s="36">
        <v>525935.89730185852</v>
      </c>
      <c r="P9" s="36">
        <v>534380.09085520636</v>
      </c>
      <c r="Q9" s="36">
        <v>544261.48886478855</v>
      </c>
      <c r="R9" s="36">
        <v>555786.92597339</v>
      </c>
      <c r="S9" s="36">
        <v>573305.86191911995</v>
      </c>
      <c r="T9" s="36">
        <v>589645.93686834874</v>
      </c>
      <c r="U9" s="36">
        <v>605317.64907608309</v>
      </c>
      <c r="V9" s="36">
        <v>618966.31970597594</v>
      </c>
      <c r="W9" s="36">
        <v>630978.17718538432</v>
      </c>
      <c r="X9" s="36">
        <v>642640.74452360161</v>
      </c>
      <c r="Y9" s="36">
        <v>654861.09975253441</v>
      </c>
      <c r="Z9" s="36">
        <v>665535.31551172549</v>
      </c>
      <c r="AA9" s="36">
        <v>679197.64853582939</v>
      </c>
      <c r="AB9" s="36">
        <v>692943.08690393437</v>
      </c>
      <c r="AC9" s="36">
        <v>707496.0182948733</v>
      </c>
      <c r="AD9" s="36">
        <v>720093.63825161825</v>
      </c>
      <c r="AE9" s="36">
        <v>732333.51397159032</v>
      </c>
      <c r="AF9" s="36">
        <v>744395.01821724221</v>
      </c>
      <c r="AG9" s="36">
        <v>756730.70254093758</v>
      </c>
      <c r="AH9" s="36">
        <v>768770.47695863037</v>
      </c>
      <c r="AI9" s="36">
        <v>781043.56393430964</v>
      </c>
      <c r="AJ9" s="36">
        <v>792442.39659057476</v>
      </c>
      <c r="AK9" s="36">
        <v>804233.28896578937</v>
      </c>
      <c r="AL9" s="36">
        <v>815227.13508474885</v>
      </c>
      <c r="AM9" s="36">
        <v>825638.37131493713</v>
      </c>
      <c r="AN9" s="36">
        <v>836486.74378612498</v>
      </c>
      <c r="AO9" s="36">
        <v>847468.73872355733</v>
      </c>
      <c r="AP9" s="36">
        <v>858167.17354655196</v>
      </c>
      <c r="AQ9" s="36">
        <v>868983.3054757124</v>
      </c>
      <c r="AR9" s="36">
        <v>879601.72396149114</v>
      </c>
      <c r="AS9" s="36">
        <v>890530.88474134041</v>
      </c>
      <c r="AT9" s="36">
        <v>901193.93789706682</v>
      </c>
      <c r="AU9" s="36">
        <v>912185.25765035604</v>
      </c>
      <c r="AV9" s="36">
        <v>922460.11326347536</v>
      </c>
      <c r="AW9" s="36">
        <v>933301.22803940775</v>
      </c>
      <c r="AX9" s="36">
        <v>944477.39503831009</v>
      </c>
      <c r="AY9" s="36">
        <v>955783.74128445005</v>
      </c>
      <c r="AZ9" s="36">
        <v>969401.96906688926</v>
      </c>
    </row>
    <row r="10" spans="1:52">
      <c r="A10" s="37" t="s">
        <v>24</v>
      </c>
      <c r="B10" s="38">
        <v>312713.79316390824</v>
      </c>
      <c r="C10" s="38">
        <v>308468.88607944158</v>
      </c>
      <c r="D10" s="38">
        <v>298123.48532880447</v>
      </c>
      <c r="E10" s="38">
        <v>291778.31435149547</v>
      </c>
      <c r="F10" s="38">
        <v>292706.53977899993</v>
      </c>
      <c r="G10" s="38">
        <v>297286.50492199999</v>
      </c>
      <c r="H10" s="38">
        <v>305039.89861599996</v>
      </c>
      <c r="I10" s="38">
        <v>307698.45699899993</v>
      </c>
      <c r="J10" s="38">
        <v>314174.94044399995</v>
      </c>
      <c r="K10" s="38">
        <v>300636.41833891696</v>
      </c>
      <c r="L10" s="38">
        <v>300906.18940240203</v>
      </c>
      <c r="M10" s="38">
        <v>306393.98409337999</v>
      </c>
      <c r="N10" s="38">
        <v>311066.95878564822</v>
      </c>
      <c r="O10" s="38">
        <v>314916.23435359698</v>
      </c>
      <c r="P10" s="38">
        <v>323013.44617924001</v>
      </c>
      <c r="Q10" s="38">
        <v>328225.04573775321</v>
      </c>
      <c r="R10" s="38">
        <v>335371.35920439428</v>
      </c>
      <c r="S10" s="38">
        <v>344008.71552848286</v>
      </c>
      <c r="T10" s="38">
        <v>352166.26234725758</v>
      </c>
      <c r="U10" s="38">
        <v>359326.07108345424</v>
      </c>
      <c r="V10" s="38">
        <v>365033.83768109797</v>
      </c>
      <c r="W10" s="38">
        <v>369570.21288882475</v>
      </c>
      <c r="X10" s="38">
        <v>373131.42639459245</v>
      </c>
      <c r="Y10" s="38">
        <v>377362.05955666339</v>
      </c>
      <c r="Z10" s="38">
        <v>381195.47140499461</v>
      </c>
      <c r="AA10" s="38">
        <v>386017.6024645259</v>
      </c>
      <c r="AB10" s="38">
        <v>390360.15392617346</v>
      </c>
      <c r="AC10" s="38">
        <v>394386.74396399222</v>
      </c>
      <c r="AD10" s="38">
        <v>397445.7867738785</v>
      </c>
      <c r="AE10" s="38">
        <v>400656.01913468586</v>
      </c>
      <c r="AF10" s="38">
        <v>404261.06921965966</v>
      </c>
      <c r="AG10" s="38">
        <v>407798.4250785308</v>
      </c>
      <c r="AH10" s="38">
        <v>410430.04563452088</v>
      </c>
      <c r="AI10" s="38">
        <v>414283.54529858468</v>
      </c>
      <c r="AJ10" s="38">
        <v>417798.7177305427</v>
      </c>
      <c r="AK10" s="38">
        <v>421382.87608286174</v>
      </c>
      <c r="AL10" s="38">
        <v>424661.03668496507</v>
      </c>
      <c r="AM10" s="38">
        <v>427357.78613584425</v>
      </c>
      <c r="AN10" s="38">
        <v>430554.39761513262</v>
      </c>
      <c r="AO10" s="38">
        <v>433929.13892235054</v>
      </c>
      <c r="AP10" s="38">
        <v>437032.4825802691</v>
      </c>
      <c r="AQ10" s="38">
        <v>440173.51842398208</v>
      </c>
      <c r="AR10" s="38">
        <v>442989.37747852184</v>
      </c>
      <c r="AS10" s="38">
        <v>445966.54258283443</v>
      </c>
      <c r="AT10" s="38">
        <v>448623.92809730693</v>
      </c>
      <c r="AU10" s="38">
        <v>451469.18601783016</v>
      </c>
      <c r="AV10" s="38">
        <v>453601.75552721543</v>
      </c>
      <c r="AW10" s="38">
        <v>456278.88455516909</v>
      </c>
      <c r="AX10" s="38">
        <v>459573.44129083958</v>
      </c>
      <c r="AY10" s="38">
        <v>462606.64108973998</v>
      </c>
      <c r="AZ10" s="38">
        <v>467109.39693179849</v>
      </c>
    </row>
    <row r="11" spans="1:52">
      <c r="A11" s="39" t="s">
        <v>25</v>
      </c>
      <c r="B11" s="40">
        <v>58796</v>
      </c>
      <c r="C11" s="40">
        <v>65126</v>
      </c>
      <c r="D11" s="40">
        <v>68005</v>
      </c>
      <c r="E11" s="40">
        <v>70661</v>
      </c>
      <c r="F11" s="40">
        <v>76111</v>
      </c>
      <c r="G11" s="40">
        <v>80113</v>
      </c>
      <c r="H11" s="40">
        <v>84315</v>
      </c>
      <c r="I11" s="40">
        <v>88695</v>
      </c>
      <c r="J11" s="40">
        <v>97603.000000000029</v>
      </c>
      <c r="K11" s="40">
        <v>104100</v>
      </c>
      <c r="L11" s="40">
        <v>105869.37834343799</v>
      </c>
      <c r="M11" s="40">
        <v>108738</v>
      </c>
      <c r="N11" s="40">
        <v>109804</v>
      </c>
      <c r="O11" s="40">
        <v>111668.00000000001</v>
      </c>
      <c r="P11" s="40">
        <v>110740</v>
      </c>
      <c r="Q11" s="40">
        <v>113672.99999999999</v>
      </c>
      <c r="R11" s="40">
        <v>114562.94439842906</v>
      </c>
      <c r="S11" s="40">
        <v>119767.08521436954</v>
      </c>
      <c r="T11" s="40">
        <v>124611.74187438221</v>
      </c>
      <c r="U11" s="40">
        <v>130130.40699907708</v>
      </c>
      <c r="V11" s="40">
        <v>135587.77230570125</v>
      </c>
      <c r="W11" s="40">
        <v>140974.56634577783</v>
      </c>
      <c r="X11" s="40">
        <v>147367.75467916863</v>
      </c>
      <c r="Y11" s="40">
        <v>153478.09020194036</v>
      </c>
      <c r="Z11" s="40">
        <v>158407.62926572846</v>
      </c>
      <c r="AA11" s="40">
        <v>165082.41660465611</v>
      </c>
      <c r="AB11" s="40">
        <v>172616.92247802316</v>
      </c>
      <c r="AC11" s="40">
        <v>181459.27308012795</v>
      </c>
      <c r="AD11" s="40">
        <v>189373.46329751861</v>
      </c>
      <c r="AE11" s="40">
        <v>196842.89810908589</v>
      </c>
      <c r="AF11" s="40">
        <v>203695.81368121196</v>
      </c>
      <c r="AG11" s="40">
        <v>210899.32576617112</v>
      </c>
      <c r="AH11" s="40">
        <v>218674.90240848548</v>
      </c>
      <c r="AI11" s="40">
        <v>225298.12303490311</v>
      </c>
      <c r="AJ11" s="40">
        <v>231343.89629591184</v>
      </c>
      <c r="AK11" s="40">
        <v>237643.53663134846</v>
      </c>
      <c r="AL11" s="40">
        <v>243416.18203243212</v>
      </c>
      <c r="AM11" s="40">
        <v>249153.74118840919</v>
      </c>
      <c r="AN11" s="40">
        <v>254813.59275948006</v>
      </c>
      <c r="AO11" s="40">
        <v>260395.50875277573</v>
      </c>
      <c r="AP11" s="40">
        <v>265925.76003908046</v>
      </c>
      <c r="AQ11" s="40">
        <v>271486.20914193633</v>
      </c>
      <c r="AR11" s="40">
        <v>277133.75424049783</v>
      </c>
      <c r="AS11" s="40">
        <v>282847.89270994416</v>
      </c>
      <c r="AT11" s="40">
        <v>288539.47287495586</v>
      </c>
      <c r="AU11" s="40">
        <v>294254.7726045684</v>
      </c>
      <c r="AV11" s="40">
        <v>299885.05169530283</v>
      </c>
      <c r="AW11" s="40">
        <v>305395.78542929457</v>
      </c>
      <c r="AX11" s="40">
        <v>310617.75449889095</v>
      </c>
      <c r="AY11" s="40">
        <v>316158.88966419012</v>
      </c>
      <c r="AZ11" s="40">
        <v>322466.74357667466</v>
      </c>
    </row>
    <row r="12" spans="1:52">
      <c r="A12" s="39" t="s">
        <v>23</v>
      </c>
      <c r="B12" s="40">
        <v>80092.482669744102</v>
      </c>
      <c r="C12" s="40">
        <v>80895.154984900233</v>
      </c>
      <c r="D12" s="40">
        <v>81671.392689150176</v>
      </c>
      <c r="E12" s="40">
        <v>82090.069795556119</v>
      </c>
      <c r="F12" s="40">
        <v>85340.137436244113</v>
      </c>
      <c r="G12" s="40">
        <v>86085.197458878698</v>
      </c>
      <c r="H12" s="40">
        <v>87859.128160907829</v>
      </c>
      <c r="I12" s="40">
        <v>89972.419987898509</v>
      </c>
      <c r="J12" s="40">
        <v>93543.54812448204</v>
      </c>
      <c r="K12" s="40">
        <v>93457.982411954523</v>
      </c>
      <c r="L12" s="40">
        <v>96121.432668023423</v>
      </c>
      <c r="M12" s="40">
        <v>97346.018609899213</v>
      </c>
      <c r="N12" s="40">
        <v>98922.469833189461</v>
      </c>
      <c r="O12" s="40">
        <v>99351.662948261495</v>
      </c>
      <c r="P12" s="40">
        <v>100626.64467596638</v>
      </c>
      <c r="Q12" s="40">
        <v>102363.4431270354</v>
      </c>
      <c r="R12" s="40">
        <v>105852.62237056663</v>
      </c>
      <c r="S12" s="40">
        <v>109530.06117626758</v>
      </c>
      <c r="T12" s="40">
        <v>112867.93264670896</v>
      </c>
      <c r="U12" s="40">
        <v>115861.17099355183</v>
      </c>
      <c r="V12" s="40">
        <v>118344.70971917672</v>
      </c>
      <c r="W12" s="40">
        <v>120433.39795078179</v>
      </c>
      <c r="X12" s="40">
        <v>122141.56344984047</v>
      </c>
      <c r="Y12" s="40">
        <v>124020.9499939307</v>
      </c>
      <c r="Z12" s="40">
        <v>125932.21484100244</v>
      </c>
      <c r="AA12" s="40">
        <v>128097.62946664741</v>
      </c>
      <c r="AB12" s="40">
        <v>129966.01049973775</v>
      </c>
      <c r="AC12" s="40">
        <v>131650.00125075303</v>
      </c>
      <c r="AD12" s="40">
        <v>133274.38818022123</v>
      </c>
      <c r="AE12" s="40">
        <v>134834.59672781863</v>
      </c>
      <c r="AF12" s="40">
        <v>136438.13531637064</v>
      </c>
      <c r="AG12" s="40">
        <v>138032.95169623572</v>
      </c>
      <c r="AH12" s="40">
        <v>139665.52891562408</v>
      </c>
      <c r="AI12" s="40">
        <v>141461.89560082185</v>
      </c>
      <c r="AJ12" s="40">
        <v>143299.78256412022</v>
      </c>
      <c r="AK12" s="40">
        <v>145206.8762515792</v>
      </c>
      <c r="AL12" s="40">
        <v>147149.91636735169</v>
      </c>
      <c r="AM12" s="40">
        <v>149126.8439906837</v>
      </c>
      <c r="AN12" s="40">
        <v>151118.75341151239</v>
      </c>
      <c r="AO12" s="40">
        <v>153144.091048431</v>
      </c>
      <c r="AP12" s="40">
        <v>155208.93092720228</v>
      </c>
      <c r="AQ12" s="40">
        <v>157323.57790979402</v>
      </c>
      <c r="AR12" s="40">
        <v>159478.59224247144</v>
      </c>
      <c r="AS12" s="40">
        <v>161716.44944856188</v>
      </c>
      <c r="AT12" s="40">
        <v>164030.53692480415</v>
      </c>
      <c r="AU12" s="40">
        <v>166461.29902795752</v>
      </c>
      <c r="AV12" s="40">
        <v>168973.3060409571</v>
      </c>
      <c r="AW12" s="40">
        <v>171626.55805494412</v>
      </c>
      <c r="AX12" s="40">
        <v>174286.19924857956</v>
      </c>
      <c r="AY12" s="40">
        <v>177018.21053051995</v>
      </c>
      <c r="AZ12" s="40">
        <v>179825.82855841605</v>
      </c>
    </row>
    <row r="13" spans="1:52">
      <c r="A13" s="35" t="s">
        <v>47</v>
      </c>
      <c r="B13" s="36">
        <v>1130957.6696290753</v>
      </c>
      <c r="C13" s="36">
        <v>1101918.5572242734</v>
      </c>
      <c r="D13" s="36">
        <v>1085945.9556826809</v>
      </c>
      <c r="E13" s="36">
        <v>1108841.5446486888</v>
      </c>
      <c r="F13" s="36">
        <v>1246239.9310140004</v>
      </c>
      <c r="G13" s="36">
        <v>1342624.9617049396</v>
      </c>
      <c r="H13" s="36">
        <v>1392959.3701531985</v>
      </c>
      <c r="I13" s="36">
        <v>1518371.3658825643</v>
      </c>
      <c r="J13" s="36">
        <v>1515215.4545028978</v>
      </c>
      <c r="K13" s="36">
        <v>1438136.0292857392</v>
      </c>
      <c r="L13" s="36">
        <v>1425645.2401431217</v>
      </c>
      <c r="M13" s="36">
        <v>1502233.6531085232</v>
      </c>
      <c r="N13" s="36">
        <v>1517082.8840823886</v>
      </c>
      <c r="O13" s="36">
        <v>1556679.8936868738</v>
      </c>
      <c r="P13" s="36">
        <v>1623316.4444816671</v>
      </c>
      <c r="Q13" s="36">
        <v>1695992.9230325993</v>
      </c>
      <c r="R13" s="36">
        <v>1786905.189955926</v>
      </c>
      <c r="S13" s="36">
        <v>1881949.4161067624</v>
      </c>
      <c r="T13" s="36">
        <v>1971280.0556774093</v>
      </c>
      <c r="U13" s="36">
        <v>2053855.8883511836</v>
      </c>
      <c r="V13" s="36">
        <v>2127902.4473983683</v>
      </c>
      <c r="W13" s="36">
        <v>2198695.8738234225</v>
      </c>
      <c r="X13" s="36">
        <v>2267695.6212492539</v>
      </c>
      <c r="Y13" s="36">
        <v>2331401.4997434099</v>
      </c>
      <c r="Z13" s="36">
        <v>2393563.8239778168</v>
      </c>
      <c r="AA13" s="36">
        <v>2452327.9011685285</v>
      </c>
      <c r="AB13" s="36">
        <v>2508162.8617961975</v>
      </c>
      <c r="AC13" s="36">
        <v>2562714.7570009725</v>
      </c>
      <c r="AD13" s="36">
        <v>2620246.0929604732</v>
      </c>
      <c r="AE13" s="36">
        <v>2680935.2811803771</v>
      </c>
      <c r="AF13" s="36">
        <v>2736403.2710299813</v>
      </c>
      <c r="AG13" s="36">
        <v>2791595.5893688882</v>
      </c>
      <c r="AH13" s="36">
        <v>2849867.3544040779</v>
      </c>
      <c r="AI13" s="36">
        <v>2899087.4252347834</v>
      </c>
      <c r="AJ13" s="36">
        <v>2951239.393855792</v>
      </c>
      <c r="AK13" s="36">
        <v>3000217.4983442225</v>
      </c>
      <c r="AL13" s="36">
        <v>3052486.2535993047</v>
      </c>
      <c r="AM13" s="36">
        <v>3110000.2393910028</v>
      </c>
      <c r="AN13" s="36">
        <v>3161199.7403082401</v>
      </c>
      <c r="AO13" s="36">
        <v>3213304.8308395082</v>
      </c>
      <c r="AP13" s="36">
        <v>3268746.7098546149</v>
      </c>
      <c r="AQ13" s="36">
        <v>3324453.0545078861</v>
      </c>
      <c r="AR13" s="36">
        <v>3385047.2254048977</v>
      </c>
      <c r="AS13" s="36">
        <v>3443139.9896677425</v>
      </c>
      <c r="AT13" s="36">
        <v>3501622.7443672558</v>
      </c>
      <c r="AU13" s="36">
        <v>3557580.6470858776</v>
      </c>
      <c r="AV13" s="36">
        <v>3620640.136047862</v>
      </c>
      <c r="AW13" s="36">
        <v>3679363.5215108935</v>
      </c>
      <c r="AX13" s="36">
        <v>3729115.321817846</v>
      </c>
      <c r="AY13" s="36">
        <v>3791748.5372797716</v>
      </c>
      <c r="AZ13" s="36">
        <v>3842546.3384619667</v>
      </c>
    </row>
    <row r="14" spans="1:52">
      <c r="A14" s="37" t="s">
        <v>16</v>
      </c>
      <c r="B14" s="38">
        <v>92291.247015297486</v>
      </c>
      <c r="C14" s="38">
        <v>91191.361403363655</v>
      </c>
      <c r="D14" s="38">
        <v>90645.116791834182</v>
      </c>
      <c r="E14" s="38">
        <v>93155.47750879114</v>
      </c>
      <c r="F14" s="38">
        <v>97875.061863274299</v>
      </c>
      <c r="G14" s="38">
        <v>102013.1741677168</v>
      </c>
      <c r="H14" s="38">
        <v>105315.34969986462</v>
      </c>
      <c r="I14" s="38">
        <v>110317.55806036395</v>
      </c>
      <c r="J14" s="38">
        <v>105683.32508993949</v>
      </c>
      <c r="K14" s="38">
        <v>100227.37170072366</v>
      </c>
      <c r="L14" s="38">
        <v>101496.75054167997</v>
      </c>
      <c r="M14" s="38">
        <v>103148.56484483917</v>
      </c>
      <c r="N14" s="38">
        <v>97889.92472442922</v>
      </c>
      <c r="O14" s="38">
        <v>92393.968620263491</v>
      </c>
      <c r="P14" s="38">
        <v>92761.606924854714</v>
      </c>
      <c r="Q14" s="38">
        <v>97197.878817370802</v>
      </c>
      <c r="R14" s="38">
        <v>102426.97513613451</v>
      </c>
      <c r="S14" s="38">
        <v>105643.4552312626</v>
      </c>
      <c r="T14" s="38">
        <v>108791.93155208205</v>
      </c>
      <c r="U14" s="38">
        <v>111660.34772480864</v>
      </c>
      <c r="V14" s="38">
        <v>114258.48754671469</v>
      </c>
      <c r="W14" s="38">
        <v>116847.56723372613</v>
      </c>
      <c r="X14" s="38">
        <v>119387.40620377369</v>
      </c>
      <c r="Y14" s="38">
        <v>121604.5629347662</v>
      </c>
      <c r="Z14" s="38">
        <v>124077.2719524663</v>
      </c>
      <c r="AA14" s="38">
        <v>126909.69409035869</v>
      </c>
      <c r="AB14" s="38">
        <v>129380.74954004296</v>
      </c>
      <c r="AC14" s="38">
        <v>131561.13012532232</v>
      </c>
      <c r="AD14" s="38">
        <v>133953.43210760347</v>
      </c>
      <c r="AE14" s="38">
        <v>136367.08184755742</v>
      </c>
      <c r="AF14" s="38">
        <v>138803.26266242308</v>
      </c>
      <c r="AG14" s="38">
        <v>141209.28370493234</v>
      </c>
      <c r="AH14" s="38">
        <v>143690.29889435909</v>
      </c>
      <c r="AI14" s="38">
        <v>146235.91740395501</v>
      </c>
      <c r="AJ14" s="38">
        <v>148933.26646082345</v>
      </c>
      <c r="AK14" s="38">
        <v>151675.87083217723</v>
      </c>
      <c r="AL14" s="38">
        <v>154456.72939135568</v>
      </c>
      <c r="AM14" s="38">
        <v>157286.2871186788</v>
      </c>
      <c r="AN14" s="38">
        <v>160154.30477161836</v>
      </c>
      <c r="AO14" s="38">
        <v>163047.84427473194</v>
      </c>
      <c r="AP14" s="38">
        <v>166067.31962163639</v>
      </c>
      <c r="AQ14" s="38">
        <v>169148.94403961956</v>
      </c>
      <c r="AR14" s="38">
        <v>172340.8773137228</v>
      </c>
      <c r="AS14" s="38">
        <v>175620.00490289292</v>
      </c>
      <c r="AT14" s="38">
        <v>178992.33481085926</v>
      </c>
      <c r="AU14" s="38">
        <v>182455.80940479971</v>
      </c>
      <c r="AV14" s="38">
        <v>186048.0062766817</v>
      </c>
      <c r="AW14" s="38">
        <v>189672.19815302215</v>
      </c>
      <c r="AX14" s="38">
        <v>193332.35603615845</v>
      </c>
      <c r="AY14" s="38">
        <v>197199.49449205465</v>
      </c>
      <c r="AZ14" s="38">
        <v>201012.92310620737</v>
      </c>
    </row>
    <row r="15" spans="1:52">
      <c r="A15" s="39" t="s">
        <v>17</v>
      </c>
      <c r="B15" s="40">
        <v>367222.25298470247</v>
      </c>
      <c r="C15" s="40">
        <v>364300.13859663642</v>
      </c>
      <c r="D15" s="40">
        <v>356802.38320816593</v>
      </c>
      <c r="E15" s="40">
        <v>372391.02249120903</v>
      </c>
      <c r="F15" s="40">
        <v>397836.4381367258</v>
      </c>
      <c r="G15" s="40">
        <v>427885.3258322833</v>
      </c>
      <c r="H15" s="40">
        <v>446704.15030013543</v>
      </c>
      <c r="I15" s="40">
        <v>464828.44193963619</v>
      </c>
      <c r="J15" s="40">
        <v>457093.93682561145</v>
      </c>
      <c r="K15" s="40">
        <v>423949.60263783165</v>
      </c>
      <c r="L15" s="40">
        <v>437227.85018536507</v>
      </c>
      <c r="M15" s="40">
        <v>475752.27325730067</v>
      </c>
      <c r="N15" s="40">
        <v>474017.79948834883</v>
      </c>
      <c r="O15" s="40">
        <v>488888.57258670317</v>
      </c>
      <c r="P15" s="40">
        <v>516633.66633602954</v>
      </c>
      <c r="Q15" s="40">
        <v>551807.58525995375</v>
      </c>
      <c r="R15" s="40">
        <v>604544.47422586812</v>
      </c>
      <c r="S15" s="40">
        <v>630597.24639888608</v>
      </c>
      <c r="T15" s="40">
        <v>656061.15189295704</v>
      </c>
      <c r="U15" s="40">
        <v>678954.97546903091</v>
      </c>
      <c r="V15" s="40">
        <v>699402.36789573682</v>
      </c>
      <c r="W15" s="40">
        <v>719751.70100385649</v>
      </c>
      <c r="X15" s="40">
        <v>741318.1922309061</v>
      </c>
      <c r="Y15" s="40">
        <v>759613.53290250653</v>
      </c>
      <c r="Z15" s="40">
        <v>778615.41602293251</v>
      </c>
      <c r="AA15" s="40">
        <v>800829.84102407738</v>
      </c>
      <c r="AB15" s="40">
        <v>821587.58560627722</v>
      </c>
      <c r="AC15" s="40">
        <v>842107.95699721389</v>
      </c>
      <c r="AD15" s="40">
        <v>862328.47075929772</v>
      </c>
      <c r="AE15" s="40">
        <v>882469.69305677281</v>
      </c>
      <c r="AF15" s="40">
        <v>901402.55726125173</v>
      </c>
      <c r="AG15" s="40">
        <v>920260.11200015293</v>
      </c>
      <c r="AH15" s="40">
        <v>939972.46876904496</v>
      </c>
      <c r="AI15" s="40">
        <v>957318.304891409</v>
      </c>
      <c r="AJ15" s="40">
        <v>975302.50359961949</v>
      </c>
      <c r="AK15" s="40">
        <v>992621.15539271408</v>
      </c>
      <c r="AL15" s="40">
        <v>1010622.3801365339</v>
      </c>
      <c r="AM15" s="40">
        <v>1029848.2602045501</v>
      </c>
      <c r="AN15" s="40">
        <v>1047702.9768876043</v>
      </c>
      <c r="AO15" s="40">
        <v>1065754.9881327418</v>
      </c>
      <c r="AP15" s="40">
        <v>1084661.0393839341</v>
      </c>
      <c r="AQ15" s="40">
        <v>1103762.2841241281</v>
      </c>
      <c r="AR15" s="40">
        <v>1124048.3689937219</v>
      </c>
      <c r="AS15" s="40">
        <v>1143940.7638970651</v>
      </c>
      <c r="AT15" s="40">
        <v>1163983.3123466042</v>
      </c>
      <c r="AU15" s="40">
        <v>1183411.0278314529</v>
      </c>
      <c r="AV15" s="40">
        <v>1204406.224352957</v>
      </c>
      <c r="AW15" s="40">
        <v>1224259.6226035433</v>
      </c>
      <c r="AX15" s="40">
        <v>1241825.5830170512</v>
      </c>
      <c r="AY15" s="40">
        <v>1262648.2373663615</v>
      </c>
      <c r="AZ15" s="40">
        <v>1280340.5689232217</v>
      </c>
    </row>
    <row r="16" spans="1:52">
      <c r="A16" s="39" t="s">
        <v>18</v>
      </c>
      <c r="B16" s="40">
        <v>671444.16962907545</v>
      </c>
      <c r="C16" s="40">
        <v>646427.05722427345</v>
      </c>
      <c r="D16" s="40">
        <v>638498.45568268083</v>
      </c>
      <c r="E16" s="40">
        <v>643295.04464868864</v>
      </c>
      <c r="F16" s="40">
        <v>750528.43101400044</v>
      </c>
      <c r="G16" s="40">
        <v>812726.46170493937</v>
      </c>
      <c r="H16" s="40">
        <v>840939.87015319848</v>
      </c>
      <c r="I16" s="40">
        <v>943225.36588256434</v>
      </c>
      <c r="J16" s="40">
        <v>952438.192587347</v>
      </c>
      <c r="K16" s="40">
        <v>913959.05494718382</v>
      </c>
      <c r="L16" s="40">
        <v>886920.63941607659</v>
      </c>
      <c r="M16" s="40">
        <v>923332.81500638323</v>
      </c>
      <c r="N16" s="40">
        <v>945175.15986961045</v>
      </c>
      <c r="O16" s="40">
        <v>975397.3524799071</v>
      </c>
      <c r="P16" s="40">
        <v>1013921.171220783</v>
      </c>
      <c r="Q16" s="40">
        <v>1046987.4589552747</v>
      </c>
      <c r="R16" s="40">
        <v>1079933.7405939235</v>
      </c>
      <c r="S16" s="40">
        <v>1145708.7144766136</v>
      </c>
      <c r="T16" s="40">
        <v>1206426.9722323702</v>
      </c>
      <c r="U16" s="40">
        <v>1263240.5651573441</v>
      </c>
      <c r="V16" s="40">
        <v>1314241.5919559165</v>
      </c>
      <c r="W16" s="40">
        <v>1362096.6055858398</v>
      </c>
      <c r="X16" s="40">
        <v>1406990.0228145742</v>
      </c>
      <c r="Y16" s="40">
        <v>1450183.4039061372</v>
      </c>
      <c r="Z16" s="40">
        <v>1490871.1360024179</v>
      </c>
      <c r="AA16" s="40">
        <v>1524588.3660540925</v>
      </c>
      <c r="AB16" s="40">
        <v>1557194.5266498772</v>
      </c>
      <c r="AC16" s="40">
        <v>1589045.669878436</v>
      </c>
      <c r="AD16" s="40">
        <v>1623964.1900935723</v>
      </c>
      <c r="AE16" s="40">
        <v>1662098.5062760466</v>
      </c>
      <c r="AF16" s="40">
        <v>1696197.4511063066</v>
      </c>
      <c r="AG16" s="40">
        <v>1730126.1936638032</v>
      </c>
      <c r="AH16" s="40">
        <v>1766204.586740674</v>
      </c>
      <c r="AI16" s="40">
        <v>1795533.2029394193</v>
      </c>
      <c r="AJ16" s="40">
        <v>1827003.6237953492</v>
      </c>
      <c r="AK16" s="40">
        <v>1855920.4721193314</v>
      </c>
      <c r="AL16" s="40">
        <v>1887407.1440714153</v>
      </c>
      <c r="AM16" s="40">
        <v>1922865.692067774</v>
      </c>
      <c r="AN16" s="40">
        <v>1953342.4586490176</v>
      </c>
      <c r="AO16" s="40">
        <v>1984501.9984320346</v>
      </c>
      <c r="AP16" s="40">
        <v>2018018.3508490445</v>
      </c>
      <c r="AQ16" s="40">
        <v>2051541.8263441385</v>
      </c>
      <c r="AR16" s="40">
        <v>2088657.9790974532</v>
      </c>
      <c r="AS16" s="40">
        <v>2123579.2208677847</v>
      </c>
      <c r="AT16" s="40">
        <v>2158647.0972097921</v>
      </c>
      <c r="AU16" s="40">
        <v>2191713.809849625</v>
      </c>
      <c r="AV16" s="40">
        <v>2230185.9054182232</v>
      </c>
      <c r="AW16" s="40">
        <v>2265431.7007543277</v>
      </c>
      <c r="AX16" s="40">
        <v>2293957.3827646361</v>
      </c>
      <c r="AY16" s="40">
        <v>2331900.8054213556</v>
      </c>
      <c r="AZ16" s="40">
        <v>2361192.8464325378</v>
      </c>
    </row>
    <row r="17" spans="1:52">
      <c r="A17" s="10" t="s">
        <v>19</v>
      </c>
      <c r="B17" s="12">
        <v>2342800.5587935611</v>
      </c>
      <c r="C17" s="12">
        <v>2369903.3820661232</v>
      </c>
      <c r="D17" s="12">
        <v>2429502.2081236127</v>
      </c>
      <c r="E17" s="12">
        <v>2432230.1187604899</v>
      </c>
      <c r="F17" s="12">
        <v>2621193.677613528</v>
      </c>
      <c r="G17" s="12">
        <v>2677007.4091171469</v>
      </c>
      <c r="H17" s="12">
        <v>2779229.3588201324</v>
      </c>
      <c r="I17" s="12">
        <v>2866475.8924424732</v>
      </c>
      <c r="J17" s="12">
        <v>2801488.7173725795</v>
      </c>
      <c r="K17" s="12">
        <v>2510131.9323242009</v>
      </c>
      <c r="L17" s="12">
        <v>2615666.5715829562</v>
      </c>
      <c r="M17" s="12">
        <v>2612568.079792494</v>
      </c>
      <c r="N17" s="12">
        <v>2534524.4895372307</v>
      </c>
      <c r="O17" s="12">
        <v>2548661.6628359747</v>
      </c>
      <c r="P17" s="12">
        <v>2556509.2266415586</v>
      </c>
      <c r="Q17" s="12">
        <v>2613611.8646997707</v>
      </c>
      <c r="R17" s="12">
        <v>2708092.1786923939</v>
      </c>
      <c r="S17" s="12">
        <v>2809828.5573747572</v>
      </c>
      <c r="T17" s="12">
        <v>2893202.7314297655</v>
      </c>
      <c r="U17" s="12">
        <v>2957665.9290540065</v>
      </c>
      <c r="V17" s="12">
        <v>3008159.9425355061</v>
      </c>
      <c r="W17" s="12">
        <v>3054100.1697953464</v>
      </c>
      <c r="X17" s="12">
        <v>3095296.6343043568</v>
      </c>
      <c r="Y17" s="12">
        <v>3135749.6305862339</v>
      </c>
      <c r="Z17" s="12">
        <v>3173618.5552512351</v>
      </c>
      <c r="AA17" s="12">
        <v>3210428.839226367</v>
      </c>
      <c r="AB17" s="12">
        <v>3247755.0930559449</v>
      </c>
      <c r="AC17" s="12">
        <v>3285474.0870122993</v>
      </c>
      <c r="AD17" s="12">
        <v>3323431.4196131472</v>
      </c>
      <c r="AE17" s="12">
        <v>3361982.2320147185</v>
      </c>
      <c r="AF17" s="12">
        <v>3400641.0113675371</v>
      </c>
      <c r="AG17" s="12">
        <v>3438108.5093799969</v>
      </c>
      <c r="AH17" s="12">
        <v>3476797.1387354871</v>
      </c>
      <c r="AI17" s="12">
        <v>3513163.5175310462</v>
      </c>
      <c r="AJ17" s="12">
        <v>3549973.7308710404</v>
      </c>
      <c r="AK17" s="12">
        <v>3587020.1448907848</v>
      </c>
      <c r="AL17" s="12">
        <v>3624642.0321400445</v>
      </c>
      <c r="AM17" s="12">
        <v>3663305.4891033135</v>
      </c>
      <c r="AN17" s="12">
        <v>3702782.0340237077</v>
      </c>
      <c r="AO17" s="12">
        <v>3742616.6578394854</v>
      </c>
      <c r="AP17" s="12">
        <v>3783346.0122578726</v>
      </c>
      <c r="AQ17" s="12">
        <v>3825954.0936681321</v>
      </c>
      <c r="AR17" s="12">
        <v>3870054.9641341232</v>
      </c>
      <c r="AS17" s="12">
        <v>3914631.7415179228</v>
      </c>
      <c r="AT17" s="12">
        <v>3960400.8711328972</v>
      </c>
      <c r="AU17" s="12">
        <v>4006973.2588557056</v>
      </c>
      <c r="AV17" s="12">
        <v>4054131.9245325299</v>
      </c>
      <c r="AW17" s="12">
        <v>4101304.1651383834</v>
      </c>
      <c r="AX17" s="12">
        <v>4148644.4323955006</v>
      </c>
      <c r="AY17" s="12">
        <v>4196479.4245191552</v>
      </c>
      <c r="AZ17" s="12">
        <v>4244757.8505146429</v>
      </c>
    </row>
    <row r="18" spans="1:52">
      <c r="A18" s="35" t="s">
        <v>45</v>
      </c>
      <c r="B18" s="36">
        <v>1564050.6293841486</v>
      </c>
      <c r="C18" s="36">
        <v>1610007.4732960542</v>
      </c>
      <c r="D18" s="36">
        <v>1660332.790036476</v>
      </c>
      <c r="E18" s="36">
        <v>1669390.7999427482</v>
      </c>
      <c r="F18" s="36">
        <v>1813531.0881692215</v>
      </c>
      <c r="G18" s="36">
        <v>1859123.9947862725</v>
      </c>
      <c r="H18" s="36">
        <v>1915952.0635174264</v>
      </c>
      <c r="I18" s="36">
        <v>1987617.1003863972</v>
      </c>
      <c r="J18" s="36">
        <v>1955419.1507630125</v>
      </c>
      <c r="K18" s="36">
        <v>1770665.9317804151</v>
      </c>
      <c r="L18" s="36">
        <v>1822387.1631872191</v>
      </c>
      <c r="M18" s="36">
        <v>1813067.1663256537</v>
      </c>
      <c r="N18" s="36">
        <v>1756616.2886227965</v>
      </c>
      <c r="O18" s="36">
        <v>1782500.8798489678</v>
      </c>
      <c r="P18" s="36">
        <v>1791256.257901767</v>
      </c>
      <c r="Q18" s="36">
        <v>1839969.9161456029</v>
      </c>
      <c r="R18" s="36">
        <v>1931829.0771491684</v>
      </c>
      <c r="S18" s="36">
        <v>2010762.6745223445</v>
      </c>
      <c r="T18" s="36">
        <v>2072976.3793789903</v>
      </c>
      <c r="U18" s="36">
        <v>2119197.2335376469</v>
      </c>
      <c r="V18" s="36">
        <v>2153917.463246414</v>
      </c>
      <c r="W18" s="36">
        <v>2184805.4785123309</v>
      </c>
      <c r="X18" s="36">
        <v>2212028.481228834</v>
      </c>
      <c r="Y18" s="36">
        <v>2238907.6547248471</v>
      </c>
      <c r="Z18" s="36">
        <v>2263693.7424290255</v>
      </c>
      <c r="AA18" s="36">
        <v>2287595.7903849841</v>
      </c>
      <c r="AB18" s="36">
        <v>2312217.6872635842</v>
      </c>
      <c r="AC18" s="36">
        <v>2337159.5122805177</v>
      </c>
      <c r="AD18" s="36">
        <v>2362316.2921920628</v>
      </c>
      <c r="AE18" s="36">
        <v>2387840.4271953097</v>
      </c>
      <c r="AF18" s="36">
        <v>2413675.5210737432</v>
      </c>
      <c r="AG18" s="36">
        <v>2438890.8317792369</v>
      </c>
      <c r="AH18" s="36">
        <v>2465334.2680275342</v>
      </c>
      <c r="AI18" s="36">
        <v>2489668.1567380801</v>
      </c>
      <c r="AJ18" s="36">
        <v>2514353.1073356769</v>
      </c>
      <c r="AK18" s="36">
        <v>2539181.0510957725</v>
      </c>
      <c r="AL18" s="36">
        <v>2564443.873972435</v>
      </c>
      <c r="AM18" s="36">
        <v>2590178.6796480296</v>
      </c>
      <c r="AN18" s="36">
        <v>2616704.1866465975</v>
      </c>
      <c r="AO18" s="36">
        <v>2643302.668980679</v>
      </c>
      <c r="AP18" s="36">
        <v>2670313.2098680669</v>
      </c>
      <c r="AQ18" s="36">
        <v>2698901.5321407793</v>
      </c>
      <c r="AR18" s="36">
        <v>2728638.3567547253</v>
      </c>
      <c r="AS18" s="36">
        <v>2758664.7506479686</v>
      </c>
      <c r="AT18" s="36">
        <v>2789785.3066108217</v>
      </c>
      <c r="AU18" s="36">
        <v>2821342.6226338763</v>
      </c>
      <c r="AV18" s="36">
        <v>2852955.1304827775</v>
      </c>
      <c r="AW18" s="36">
        <v>2884627.4036868415</v>
      </c>
      <c r="AX18" s="36">
        <v>2916762.794912002</v>
      </c>
      <c r="AY18" s="36">
        <v>2949005.7003125236</v>
      </c>
      <c r="AZ18" s="36">
        <v>2982013.7083282489</v>
      </c>
    </row>
    <row r="19" spans="1:52">
      <c r="A19" s="39" t="s">
        <v>48</v>
      </c>
      <c r="B19" s="40">
        <v>86604.524271236427</v>
      </c>
      <c r="C19" s="40">
        <v>90531.048187131833</v>
      </c>
      <c r="D19" s="40">
        <v>92199.176176595094</v>
      </c>
      <c r="E19" s="40">
        <v>96176.783372807273</v>
      </c>
      <c r="F19" s="40">
        <v>99830.838466100802</v>
      </c>
      <c r="G19" s="40">
        <v>103193.32924858369</v>
      </c>
      <c r="H19" s="40">
        <v>105213.2175448479</v>
      </c>
      <c r="I19" s="40">
        <v>111318.7752065708</v>
      </c>
      <c r="J19" s="40">
        <v>110758.79982957151</v>
      </c>
      <c r="K19" s="40">
        <v>109811.76495922846</v>
      </c>
      <c r="L19" s="40">
        <v>112165.05405351076</v>
      </c>
      <c r="M19" s="40">
        <v>113488.34392143246</v>
      </c>
      <c r="N19" s="40">
        <v>111168.04196071165</v>
      </c>
      <c r="O19" s="40">
        <v>111432.26157378779</v>
      </c>
      <c r="P19" s="40">
        <v>114741.53092255992</v>
      </c>
      <c r="Q19" s="40">
        <v>117316.14408828289</v>
      </c>
      <c r="R19" s="40">
        <v>120063.96611192659</v>
      </c>
      <c r="S19" s="40">
        <v>123511.56564784792</v>
      </c>
      <c r="T19" s="40">
        <v>126805.72324437361</v>
      </c>
      <c r="U19" s="40">
        <v>129693.11396758321</v>
      </c>
      <c r="V19" s="40">
        <v>132353.86897264022</v>
      </c>
      <c r="W19" s="40">
        <v>134763.73251750332</v>
      </c>
      <c r="X19" s="40">
        <v>136985.09160446425</v>
      </c>
      <c r="Y19" s="40">
        <v>139277.13802227069</v>
      </c>
      <c r="Z19" s="40">
        <v>141613.44338501079</v>
      </c>
      <c r="AA19" s="40">
        <v>143891.61159005854</v>
      </c>
      <c r="AB19" s="40">
        <v>146257.10888849644</v>
      </c>
      <c r="AC19" s="40">
        <v>148786.70085677903</v>
      </c>
      <c r="AD19" s="40">
        <v>151309.87135138028</v>
      </c>
      <c r="AE19" s="40">
        <v>153847.62747795743</v>
      </c>
      <c r="AF19" s="40">
        <v>156408.46858745816</v>
      </c>
      <c r="AG19" s="40">
        <v>158979.50375797649</v>
      </c>
      <c r="AH19" s="40">
        <v>161552.89509956163</v>
      </c>
      <c r="AI19" s="40">
        <v>163969.96506710516</v>
      </c>
      <c r="AJ19" s="40">
        <v>166426.29009164876</v>
      </c>
      <c r="AK19" s="40">
        <v>168926.40269482404</v>
      </c>
      <c r="AL19" s="40">
        <v>171458.6315911772</v>
      </c>
      <c r="AM19" s="40">
        <v>174090.45411627443</v>
      </c>
      <c r="AN19" s="40">
        <v>176785.80065038535</v>
      </c>
      <c r="AO19" s="40">
        <v>179546.39895165412</v>
      </c>
      <c r="AP19" s="40">
        <v>182370.54400665319</v>
      </c>
      <c r="AQ19" s="40">
        <v>185345.15916066337</v>
      </c>
      <c r="AR19" s="40">
        <v>188387.83152299779</v>
      </c>
      <c r="AS19" s="40">
        <v>191512.24195012974</v>
      </c>
      <c r="AT19" s="40">
        <v>194730.59543357432</v>
      </c>
      <c r="AU19" s="40">
        <v>198082.50208876765</v>
      </c>
      <c r="AV19" s="40">
        <v>201513.72518136559</v>
      </c>
      <c r="AW19" s="40">
        <v>204963.42904304573</v>
      </c>
      <c r="AX19" s="40">
        <v>208471.26756621231</v>
      </c>
      <c r="AY19" s="40">
        <v>212019.44584675418</v>
      </c>
      <c r="AZ19" s="40">
        <v>215611.36061352692</v>
      </c>
    </row>
    <row r="20" spans="1:52">
      <c r="A20" s="41" t="s">
        <v>49</v>
      </c>
      <c r="B20" s="42">
        <v>1477446.1051129121</v>
      </c>
      <c r="C20" s="42">
        <v>1519476.4251089224</v>
      </c>
      <c r="D20" s="42">
        <v>1568133.6138598809</v>
      </c>
      <c r="E20" s="42">
        <v>1573214.0165699408</v>
      </c>
      <c r="F20" s="42">
        <v>1713700.2497031207</v>
      </c>
      <c r="G20" s="42">
        <v>1755930.6655376889</v>
      </c>
      <c r="H20" s="42">
        <v>1810738.8459725785</v>
      </c>
      <c r="I20" s="42">
        <v>1876298.3251798265</v>
      </c>
      <c r="J20" s="42">
        <v>1844660.350933441</v>
      </c>
      <c r="K20" s="42">
        <v>1660854.1668211867</v>
      </c>
      <c r="L20" s="42">
        <v>1710222.1091337083</v>
      </c>
      <c r="M20" s="42">
        <v>1699578.8224042212</v>
      </c>
      <c r="N20" s="42">
        <v>1645448.2466620849</v>
      </c>
      <c r="O20" s="42">
        <v>1671068.61827518</v>
      </c>
      <c r="P20" s="42">
        <v>1676514.726979207</v>
      </c>
      <c r="Q20" s="42">
        <v>1722653.77205732</v>
      </c>
      <c r="R20" s="42">
        <v>1811765.1110372418</v>
      </c>
      <c r="S20" s="42">
        <v>1887251.1088744965</v>
      </c>
      <c r="T20" s="42">
        <v>1946170.6561346166</v>
      </c>
      <c r="U20" s="42">
        <v>1989504.1195700639</v>
      </c>
      <c r="V20" s="42">
        <v>2021563.594273774</v>
      </c>
      <c r="W20" s="42">
        <v>2050041.7459948277</v>
      </c>
      <c r="X20" s="42">
        <v>2075043.3896243698</v>
      </c>
      <c r="Y20" s="42">
        <v>2099630.5167025765</v>
      </c>
      <c r="Z20" s="42">
        <v>2122080.2990440149</v>
      </c>
      <c r="AA20" s="42">
        <v>2143704.1787949256</v>
      </c>
      <c r="AB20" s="42">
        <v>2165960.5783750876</v>
      </c>
      <c r="AC20" s="42">
        <v>2188372.8114237385</v>
      </c>
      <c r="AD20" s="42">
        <v>2211006.4208406825</v>
      </c>
      <c r="AE20" s="42">
        <v>2233992.7997173523</v>
      </c>
      <c r="AF20" s="42">
        <v>2257267.0524862851</v>
      </c>
      <c r="AG20" s="42">
        <v>2279911.3280212604</v>
      </c>
      <c r="AH20" s="42">
        <v>2303781.3729279726</v>
      </c>
      <c r="AI20" s="42">
        <v>2325698.1916709747</v>
      </c>
      <c r="AJ20" s="42">
        <v>2347926.8172440282</v>
      </c>
      <c r="AK20" s="42">
        <v>2370254.6484009484</v>
      </c>
      <c r="AL20" s="42">
        <v>2392985.2423812579</v>
      </c>
      <c r="AM20" s="42">
        <v>2416088.225531755</v>
      </c>
      <c r="AN20" s="42">
        <v>2439918.3859962123</v>
      </c>
      <c r="AO20" s="42">
        <v>2463756.2700290247</v>
      </c>
      <c r="AP20" s="42">
        <v>2487942.6658614138</v>
      </c>
      <c r="AQ20" s="42">
        <v>2513556.3729801159</v>
      </c>
      <c r="AR20" s="42">
        <v>2540250.5252317274</v>
      </c>
      <c r="AS20" s="42">
        <v>2567152.508697839</v>
      </c>
      <c r="AT20" s="42">
        <v>2595054.7111772476</v>
      </c>
      <c r="AU20" s="42">
        <v>2623260.1205451088</v>
      </c>
      <c r="AV20" s="42">
        <v>2651441.4053014121</v>
      </c>
      <c r="AW20" s="42">
        <v>2679663.9746437958</v>
      </c>
      <c r="AX20" s="42">
        <v>2708291.5273457896</v>
      </c>
      <c r="AY20" s="42">
        <v>2736986.2544657695</v>
      </c>
      <c r="AZ20" s="42">
        <v>2766402.3477147222</v>
      </c>
    </row>
    <row r="21" spans="1:52">
      <c r="A21" s="35" t="s">
        <v>50</v>
      </c>
      <c r="B21" s="42">
        <v>405463.75464222394</v>
      </c>
      <c r="C21" s="42">
        <v>388048.30225225701</v>
      </c>
      <c r="D21" s="42">
        <v>385983.19255303103</v>
      </c>
      <c r="E21" s="42">
        <v>394375.26875462395</v>
      </c>
      <c r="F21" s="42">
        <v>419326.37026043306</v>
      </c>
      <c r="G21" s="42">
        <v>416024.18045013293</v>
      </c>
      <c r="H21" s="42">
        <v>438164.92025294504</v>
      </c>
      <c r="I21" s="42">
        <v>452000.00000000006</v>
      </c>
      <c r="J21" s="42">
        <v>442763</v>
      </c>
      <c r="K21" s="42">
        <v>363541</v>
      </c>
      <c r="L21" s="42">
        <v>393531</v>
      </c>
      <c r="M21" s="42">
        <v>422096.99999999988</v>
      </c>
      <c r="N21" s="42">
        <v>406661.00000000012</v>
      </c>
      <c r="O21" s="42">
        <v>406720.00000000006</v>
      </c>
      <c r="P21" s="42">
        <v>410824</v>
      </c>
      <c r="Q21" s="42">
        <v>417539.99999999994</v>
      </c>
      <c r="R21" s="42">
        <v>413915.77645407344</v>
      </c>
      <c r="S21" s="42">
        <v>428265.97650265659</v>
      </c>
      <c r="T21" s="42">
        <v>441376.63869363326</v>
      </c>
      <c r="U21" s="42">
        <v>452209.91522310517</v>
      </c>
      <c r="V21" s="42">
        <v>461581.33974188392</v>
      </c>
      <c r="W21" s="42">
        <v>470146.31261044927</v>
      </c>
      <c r="X21" s="42">
        <v>478042.76623499551</v>
      </c>
      <c r="Y21" s="42">
        <v>485218.86262032448</v>
      </c>
      <c r="Z21" s="42">
        <v>492150.76100312395</v>
      </c>
      <c r="AA21" s="42">
        <v>499181.96242935891</v>
      </c>
      <c r="AB21" s="42">
        <v>505885.45831654139</v>
      </c>
      <c r="AC21" s="42">
        <v>512575.95055932424</v>
      </c>
      <c r="AD21" s="42">
        <v>519211.29859154217</v>
      </c>
      <c r="AE21" s="42">
        <v>525845.558074806</v>
      </c>
      <c r="AF21" s="42">
        <v>532381.5323271458</v>
      </c>
      <c r="AG21" s="42">
        <v>538232.10065193707</v>
      </c>
      <c r="AH21" s="42">
        <v>543839.41369626229</v>
      </c>
      <c r="AI21" s="42">
        <v>549595.84585636912</v>
      </c>
      <c r="AJ21" s="42">
        <v>555308.38912928756</v>
      </c>
      <c r="AK21" s="42">
        <v>561042.29153780732</v>
      </c>
      <c r="AL21" s="42">
        <v>566742.44284541311</v>
      </c>
      <c r="AM21" s="42">
        <v>572579.7761990719</v>
      </c>
      <c r="AN21" s="42">
        <v>578504.77675527032</v>
      </c>
      <c r="AO21" s="42">
        <v>584509.27877510502</v>
      </c>
      <c r="AP21" s="42">
        <v>590601.22703369404</v>
      </c>
      <c r="AQ21" s="42">
        <v>596772.40424829163</v>
      </c>
      <c r="AR21" s="42">
        <v>603092.20054131362</v>
      </c>
      <c r="AS21" s="42">
        <v>609520.81479208358</v>
      </c>
      <c r="AT21" s="42">
        <v>615851.39320016163</v>
      </c>
      <c r="AU21" s="42">
        <v>622317.31130481057</v>
      </c>
      <c r="AV21" s="42">
        <v>628725.6541070143</v>
      </c>
      <c r="AW21" s="42">
        <v>635261.69824812794</v>
      </c>
      <c r="AX21" s="42">
        <v>641693.31005809898</v>
      </c>
      <c r="AY21" s="42">
        <v>648088.96463366225</v>
      </c>
      <c r="AZ21" s="42">
        <v>654512.16305727884</v>
      </c>
    </row>
    <row r="22" spans="1:52">
      <c r="A22" s="35" t="s">
        <v>47</v>
      </c>
      <c r="B22" s="36">
        <v>22827.113445049567</v>
      </c>
      <c r="C22" s="36">
        <v>22555.824825839878</v>
      </c>
      <c r="D22" s="36">
        <v>22996.330701415056</v>
      </c>
      <c r="E22" s="36">
        <v>24054.310523017546</v>
      </c>
      <c r="F22" s="36">
        <v>26524.541662078311</v>
      </c>
      <c r="G22" s="36">
        <v>27717.838909666614</v>
      </c>
      <c r="H22" s="36">
        <v>29929.498024734337</v>
      </c>
      <c r="I22" s="36">
        <v>32081.573728900494</v>
      </c>
      <c r="J22" s="36">
        <v>33105.081796280283</v>
      </c>
      <c r="K22" s="36">
        <v>28850.754184529276</v>
      </c>
      <c r="L22" s="36">
        <v>34448.125586390997</v>
      </c>
      <c r="M22" s="36">
        <v>35309.049074068593</v>
      </c>
      <c r="N22" s="36">
        <v>34254.352604151616</v>
      </c>
      <c r="O22" s="36">
        <v>34209.993892359569</v>
      </c>
      <c r="P22" s="36">
        <v>35992.40675017731</v>
      </c>
      <c r="Q22" s="36">
        <v>36698.914251144692</v>
      </c>
      <c r="R22" s="36">
        <v>38203.919286234304</v>
      </c>
      <c r="S22" s="36">
        <v>40242.31317745713</v>
      </c>
      <c r="T22" s="36">
        <v>42360.676820428351</v>
      </c>
      <c r="U22" s="36">
        <v>44327.457214935588</v>
      </c>
      <c r="V22" s="36">
        <v>46163.892880925581</v>
      </c>
      <c r="W22" s="36">
        <v>48003.718784647332</v>
      </c>
      <c r="X22" s="36">
        <v>49804.281217789234</v>
      </c>
      <c r="Y22" s="36">
        <v>51547.530467593489</v>
      </c>
      <c r="Z22" s="36">
        <v>53261.968434903312</v>
      </c>
      <c r="AA22" s="36">
        <v>54869.54030308377</v>
      </c>
      <c r="AB22" s="36">
        <v>56468.142839181834</v>
      </c>
      <c r="AC22" s="36">
        <v>58114.982776581135</v>
      </c>
      <c r="AD22" s="36">
        <v>59848.829716741166</v>
      </c>
      <c r="AE22" s="36">
        <v>61805.141470493094</v>
      </c>
      <c r="AF22" s="36">
        <v>63659.820484386037</v>
      </c>
      <c r="AG22" s="36">
        <v>65564.909239440589</v>
      </c>
      <c r="AH22" s="36">
        <v>67657.319697293438</v>
      </c>
      <c r="AI22" s="36">
        <v>69495.11578088344</v>
      </c>
      <c r="AJ22" s="36">
        <v>71377.793175754079</v>
      </c>
      <c r="AK22" s="36">
        <v>73226.038937549441</v>
      </c>
      <c r="AL22" s="36">
        <v>75129.292803647812</v>
      </c>
      <c r="AM22" s="36">
        <v>77304.779534800298</v>
      </c>
      <c r="AN22" s="36">
        <v>79259.987762687553</v>
      </c>
      <c r="AO22" s="36">
        <v>81283.697202556374</v>
      </c>
      <c r="AP22" s="36">
        <v>83455.726696460028</v>
      </c>
      <c r="AQ22" s="36">
        <v>85620.543809056515</v>
      </c>
      <c r="AR22" s="36">
        <v>87955.236317559844</v>
      </c>
      <c r="AS22" s="36">
        <v>90158.732371017715</v>
      </c>
      <c r="AT22" s="36">
        <v>92379.094941882242</v>
      </c>
      <c r="AU22" s="36">
        <v>94561.143839264885</v>
      </c>
      <c r="AV22" s="36">
        <v>97124.085540934902</v>
      </c>
      <c r="AW22" s="36">
        <v>99450.452946534511</v>
      </c>
      <c r="AX22" s="36">
        <v>101481.30190756124</v>
      </c>
      <c r="AY22" s="36">
        <v>103876.76050905585</v>
      </c>
      <c r="AZ22" s="36">
        <v>105867.86110189273</v>
      </c>
    </row>
    <row r="23" spans="1:52">
      <c r="A23" s="37" t="s">
        <v>20</v>
      </c>
      <c r="B23" s="38">
        <v>2163.7975768716478</v>
      </c>
      <c r="C23" s="38">
        <v>2172.6294037160228</v>
      </c>
      <c r="D23" s="38">
        <v>2119.6384426497766</v>
      </c>
      <c r="E23" s="38">
        <v>2137.3020963385256</v>
      </c>
      <c r="F23" s="38">
        <v>2216.7885379378918</v>
      </c>
      <c r="G23" s="38">
        <v>2278.6113258485107</v>
      </c>
      <c r="H23" s="38">
        <v>2349.2659406035027</v>
      </c>
      <c r="I23" s="38">
        <v>2428.7523822028706</v>
      </c>
      <c r="J23" s="38">
        <v>2382.5351073521597</v>
      </c>
      <c r="K23" s="38">
        <v>2222.9046108357502</v>
      </c>
      <c r="L23" s="38">
        <v>2312.66707531467</v>
      </c>
      <c r="M23" s="38">
        <v>2283.7075151925292</v>
      </c>
      <c r="N23" s="38">
        <v>2273.3540514378897</v>
      </c>
      <c r="O23" s="38">
        <v>2244.633158059009</v>
      </c>
      <c r="P23" s="38">
        <v>2537.6028377300095</v>
      </c>
      <c r="Q23" s="38">
        <v>2559.3931595932099</v>
      </c>
      <c r="R23" s="38">
        <v>2693.2301059772317</v>
      </c>
      <c r="S23" s="38">
        <v>2908.9799639810635</v>
      </c>
      <c r="T23" s="38">
        <v>3138.8071412619202</v>
      </c>
      <c r="U23" s="38">
        <v>3356.1665723572924</v>
      </c>
      <c r="V23" s="38">
        <v>3560.987967991231</v>
      </c>
      <c r="W23" s="38">
        <v>3763.2755163735474</v>
      </c>
      <c r="X23" s="38">
        <v>3976.9710706228884</v>
      </c>
      <c r="Y23" s="38">
        <v>4174.7828734738459</v>
      </c>
      <c r="Z23" s="38">
        <v>4380.4701210785424</v>
      </c>
      <c r="AA23" s="38">
        <v>4604.257052643582</v>
      </c>
      <c r="AB23" s="38">
        <v>4848.2531604183159</v>
      </c>
      <c r="AC23" s="38">
        <v>5105.7519721568324</v>
      </c>
      <c r="AD23" s="38">
        <v>5375.8165504327235</v>
      </c>
      <c r="AE23" s="38">
        <v>5655.7152022302289</v>
      </c>
      <c r="AF23" s="38">
        <v>5926.0526581407812</v>
      </c>
      <c r="AG23" s="38">
        <v>6206.7578605858671</v>
      </c>
      <c r="AH23" s="38">
        <v>6510.1690465933507</v>
      </c>
      <c r="AI23" s="38">
        <v>6796.8678252453865</v>
      </c>
      <c r="AJ23" s="38">
        <v>7094.3922714046857</v>
      </c>
      <c r="AK23" s="38">
        <v>7387.7945186318248</v>
      </c>
      <c r="AL23" s="38">
        <v>7690.3525877981992</v>
      </c>
      <c r="AM23" s="38">
        <v>8021.5745948540089</v>
      </c>
      <c r="AN23" s="38">
        <v>8331.6158798342622</v>
      </c>
      <c r="AO23" s="38">
        <v>8651.2018470115891</v>
      </c>
      <c r="AP23" s="38">
        <v>8993.5162620605843</v>
      </c>
      <c r="AQ23" s="38">
        <v>9342.2374539898756</v>
      </c>
      <c r="AR23" s="38">
        <v>9710.1621718756542</v>
      </c>
      <c r="AS23" s="38">
        <v>10066.870569742268</v>
      </c>
      <c r="AT23" s="38">
        <v>10425.59753638728</v>
      </c>
      <c r="AU23" s="38">
        <v>10784.948025951935</v>
      </c>
      <c r="AV23" s="38">
        <v>11184.380207932805</v>
      </c>
      <c r="AW23" s="38">
        <v>11557.80362328808</v>
      </c>
      <c r="AX23" s="38">
        <v>11892.686409712935</v>
      </c>
      <c r="AY23" s="38">
        <v>12270.671049014039</v>
      </c>
      <c r="AZ23" s="38">
        <v>12597.8104589344</v>
      </c>
    </row>
    <row r="24" spans="1:52">
      <c r="A24" s="41" t="s">
        <v>18</v>
      </c>
      <c r="B24" s="42">
        <v>20663.315868177917</v>
      </c>
      <c r="C24" s="42">
        <v>20383.195422123856</v>
      </c>
      <c r="D24" s="42">
        <v>20876.692258765281</v>
      </c>
      <c r="E24" s="42">
        <v>21917.008426679022</v>
      </c>
      <c r="F24" s="42">
        <v>24307.753124140418</v>
      </c>
      <c r="G24" s="42">
        <v>25439.227583818105</v>
      </c>
      <c r="H24" s="42">
        <v>27580.232084130836</v>
      </c>
      <c r="I24" s="42">
        <v>29652.821346697623</v>
      </c>
      <c r="J24" s="42">
        <v>30722.546688928127</v>
      </c>
      <c r="K24" s="42">
        <v>26627.849573693526</v>
      </c>
      <c r="L24" s="42">
        <v>32135.458511076329</v>
      </c>
      <c r="M24" s="42">
        <v>33025.341558876062</v>
      </c>
      <c r="N24" s="42">
        <v>31980.998552713725</v>
      </c>
      <c r="O24" s="42">
        <v>31965.360734300557</v>
      </c>
      <c r="P24" s="42">
        <v>33454.8039124473</v>
      </c>
      <c r="Q24" s="42">
        <v>34139.521091551484</v>
      </c>
      <c r="R24" s="42">
        <v>35510.689180257075</v>
      </c>
      <c r="S24" s="42">
        <v>37333.333213476064</v>
      </c>
      <c r="T24" s="42">
        <v>39221.869679166433</v>
      </c>
      <c r="U24" s="42">
        <v>40971.290642578293</v>
      </c>
      <c r="V24" s="42">
        <v>42602.904912934348</v>
      </c>
      <c r="W24" s="42">
        <v>44240.443268273782</v>
      </c>
      <c r="X24" s="42">
        <v>45827.310147166347</v>
      </c>
      <c r="Y24" s="42">
        <v>47372.747594119646</v>
      </c>
      <c r="Z24" s="42">
        <v>48881.49831382477</v>
      </c>
      <c r="AA24" s="42">
        <v>50265.283250440189</v>
      </c>
      <c r="AB24" s="42">
        <v>51619.889678763517</v>
      </c>
      <c r="AC24" s="42">
        <v>53009.230804424304</v>
      </c>
      <c r="AD24" s="42">
        <v>54473.013166308439</v>
      </c>
      <c r="AE24" s="42">
        <v>56149.426268262869</v>
      </c>
      <c r="AF24" s="42">
        <v>57733.767826245254</v>
      </c>
      <c r="AG24" s="42">
        <v>59358.151378854724</v>
      </c>
      <c r="AH24" s="42">
        <v>61147.150650700089</v>
      </c>
      <c r="AI24" s="42">
        <v>62698.247955638057</v>
      </c>
      <c r="AJ24" s="42">
        <v>64283.400904349386</v>
      </c>
      <c r="AK24" s="42">
        <v>65838.244418917617</v>
      </c>
      <c r="AL24" s="42">
        <v>67438.940215849609</v>
      </c>
      <c r="AM24" s="42">
        <v>69283.204939946285</v>
      </c>
      <c r="AN24" s="42">
        <v>70928.371882853287</v>
      </c>
      <c r="AO24" s="42">
        <v>72632.495355544786</v>
      </c>
      <c r="AP24" s="42">
        <v>74462.210434399443</v>
      </c>
      <c r="AQ24" s="42">
        <v>76278.306355066641</v>
      </c>
      <c r="AR24" s="42">
        <v>78245.074145684193</v>
      </c>
      <c r="AS24" s="42">
        <v>80091.861801275445</v>
      </c>
      <c r="AT24" s="42">
        <v>81953.497405494956</v>
      </c>
      <c r="AU24" s="42">
        <v>83776.195813312952</v>
      </c>
      <c r="AV24" s="42">
        <v>85939.705333002101</v>
      </c>
      <c r="AW24" s="42">
        <v>87892.649323246427</v>
      </c>
      <c r="AX24" s="42">
        <v>89588.61549784831</v>
      </c>
      <c r="AY24" s="42">
        <v>91606.089460041811</v>
      </c>
      <c r="AZ24" s="42">
        <v>93270.050642958333</v>
      </c>
    </row>
    <row r="25" spans="1:52">
      <c r="A25" s="35" t="s">
        <v>51</v>
      </c>
      <c r="B25" s="36">
        <v>350459.06132213894</v>
      </c>
      <c r="C25" s="36">
        <v>349291.78169197193</v>
      </c>
      <c r="D25" s="36">
        <v>360189.89483269065</v>
      </c>
      <c r="E25" s="36">
        <v>344409.73954010021</v>
      </c>
      <c r="F25" s="36">
        <v>361811.67752179503</v>
      </c>
      <c r="G25" s="36">
        <v>374141.39497107489</v>
      </c>
      <c r="H25" s="36">
        <v>395182.87702502683</v>
      </c>
      <c r="I25" s="36">
        <v>394777.21832717548</v>
      </c>
      <c r="J25" s="36">
        <v>370201.48481328669</v>
      </c>
      <c r="K25" s="36">
        <v>347074.24635925633</v>
      </c>
      <c r="L25" s="36">
        <v>365300.28280934633</v>
      </c>
      <c r="M25" s="36">
        <v>342094.86439277162</v>
      </c>
      <c r="N25" s="36">
        <v>336992.84831028245</v>
      </c>
      <c r="O25" s="36">
        <v>325230.78909464728</v>
      </c>
      <c r="P25" s="36">
        <v>318436.56198961369</v>
      </c>
      <c r="Q25" s="36">
        <v>319403.03430302371</v>
      </c>
      <c r="R25" s="36">
        <v>324143.40580291767</v>
      </c>
      <c r="S25" s="36">
        <v>330557.59317229921</v>
      </c>
      <c r="T25" s="36">
        <v>336489.03653671325</v>
      </c>
      <c r="U25" s="36">
        <v>341931.32307831862</v>
      </c>
      <c r="V25" s="36">
        <v>346497.24666628288</v>
      </c>
      <c r="W25" s="36">
        <v>351144.65988791885</v>
      </c>
      <c r="X25" s="36">
        <v>355421.1056227379</v>
      </c>
      <c r="Y25" s="36">
        <v>360075.5827734691</v>
      </c>
      <c r="Z25" s="36">
        <v>364512.08338418207</v>
      </c>
      <c r="AA25" s="36">
        <v>368781.54610894038</v>
      </c>
      <c r="AB25" s="36">
        <v>373183.8046366378</v>
      </c>
      <c r="AC25" s="36">
        <v>377623.64139587607</v>
      </c>
      <c r="AD25" s="36">
        <v>382054.99911280093</v>
      </c>
      <c r="AE25" s="36">
        <v>386491.1052741094</v>
      </c>
      <c r="AF25" s="36">
        <v>390924.13748226245</v>
      </c>
      <c r="AG25" s="36">
        <v>395420.66770938219</v>
      </c>
      <c r="AH25" s="36">
        <v>399966.13731439668</v>
      </c>
      <c r="AI25" s="36">
        <v>404404.39915571362</v>
      </c>
      <c r="AJ25" s="36">
        <v>408934.44123032165</v>
      </c>
      <c r="AK25" s="36">
        <v>413570.76331965515</v>
      </c>
      <c r="AL25" s="36">
        <v>418326.42251854844</v>
      </c>
      <c r="AM25" s="36">
        <v>423242.25372141204</v>
      </c>
      <c r="AN25" s="36">
        <v>428313.08285915211</v>
      </c>
      <c r="AO25" s="36">
        <v>433521.01288114511</v>
      </c>
      <c r="AP25" s="36">
        <v>438975.8486596513</v>
      </c>
      <c r="AQ25" s="36">
        <v>444659.61347000505</v>
      </c>
      <c r="AR25" s="36">
        <v>450369.17052052449</v>
      </c>
      <c r="AS25" s="36">
        <v>456287.44370685262</v>
      </c>
      <c r="AT25" s="36">
        <v>462385.07638003142</v>
      </c>
      <c r="AU25" s="36">
        <v>468752.18107775401</v>
      </c>
      <c r="AV25" s="36">
        <v>475327.05440180312</v>
      </c>
      <c r="AW25" s="36">
        <v>481964.61025687971</v>
      </c>
      <c r="AX25" s="36">
        <v>488707.02551783808</v>
      </c>
      <c r="AY25" s="36">
        <v>495507.99906391313</v>
      </c>
      <c r="AZ25" s="36">
        <v>502364.11802722246</v>
      </c>
    </row>
    <row r="26" spans="1:52">
      <c r="A26" s="39" t="s">
        <v>33</v>
      </c>
      <c r="B26" s="40">
        <v>217225.17572213893</v>
      </c>
      <c r="C26" s="40">
        <v>217474.53809197192</v>
      </c>
      <c r="D26" s="40">
        <v>228526.87183269067</v>
      </c>
      <c r="E26" s="40">
        <v>221723.65434010018</v>
      </c>
      <c r="F26" s="40">
        <v>225965.52652179499</v>
      </c>
      <c r="G26" s="40">
        <v>236459.42057107485</v>
      </c>
      <c r="H26" s="40">
        <v>257771.90792502684</v>
      </c>
      <c r="I26" s="40">
        <v>250569.21832717548</v>
      </c>
      <c r="J26" s="40">
        <v>226391.48481328672</v>
      </c>
      <c r="K26" s="40">
        <v>220050.2463592563</v>
      </c>
      <c r="L26" s="40">
        <v>216186.28280934633</v>
      </c>
      <c r="M26" s="40">
        <v>204740.86439277159</v>
      </c>
      <c r="N26" s="40">
        <v>192644.84831028248</v>
      </c>
      <c r="O26" s="40">
        <v>178122.78909464728</v>
      </c>
      <c r="P26" s="40">
        <v>172919.56198961375</v>
      </c>
      <c r="Q26" s="40">
        <v>177714.03430302368</v>
      </c>
      <c r="R26" s="40">
        <v>179810.4621011625</v>
      </c>
      <c r="S26" s="40">
        <v>182680.61101249675</v>
      </c>
      <c r="T26" s="40">
        <v>185356.49443371742</v>
      </c>
      <c r="U26" s="40">
        <v>187820.41474396118</v>
      </c>
      <c r="V26" s="40">
        <v>189635.21739441925</v>
      </c>
      <c r="W26" s="40">
        <v>191734.61771965981</v>
      </c>
      <c r="X26" s="40">
        <v>193684.60564801877</v>
      </c>
      <c r="Y26" s="40">
        <v>195743.72029926578</v>
      </c>
      <c r="Z26" s="40">
        <v>197757.03631941171</v>
      </c>
      <c r="AA26" s="40">
        <v>199684.34917642581</v>
      </c>
      <c r="AB26" s="40">
        <v>201833.03365962306</v>
      </c>
      <c r="AC26" s="40">
        <v>204020.59019627635</v>
      </c>
      <c r="AD26" s="40">
        <v>206188.17873516952</v>
      </c>
      <c r="AE26" s="40">
        <v>208350.91157840026</v>
      </c>
      <c r="AF26" s="40">
        <v>210526.46206327921</v>
      </c>
      <c r="AG26" s="40">
        <v>212743.44682264896</v>
      </c>
      <c r="AH26" s="40">
        <v>215021.50613444144</v>
      </c>
      <c r="AI26" s="40">
        <v>217165.86082369843</v>
      </c>
      <c r="AJ26" s="40">
        <v>219361.73700381341</v>
      </c>
      <c r="AK26" s="40">
        <v>221613.65119488791</v>
      </c>
      <c r="AL26" s="40">
        <v>223924.45962048936</v>
      </c>
      <c r="AM26" s="40">
        <v>226304.58064009863</v>
      </c>
      <c r="AN26" s="40">
        <v>228746.96700743432</v>
      </c>
      <c r="AO26" s="40">
        <v>231244.40966788528</v>
      </c>
      <c r="AP26" s="40">
        <v>233865.01168694996</v>
      </c>
      <c r="AQ26" s="40">
        <v>236637.33918211769</v>
      </c>
      <c r="AR26" s="40">
        <v>239388.49979665549</v>
      </c>
      <c r="AS26" s="40">
        <v>242267.71267290824</v>
      </c>
      <c r="AT26" s="40">
        <v>245261.91437715516</v>
      </c>
      <c r="AU26" s="40">
        <v>248449.66516808132</v>
      </c>
      <c r="AV26" s="40">
        <v>251796.00039910033</v>
      </c>
      <c r="AW26" s="40">
        <v>255175.92565321518</v>
      </c>
      <c r="AX26" s="40">
        <v>258629.06168582951</v>
      </c>
      <c r="AY26" s="40">
        <v>262141.8085324805</v>
      </c>
      <c r="AZ26" s="40">
        <v>265681.09120865795</v>
      </c>
    </row>
    <row r="27" spans="1:52">
      <c r="A27" s="41" t="s">
        <v>34</v>
      </c>
      <c r="B27" s="42">
        <v>133233.88560000001</v>
      </c>
      <c r="C27" s="42">
        <v>131817.24359999999</v>
      </c>
      <c r="D27" s="42">
        <v>131663.02299999999</v>
      </c>
      <c r="E27" s="42">
        <v>122686.0852</v>
      </c>
      <c r="F27" s="42">
        <v>135846.15100000001</v>
      </c>
      <c r="G27" s="42">
        <v>137681.97440000001</v>
      </c>
      <c r="H27" s="42">
        <v>137410.96909999999</v>
      </c>
      <c r="I27" s="42">
        <v>144208</v>
      </c>
      <c r="J27" s="42">
        <v>143810</v>
      </c>
      <c r="K27" s="42">
        <v>127024</v>
      </c>
      <c r="L27" s="42">
        <v>149114</v>
      </c>
      <c r="M27" s="42">
        <v>137354</v>
      </c>
      <c r="N27" s="42">
        <v>144348</v>
      </c>
      <c r="O27" s="42">
        <v>147107.99999999997</v>
      </c>
      <c r="P27" s="42">
        <v>145516.99999999994</v>
      </c>
      <c r="Q27" s="42">
        <v>141689</v>
      </c>
      <c r="R27" s="42">
        <v>144332.94370175517</v>
      </c>
      <c r="S27" s="42">
        <v>147876.98215980243</v>
      </c>
      <c r="T27" s="42">
        <v>151132.54210299582</v>
      </c>
      <c r="U27" s="42">
        <v>154110.9083343574</v>
      </c>
      <c r="V27" s="42">
        <v>156862.02927186363</v>
      </c>
      <c r="W27" s="42">
        <v>159410.04216825904</v>
      </c>
      <c r="X27" s="42">
        <v>161736.49997471916</v>
      </c>
      <c r="Y27" s="42">
        <v>164331.86247420331</v>
      </c>
      <c r="Z27" s="42">
        <v>166755.04706477033</v>
      </c>
      <c r="AA27" s="42">
        <v>169097.19693251455</v>
      </c>
      <c r="AB27" s="42">
        <v>171350.77097701473</v>
      </c>
      <c r="AC27" s="42">
        <v>173603.05119959975</v>
      </c>
      <c r="AD27" s="42">
        <v>175866.82037763137</v>
      </c>
      <c r="AE27" s="42">
        <v>178140.19369570911</v>
      </c>
      <c r="AF27" s="42">
        <v>180397.67541898327</v>
      </c>
      <c r="AG27" s="42">
        <v>182677.22088673324</v>
      </c>
      <c r="AH27" s="42">
        <v>184944.63117995526</v>
      </c>
      <c r="AI27" s="42">
        <v>187238.53833201516</v>
      </c>
      <c r="AJ27" s="42">
        <v>189572.70422650824</v>
      </c>
      <c r="AK27" s="42">
        <v>191957.11212476724</v>
      </c>
      <c r="AL27" s="42">
        <v>194401.96289805911</v>
      </c>
      <c r="AM27" s="42">
        <v>196937.67308131343</v>
      </c>
      <c r="AN27" s="42">
        <v>199566.11585171783</v>
      </c>
      <c r="AO27" s="42">
        <v>202276.60321325983</v>
      </c>
      <c r="AP27" s="42">
        <v>205110.83697270133</v>
      </c>
      <c r="AQ27" s="42">
        <v>208022.27428788735</v>
      </c>
      <c r="AR27" s="42">
        <v>210980.670723869</v>
      </c>
      <c r="AS27" s="42">
        <v>214019.73103394441</v>
      </c>
      <c r="AT27" s="42">
        <v>217123.16200287623</v>
      </c>
      <c r="AU27" s="42">
        <v>220302.51590967269</v>
      </c>
      <c r="AV27" s="42">
        <v>223531.05400270279</v>
      </c>
      <c r="AW27" s="42">
        <v>226788.68460366453</v>
      </c>
      <c r="AX27" s="42">
        <v>230077.96383200854</v>
      </c>
      <c r="AY27" s="42">
        <v>233366.19053143263</v>
      </c>
      <c r="AZ27" s="42">
        <v>236683.02681856451</v>
      </c>
    </row>
    <row r="28" spans="1:52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</row>
    <row r="29" spans="1:5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9" t="s">
        <v>45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>
      <c r="A31" s="159" t="s">
        <v>15</v>
      </c>
      <c r="B31" s="158">
        <v>4956235.6415717788</v>
      </c>
      <c r="C31" s="158">
        <v>5046193.0327149155</v>
      </c>
      <c r="D31" s="158">
        <v>5115373.2978105107</v>
      </c>
      <c r="E31" s="158">
        <v>5157472.4367630687</v>
      </c>
      <c r="F31" s="158">
        <v>5218751.4707754841</v>
      </c>
      <c r="G31" s="158">
        <v>5177028.2378330706</v>
      </c>
      <c r="H31" s="158">
        <v>5215142.6625919873</v>
      </c>
      <c r="I31" s="158">
        <v>5271046.8098263731</v>
      </c>
      <c r="J31" s="158">
        <v>5292494.7945104055</v>
      </c>
      <c r="K31" s="158">
        <v>5340302.2349972008</v>
      </c>
      <c r="L31" s="158">
        <v>5286827.6169159124</v>
      </c>
      <c r="M31" s="158">
        <v>5257158.6186905596</v>
      </c>
      <c r="N31" s="158">
        <v>5158724.7435121648</v>
      </c>
      <c r="O31" s="158">
        <v>5207652.9516557772</v>
      </c>
      <c r="P31" s="158">
        <v>5272435.3428030759</v>
      </c>
      <c r="Q31" s="158">
        <v>5387885.2102444749</v>
      </c>
      <c r="R31" s="158">
        <v>5520274.8147117291</v>
      </c>
      <c r="S31" s="158">
        <v>5652635.5417423882</v>
      </c>
      <c r="T31" s="158">
        <v>5749108.8372648656</v>
      </c>
      <c r="U31" s="158">
        <v>5826993.7065583039</v>
      </c>
      <c r="V31" s="158">
        <v>5884882.1114912294</v>
      </c>
      <c r="W31" s="158">
        <v>5932887.5580965206</v>
      </c>
      <c r="X31" s="158">
        <v>5970573.2550912416</v>
      </c>
      <c r="Y31" s="158">
        <v>6004251.4800058724</v>
      </c>
      <c r="Z31" s="158">
        <v>6036800.5987413852</v>
      </c>
      <c r="AA31" s="158">
        <v>6071827.3734947359</v>
      </c>
      <c r="AB31" s="158">
        <v>6103540.2754270183</v>
      </c>
      <c r="AC31" s="158">
        <v>6136895.4891142743</v>
      </c>
      <c r="AD31" s="158">
        <v>6170529.7895988598</v>
      </c>
      <c r="AE31" s="158">
        <v>6203828.3919162378</v>
      </c>
      <c r="AF31" s="158">
        <v>6237886.0714271115</v>
      </c>
      <c r="AG31" s="158">
        <v>6271597.4366068309</v>
      </c>
      <c r="AH31" s="158">
        <v>6302779.7037596619</v>
      </c>
      <c r="AI31" s="158">
        <v>6332051.3444338143</v>
      </c>
      <c r="AJ31" s="158">
        <v>6360401.6981983306</v>
      </c>
      <c r="AK31" s="158">
        <v>6386711.4169503255</v>
      </c>
      <c r="AL31" s="158">
        <v>6411393.4274018705</v>
      </c>
      <c r="AM31" s="158">
        <v>6434799.3843657076</v>
      </c>
      <c r="AN31" s="158">
        <v>6457880.3352712551</v>
      </c>
      <c r="AO31" s="158">
        <v>6485085.3111518146</v>
      </c>
      <c r="AP31" s="158">
        <v>6514352.6152412528</v>
      </c>
      <c r="AQ31" s="158">
        <v>6543430.7752852347</v>
      </c>
      <c r="AR31" s="158">
        <v>6571987.4754772801</v>
      </c>
      <c r="AS31" s="158">
        <v>6601306.0887887711</v>
      </c>
      <c r="AT31" s="158">
        <v>6630748.3453032449</v>
      </c>
      <c r="AU31" s="158">
        <v>6660659.661754488</v>
      </c>
      <c r="AV31" s="158">
        <v>6689879.9085641801</v>
      </c>
      <c r="AW31" s="158">
        <v>6721121.5495139193</v>
      </c>
      <c r="AX31" s="158">
        <v>6754385.9516993063</v>
      </c>
      <c r="AY31" s="158">
        <v>6787905.1907533314</v>
      </c>
      <c r="AZ31" s="158">
        <v>6822764.593018298</v>
      </c>
    </row>
    <row r="32" spans="1:52">
      <c r="A32" s="164" t="s">
        <v>29</v>
      </c>
      <c r="B32" s="163">
        <v>104150.52535982964</v>
      </c>
      <c r="C32" s="163">
        <v>108407.72065375032</v>
      </c>
      <c r="D32" s="163">
        <v>110039.80362883772</v>
      </c>
      <c r="E32" s="163">
        <v>113107.71446926624</v>
      </c>
      <c r="F32" s="163">
        <v>117119.7248381871</v>
      </c>
      <c r="G32" s="163">
        <v>120104.79928295294</v>
      </c>
      <c r="H32" s="163">
        <v>119588.88140983072</v>
      </c>
      <c r="I32" s="163">
        <v>115369.12966162719</v>
      </c>
      <c r="J32" s="163">
        <v>120551.56273126867</v>
      </c>
      <c r="K32" s="163">
        <v>117797.01755933602</v>
      </c>
      <c r="L32" s="163">
        <v>119502.36674384336</v>
      </c>
      <c r="M32" s="163">
        <v>122250.96666502686</v>
      </c>
      <c r="N32" s="163">
        <v>122451.57177330548</v>
      </c>
      <c r="O32" s="163">
        <v>122083.38319756024</v>
      </c>
      <c r="P32" s="163">
        <v>124612.57528253864</v>
      </c>
      <c r="Q32" s="163">
        <v>124572.07616194511</v>
      </c>
      <c r="R32" s="163">
        <v>128870.05098045015</v>
      </c>
      <c r="S32" s="163">
        <v>132947.34329930798</v>
      </c>
      <c r="T32" s="163">
        <v>136529.40465290513</v>
      </c>
      <c r="U32" s="163">
        <v>139955.38674518722</v>
      </c>
      <c r="V32" s="163">
        <v>142917.11748003791</v>
      </c>
      <c r="W32" s="163">
        <v>145388.85239920669</v>
      </c>
      <c r="X32" s="163">
        <v>147602.78895562704</v>
      </c>
      <c r="Y32" s="163">
        <v>149604.31673820197</v>
      </c>
      <c r="Z32" s="163">
        <v>151446.35265187759</v>
      </c>
      <c r="AA32" s="163">
        <v>153437.43969676463</v>
      </c>
      <c r="AB32" s="163">
        <v>155281.54253115607</v>
      </c>
      <c r="AC32" s="163">
        <v>157067.983659313</v>
      </c>
      <c r="AD32" s="163">
        <v>158827.38888441681</v>
      </c>
      <c r="AE32" s="163">
        <v>160569.42780178634</v>
      </c>
      <c r="AF32" s="163">
        <v>162315.14610385554</v>
      </c>
      <c r="AG32" s="163">
        <v>164040.93938136729</v>
      </c>
      <c r="AH32" s="163">
        <v>165704.48396105372</v>
      </c>
      <c r="AI32" s="163">
        <v>167296.40828170959</v>
      </c>
      <c r="AJ32" s="163">
        <v>168825.38310097478</v>
      </c>
      <c r="AK32" s="163">
        <v>170299.39961376545</v>
      </c>
      <c r="AL32" s="163">
        <v>171779.4863548307</v>
      </c>
      <c r="AM32" s="163">
        <v>173286.26469608699</v>
      </c>
      <c r="AN32" s="163">
        <v>174786.70874455266</v>
      </c>
      <c r="AO32" s="163">
        <v>176224.14614056962</v>
      </c>
      <c r="AP32" s="163">
        <v>177559.84785471173</v>
      </c>
      <c r="AQ32" s="163">
        <v>178792.47099356551</v>
      </c>
      <c r="AR32" s="163">
        <v>179960.11800169945</v>
      </c>
      <c r="AS32" s="163">
        <v>181147.64457691179</v>
      </c>
      <c r="AT32" s="163">
        <v>182320.2892344858</v>
      </c>
      <c r="AU32" s="163">
        <v>183554.66115850309</v>
      </c>
      <c r="AV32" s="163">
        <v>184764.75971747586</v>
      </c>
      <c r="AW32" s="163">
        <v>185950.90968993076</v>
      </c>
      <c r="AX32" s="163">
        <v>187128.56499147046</v>
      </c>
      <c r="AY32" s="163">
        <v>188291.09899035923</v>
      </c>
      <c r="AZ32" s="163">
        <v>189503.70800031468</v>
      </c>
    </row>
    <row r="33" spans="1:52">
      <c r="A33" s="162" t="s">
        <v>165</v>
      </c>
      <c r="B33" s="153">
        <v>104150.52535982964</v>
      </c>
      <c r="C33" s="153">
        <v>108407.72065375032</v>
      </c>
      <c r="D33" s="153">
        <v>110039.80362883772</v>
      </c>
      <c r="E33" s="153">
        <v>113107.71446926624</v>
      </c>
      <c r="F33" s="153">
        <v>117119.7248381871</v>
      </c>
      <c r="G33" s="153">
        <v>120104.79928295294</v>
      </c>
      <c r="H33" s="153">
        <v>119588.88140983072</v>
      </c>
      <c r="I33" s="153">
        <v>115369.12966162719</v>
      </c>
      <c r="J33" s="153">
        <v>120551.56273126867</v>
      </c>
      <c r="K33" s="153">
        <v>117797.01755933602</v>
      </c>
      <c r="L33" s="153">
        <v>119502.36674384336</v>
      </c>
      <c r="M33" s="153">
        <v>122250.96666502686</v>
      </c>
      <c r="N33" s="153">
        <v>122451.57177330548</v>
      </c>
      <c r="O33" s="153">
        <v>122083.38319756024</v>
      </c>
      <c r="P33" s="153">
        <v>124612.57528253864</v>
      </c>
      <c r="Q33" s="153">
        <v>124572.07616194511</v>
      </c>
      <c r="R33" s="153">
        <v>127184.70886746651</v>
      </c>
      <c r="S33" s="153">
        <v>129391.88845390719</v>
      </c>
      <c r="T33" s="153">
        <v>130968.96528224199</v>
      </c>
      <c r="U33" s="153">
        <v>132205.07296653278</v>
      </c>
      <c r="V33" s="153">
        <v>132833.06004232544</v>
      </c>
      <c r="W33" s="153">
        <v>132790.8455965879</v>
      </c>
      <c r="X33" s="153">
        <v>132278.46492301239</v>
      </c>
      <c r="Y33" s="153">
        <v>131421.19930003161</v>
      </c>
      <c r="Z33" s="153">
        <v>130360.58222587494</v>
      </c>
      <c r="AA33" s="153">
        <v>129431.88296236213</v>
      </c>
      <c r="AB33" s="153">
        <v>128565.5661659239</v>
      </c>
      <c r="AC33" s="153">
        <v>127883.75405248621</v>
      </c>
      <c r="AD33" s="153">
        <v>127413.3724776684</v>
      </c>
      <c r="AE33" s="153">
        <v>127120.12856987426</v>
      </c>
      <c r="AF33" s="153">
        <v>126985.34479132995</v>
      </c>
      <c r="AG33" s="153">
        <v>126917.77556779621</v>
      </c>
      <c r="AH33" s="153">
        <v>126813.14383594632</v>
      </c>
      <c r="AI33" s="153">
        <v>126653.96916506439</v>
      </c>
      <c r="AJ33" s="153">
        <v>126424.19395308835</v>
      </c>
      <c r="AK33" s="153">
        <v>126063.36183021832</v>
      </c>
      <c r="AL33" s="153">
        <v>125608.79913449734</v>
      </c>
      <c r="AM33" s="153">
        <v>125076.1457286434</v>
      </c>
      <c r="AN33" s="153">
        <v>124459.90567223041</v>
      </c>
      <c r="AO33" s="153">
        <v>123750.49379576622</v>
      </c>
      <c r="AP33" s="153">
        <v>122949.7282825845</v>
      </c>
      <c r="AQ33" s="153">
        <v>122068.56203272466</v>
      </c>
      <c r="AR33" s="153">
        <v>121177.13279938289</v>
      </c>
      <c r="AS33" s="153">
        <v>120335.93151675531</v>
      </c>
      <c r="AT33" s="153">
        <v>119507.82224093784</v>
      </c>
      <c r="AU33" s="153">
        <v>118752.91686269108</v>
      </c>
      <c r="AV33" s="153">
        <v>118011.13842401833</v>
      </c>
      <c r="AW33" s="153">
        <v>117300.95276208936</v>
      </c>
      <c r="AX33" s="153">
        <v>116643.48978823386</v>
      </c>
      <c r="AY33" s="153">
        <v>115996.55228132008</v>
      </c>
      <c r="AZ33" s="153">
        <v>115421.95224131513</v>
      </c>
    </row>
    <row r="34" spans="1:52">
      <c r="A34" s="161" t="s">
        <v>170</v>
      </c>
      <c r="B34" s="151">
        <v>104150.52535982964</v>
      </c>
      <c r="C34" s="151">
        <v>108407.72065375032</v>
      </c>
      <c r="D34" s="151">
        <v>110039.80362883772</v>
      </c>
      <c r="E34" s="151">
        <v>113107.71446926624</v>
      </c>
      <c r="F34" s="151">
        <v>117119.7248381871</v>
      </c>
      <c r="G34" s="151">
        <v>120104.79928295294</v>
      </c>
      <c r="H34" s="151">
        <v>119588.88140983072</v>
      </c>
      <c r="I34" s="151">
        <v>115369.12966162719</v>
      </c>
      <c r="J34" s="151">
        <v>120551.56273126867</v>
      </c>
      <c r="K34" s="151">
        <v>117797.01755933602</v>
      </c>
      <c r="L34" s="151">
        <v>119502.36674384336</v>
      </c>
      <c r="M34" s="151">
        <v>122250.96666502686</v>
      </c>
      <c r="N34" s="151">
        <v>122451.57177330548</v>
      </c>
      <c r="O34" s="151">
        <v>122083.38319756024</v>
      </c>
      <c r="P34" s="151">
        <v>124612.57528253864</v>
      </c>
      <c r="Q34" s="151">
        <v>124572.07616194511</v>
      </c>
      <c r="R34" s="151">
        <v>127184.70886746651</v>
      </c>
      <c r="S34" s="151">
        <v>129391.88845390719</v>
      </c>
      <c r="T34" s="151">
        <v>130968.96528224199</v>
      </c>
      <c r="U34" s="151">
        <v>132205.07296653278</v>
      </c>
      <c r="V34" s="151">
        <v>132833.06004232544</v>
      </c>
      <c r="W34" s="151">
        <v>132790.8455965879</v>
      </c>
      <c r="X34" s="151">
        <v>132278.46492301239</v>
      </c>
      <c r="Y34" s="151">
        <v>131421.19930003161</v>
      </c>
      <c r="Z34" s="151">
        <v>130360.58222587494</v>
      </c>
      <c r="AA34" s="151">
        <v>129431.88296236213</v>
      </c>
      <c r="AB34" s="151">
        <v>128565.5661659239</v>
      </c>
      <c r="AC34" s="151">
        <v>127883.75405248621</v>
      </c>
      <c r="AD34" s="151">
        <v>127413.3724776684</v>
      </c>
      <c r="AE34" s="151">
        <v>127120.12856987426</v>
      </c>
      <c r="AF34" s="151">
        <v>126985.34479132995</v>
      </c>
      <c r="AG34" s="151">
        <v>126917.77556779621</v>
      </c>
      <c r="AH34" s="151">
        <v>126813.14383594632</v>
      </c>
      <c r="AI34" s="151">
        <v>126653.96916506439</v>
      </c>
      <c r="AJ34" s="151">
        <v>126424.19395308835</v>
      </c>
      <c r="AK34" s="151">
        <v>126063.36183021832</v>
      </c>
      <c r="AL34" s="151">
        <v>125608.79913449734</v>
      </c>
      <c r="AM34" s="151">
        <v>125076.1457286434</v>
      </c>
      <c r="AN34" s="151">
        <v>124459.90567223041</v>
      </c>
      <c r="AO34" s="151">
        <v>123750.49379576622</v>
      </c>
      <c r="AP34" s="151">
        <v>122949.7282825845</v>
      </c>
      <c r="AQ34" s="151">
        <v>122068.56203272466</v>
      </c>
      <c r="AR34" s="151">
        <v>121177.13279938289</v>
      </c>
      <c r="AS34" s="151">
        <v>120335.93151675531</v>
      </c>
      <c r="AT34" s="151">
        <v>119507.82224093784</v>
      </c>
      <c r="AU34" s="151">
        <v>118752.91686269108</v>
      </c>
      <c r="AV34" s="151">
        <v>118011.13842401833</v>
      </c>
      <c r="AW34" s="151">
        <v>117300.95276208936</v>
      </c>
      <c r="AX34" s="151">
        <v>116643.48978823386</v>
      </c>
      <c r="AY34" s="151">
        <v>115996.55228132008</v>
      </c>
      <c r="AZ34" s="151">
        <v>115421.95224131513</v>
      </c>
    </row>
    <row r="35" spans="1:52">
      <c r="A35" s="161" t="s">
        <v>154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  <c r="R35" s="151">
        <v>0</v>
      </c>
      <c r="S35" s="151">
        <v>0</v>
      </c>
      <c r="T35" s="151">
        <v>0</v>
      </c>
      <c r="U35" s="151">
        <v>0</v>
      </c>
      <c r="V35" s="151">
        <v>0</v>
      </c>
      <c r="W35" s="151">
        <v>0</v>
      </c>
      <c r="X35" s="151">
        <v>0</v>
      </c>
      <c r="Y35" s="151">
        <v>0</v>
      </c>
      <c r="Z35" s="151">
        <v>0</v>
      </c>
      <c r="AA35" s="151">
        <v>0</v>
      </c>
      <c r="AB35" s="151">
        <v>0</v>
      </c>
      <c r="AC35" s="151">
        <v>0</v>
      </c>
      <c r="AD35" s="151">
        <v>0</v>
      </c>
      <c r="AE35" s="151">
        <v>0</v>
      </c>
      <c r="AF35" s="151">
        <v>0</v>
      </c>
      <c r="AG35" s="151">
        <v>0</v>
      </c>
      <c r="AH35" s="151">
        <v>0</v>
      </c>
      <c r="AI35" s="151">
        <v>0</v>
      </c>
      <c r="AJ35" s="151">
        <v>0</v>
      </c>
      <c r="AK35" s="151">
        <v>0</v>
      </c>
      <c r="AL35" s="151">
        <v>0</v>
      </c>
      <c r="AM35" s="151">
        <v>0</v>
      </c>
      <c r="AN35" s="151">
        <v>0</v>
      </c>
      <c r="AO35" s="151">
        <v>0</v>
      </c>
      <c r="AP35" s="151">
        <v>0</v>
      </c>
      <c r="AQ35" s="151">
        <v>0</v>
      </c>
      <c r="AR35" s="151">
        <v>0</v>
      </c>
      <c r="AS35" s="151">
        <v>0</v>
      </c>
      <c r="AT35" s="151">
        <v>0</v>
      </c>
      <c r="AU35" s="151">
        <v>0</v>
      </c>
      <c r="AV35" s="151">
        <v>0</v>
      </c>
      <c r="AW35" s="151">
        <v>0</v>
      </c>
      <c r="AX35" s="151">
        <v>0</v>
      </c>
      <c r="AY35" s="151">
        <v>0</v>
      </c>
      <c r="AZ35" s="151">
        <v>0</v>
      </c>
    </row>
    <row r="36" spans="1:52">
      <c r="A36" s="161" t="s">
        <v>164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  <c r="T36" s="151">
        <v>0</v>
      </c>
      <c r="U36" s="151">
        <v>0</v>
      </c>
      <c r="V36" s="151">
        <v>0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151">
        <v>0</v>
      </c>
      <c r="AD36" s="151">
        <v>0</v>
      </c>
      <c r="AE36" s="151">
        <v>0</v>
      </c>
      <c r="AF36" s="151">
        <v>0</v>
      </c>
      <c r="AG36" s="151">
        <v>0</v>
      </c>
      <c r="AH36" s="151">
        <v>0</v>
      </c>
      <c r="AI36" s="151">
        <v>0</v>
      </c>
      <c r="AJ36" s="151">
        <v>0</v>
      </c>
      <c r="AK36" s="151">
        <v>0</v>
      </c>
      <c r="AL36" s="151">
        <v>0</v>
      </c>
      <c r="AM36" s="151">
        <v>0</v>
      </c>
      <c r="AN36" s="151">
        <v>0</v>
      </c>
      <c r="AO36" s="151">
        <v>0</v>
      </c>
      <c r="AP36" s="151">
        <v>0</v>
      </c>
      <c r="AQ36" s="151">
        <v>0</v>
      </c>
      <c r="AR36" s="151">
        <v>0</v>
      </c>
      <c r="AS36" s="151">
        <v>0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</row>
    <row r="37" spans="1:52">
      <c r="A37" s="162" t="s">
        <v>172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3">
        <v>0</v>
      </c>
      <c r="W37" s="153">
        <v>0</v>
      </c>
      <c r="X37" s="153">
        <v>0</v>
      </c>
      <c r="Y37" s="153">
        <v>0</v>
      </c>
      <c r="Z37" s="153">
        <v>0</v>
      </c>
      <c r="AA37" s="153">
        <v>0</v>
      </c>
      <c r="AB37" s="153">
        <v>0</v>
      </c>
      <c r="AC37" s="153">
        <v>0</v>
      </c>
      <c r="AD37" s="153">
        <v>0</v>
      </c>
      <c r="AE37" s="153">
        <v>0</v>
      </c>
      <c r="AF37" s="153">
        <v>0</v>
      </c>
      <c r="AG37" s="153">
        <v>0</v>
      </c>
      <c r="AH37" s="153">
        <v>0</v>
      </c>
      <c r="AI37" s="153">
        <v>0</v>
      </c>
      <c r="AJ37" s="153">
        <v>0</v>
      </c>
      <c r="AK37" s="153">
        <v>0</v>
      </c>
      <c r="AL37" s="153">
        <v>0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0</v>
      </c>
      <c r="AW37" s="153">
        <v>0</v>
      </c>
      <c r="AX37" s="153">
        <v>0</v>
      </c>
      <c r="AY37" s="153">
        <v>0</v>
      </c>
      <c r="AZ37" s="153">
        <v>0</v>
      </c>
    </row>
    <row r="38" spans="1:52">
      <c r="A38" s="161" t="s">
        <v>170</v>
      </c>
      <c r="B38" s="151">
        <v>0</v>
      </c>
      <c r="C38" s="151">
        <v>0</v>
      </c>
      <c r="D38" s="151">
        <v>0</v>
      </c>
      <c r="E38" s="151">
        <v>0</v>
      </c>
      <c r="F38" s="151">
        <v>0</v>
      </c>
      <c r="G38" s="151">
        <v>0</v>
      </c>
      <c r="H38" s="151">
        <v>0</v>
      </c>
      <c r="I38" s="151">
        <v>0</v>
      </c>
      <c r="J38" s="151">
        <v>0</v>
      </c>
      <c r="K38" s="151">
        <v>0</v>
      </c>
      <c r="L38" s="151">
        <v>0</v>
      </c>
      <c r="M38" s="151">
        <v>0</v>
      </c>
      <c r="N38" s="151">
        <v>0</v>
      </c>
      <c r="O38" s="151">
        <v>0</v>
      </c>
      <c r="P38" s="151">
        <v>0</v>
      </c>
      <c r="Q38" s="151">
        <v>0</v>
      </c>
      <c r="R38" s="151">
        <v>0</v>
      </c>
      <c r="S38" s="151">
        <v>0</v>
      </c>
      <c r="T38" s="151">
        <v>0</v>
      </c>
      <c r="U38" s="151">
        <v>0</v>
      </c>
      <c r="V38" s="151">
        <v>0</v>
      </c>
      <c r="W38" s="151">
        <v>0</v>
      </c>
      <c r="X38" s="151">
        <v>0</v>
      </c>
      <c r="Y38" s="151">
        <v>0</v>
      </c>
      <c r="Z38" s="151">
        <v>0</v>
      </c>
      <c r="AA38" s="151">
        <v>0</v>
      </c>
      <c r="AB38" s="151">
        <v>0</v>
      </c>
      <c r="AC38" s="151">
        <v>0</v>
      </c>
      <c r="AD38" s="151">
        <v>0</v>
      </c>
      <c r="AE38" s="151">
        <v>0</v>
      </c>
      <c r="AF38" s="151">
        <v>0</v>
      </c>
      <c r="AG38" s="151">
        <v>0</v>
      </c>
      <c r="AH38" s="151">
        <v>0</v>
      </c>
      <c r="AI38" s="151">
        <v>0</v>
      </c>
      <c r="AJ38" s="151">
        <v>0</v>
      </c>
      <c r="AK38" s="151">
        <v>0</v>
      </c>
      <c r="AL38" s="151">
        <v>0</v>
      </c>
      <c r="AM38" s="151">
        <v>0</v>
      </c>
      <c r="AN38" s="151">
        <v>0</v>
      </c>
      <c r="AO38" s="151">
        <v>0</v>
      </c>
      <c r="AP38" s="151">
        <v>0</v>
      </c>
      <c r="AQ38" s="151">
        <v>0</v>
      </c>
      <c r="AR38" s="151">
        <v>0</v>
      </c>
      <c r="AS38" s="151">
        <v>0</v>
      </c>
      <c r="AT38" s="151">
        <v>0</v>
      </c>
      <c r="AU38" s="151">
        <v>0</v>
      </c>
      <c r="AV38" s="151">
        <v>0</v>
      </c>
      <c r="AW38" s="151">
        <v>0</v>
      </c>
      <c r="AX38" s="151">
        <v>0</v>
      </c>
      <c r="AY38" s="151">
        <v>0</v>
      </c>
      <c r="AZ38" s="151">
        <v>0</v>
      </c>
    </row>
    <row r="39" spans="1:52">
      <c r="A39" s="162" t="s">
        <v>162</v>
      </c>
      <c r="B39" s="153">
        <v>0</v>
      </c>
      <c r="C39" s="153">
        <v>0</v>
      </c>
      <c r="D39" s="153">
        <v>0</v>
      </c>
      <c r="E39" s="153">
        <v>0</v>
      </c>
      <c r="F39" s="153">
        <v>0</v>
      </c>
      <c r="G39" s="153">
        <v>0</v>
      </c>
      <c r="H39" s="153">
        <v>0</v>
      </c>
      <c r="I39" s="153">
        <v>0</v>
      </c>
      <c r="J39" s="153">
        <v>0</v>
      </c>
      <c r="K39" s="153">
        <v>0</v>
      </c>
      <c r="L39" s="153">
        <v>0</v>
      </c>
      <c r="M39" s="153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1685.3421129836415</v>
      </c>
      <c r="S39" s="153">
        <v>3555.4548454007772</v>
      </c>
      <c r="T39" s="153">
        <v>5560.439370663129</v>
      </c>
      <c r="U39" s="153">
        <v>7750.3137786544276</v>
      </c>
      <c r="V39" s="153">
        <v>10084.057437712467</v>
      </c>
      <c r="W39" s="153">
        <v>12598.006802618787</v>
      </c>
      <c r="X39" s="153">
        <v>15324.324032614657</v>
      </c>
      <c r="Y39" s="153">
        <v>18183.117438170371</v>
      </c>
      <c r="Z39" s="153">
        <v>21085.77042600264</v>
      </c>
      <c r="AA39" s="153">
        <v>24005.5567344025</v>
      </c>
      <c r="AB39" s="153">
        <v>26715.976365232182</v>
      </c>
      <c r="AC39" s="153">
        <v>29184.229606826782</v>
      </c>
      <c r="AD39" s="153">
        <v>31414.016406748422</v>
      </c>
      <c r="AE39" s="153">
        <v>33449.299231912097</v>
      </c>
      <c r="AF39" s="153">
        <v>35329.801312525589</v>
      </c>
      <c r="AG39" s="153">
        <v>37123.163813571096</v>
      </c>
      <c r="AH39" s="153">
        <v>38891.34012510741</v>
      </c>
      <c r="AI39" s="153">
        <v>40642.439116645182</v>
      </c>
      <c r="AJ39" s="153">
        <v>42401.189147886435</v>
      </c>
      <c r="AK39" s="153">
        <v>44236.037783547123</v>
      </c>
      <c r="AL39" s="153">
        <v>46170.687220333355</v>
      </c>
      <c r="AM39" s="153">
        <v>48210.118967443595</v>
      </c>
      <c r="AN39" s="153">
        <v>50326.80307232224</v>
      </c>
      <c r="AO39" s="153">
        <v>52473.652344803406</v>
      </c>
      <c r="AP39" s="153">
        <v>54610.119572127231</v>
      </c>
      <c r="AQ39" s="153">
        <v>56723.908960840847</v>
      </c>
      <c r="AR39" s="153">
        <v>58782.985202316573</v>
      </c>
      <c r="AS39" s="153">
        <v>60811.713060156471</v>
      </c>
      <c r="AT39" s="153">
        <v>62812.466993547969</v>
      </c>
      <c r="AU39" s="153">
        <v>64801.744295812023</v>
      </c>
      <c r="AV39" s="153">
        <v>66753.621293457516</v>
      </c>
      <c r="AW39" s="153">
        <v>68649.956927841398</v>
      </c>
      <c r="AX39" s="153">
        <v>70485.0752032366</v>
      </c>
      <c r="AY39" s="153">
        <v>72294.546709039132</v>
      </c>
      <c r="AZ39" s="153">
        <v>74081.755758999556</v>
      </c>
    </row>
    <row r="40" spans="1:52">
      <c r="A40" s="161" t="s">
        <v>161</v>
      </c>
      <c r="B40" s="151">
        <v>0</v>
      </c>
      <c r="C40" s="151">
        <v>0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1685.3421129836415</v>
      </c>
      <c r="S40" s="151">
        <v>3555.4548454007772</v>
      </c>
      <c r="T40" s="151">
        <v>5560.439370663129</v>
      </c>
      <c r="U40" s="151">
        <v>7750.3137786544276</v>
      </c>
      <c r="V40" s="151">
        <v>10084.057437712467</v>
      </c>
      <c r="W40" s="151">
        <v>12598.006802618787</v>
      </c>
      <c r="X40" s="151">
        <v>15324.324032614657</v>
      </c>
      <c r="Y40" s="151">
        <v>18183.117438170371</v>
      </c>
      <c r="Z40" s="151">
        <v>21085.77042600264</v>
      </c>
      <c r="AA40" s="151">
        <v>24005.5567344025</v>
      </c>
      <c r="AB40" s="151">
        <v>26715.976365232182</v>
      </c>
      <c r="AC40" s="151">
        <v>29184.229606826782</v>
      </c>
      <c r="AD40" s="151">
        <v>31414.016406748422</v>
      </c>
      <c r="AE40" s="151">
        <v>33449.299231912097</v>
      </c>
      <c r="AF40" s="151">
        <v>35329.801312525589</v>
      </c>
      <c r="AG40" s="151">
        <v>37123.163813571096</v>
      </c>
      <c r="AH40" s="151">
        <v>38891.34012510741</v>
      </c>
      <c r="AI40" s="151">
        <v>40642.439116645182</v>
      </c>
      <c r="AJ40" s="151">
        <v>42401.189147886435</v>
      </c>
      <c r="AK40" s="151">
        <v>44236.037783547123</v>
      </c>
      <c r="AL40" s="151">
        <v>46170.687220333355</v>
      </c>
      <c r="AM40" s="151">
        <v>48210.118967443595</v>
      </c>
      <c r="AN40" s="151">
        <v>50326.80307232224</v>
      </c>
      <c r="AO40" s="151">
        <v>52473.652344803406</v>
      </c>
      <c r="AP40" s="151">
        <v>54610.119572127231</v>
      </c>
      <c r="AQ40" s="151">
        <v>56723.908960840847</v>
      </c>
      <c r="AR40" s="151">
        <v>58782.985202316573</v>
      </c>
      <c r="AS40" s="151">
        <v>60811.713060156471</v>
      </c>
      <c r="AT40" s="151">
        <v>62812.466993547969</v>
      </c>
      <c r="AU40" s="151">
        <v>64801.744295812023</v>
      </c>
      <c r="AV40" s="151">
        <v>66753.621293457516</v>
      </c>
      <c r="AW40" s="151">
        <v>68649.956927841398</v>
      </c>
      <c r="AX40" s="151">
        <v>70485.0752032366</v>
      </c>
      <c r="AY40" s="151">
        <v>72294.546709039132</v>
      </c>
      <c r="AZ40" s="151">
        <v>74081.755758999556</v>
      </c>
    </row>
    <row r="41" spans="1:52">
      <c r="A41" s="161" t="s">
        <v>160</v>
      </c>
      <c r="B41" s="151">
        <v>0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151">
        <v>0</v>
      </c>
      <c r="AD41" s="151">
        <v>0</v>
      </c>
      <c r="AE41" s="151">
        <v>0</v>
      </c>
      <c r="AF41" s="151">
        <v>0</v>
      </c>
      <c r="AG41" s="151">
        <v>0</v>
      </c>
      <c r="AH41" s="151">
        <v>0</v>
      </c>
      <c r="AI41" s="151">
        <v>0</v>
      </c>
      <c r="AJ41" s="151">
        <v>0</v>
      </c>
      <c r="AK41" s="151">
        <v>0</v>
      </c>
      <c r="AL41" s="151">
        <v>0</v>
      </c>
      <c r="AM41" s="151">
        <v>0</v>
      </c>
      <c r="AN41" s="151">
        <v>0</v>
      </c>
      <c r="AO41" s="151">
        <v>0</v>
      </c>
      <c r="AP41" s="151">
        <v>0</v>
      </c>
      <c r="AQ41" s="151">
        <v>0</v>
      </c>
      <c r="AR41" s="151">
        <v>0</v>
      </c>
      <c r="AS41" s="151">
        <v>0</v>
      </c>
      <c r="AT41" s="151">
        <v>0</v>
      </c>
      <c r="AU41" s="151">
        <v>0</v>
      </c>
      <c r="AV41" s="151">
        <v>0</v>
      </c>
      <c r="AW41" s="151">
        <v>0</v>
      </c>
      <c r="AX41" s="151">
        <v>0</v>
      </c>
      <c r="AY41" s="151">
        <v>0</v>
      </c>
      <c r="AZ41" s="151">
        <v>0</v>
      </c>
    </row>
    <row r="42" spans="1:52">
      <c r="A42" s="161" t="s">
        <v>159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151">
        <v>0</v>
      </c>
      <c r="AD42" s="151">
        <v>0</v>
      </c>
      <c r="AE42" s="151">
        <v>0</v>
      </c>
      <c r="AF42" s="151">
        <v>0</v>
      </c>
      <c r="AG42" s="151">
        <v>0</v>
      </c>
      <c r="AH42" s="151">
        <v>0</v>
      </c>
      <c r="AI42" s="151">
        <v>0</v>
      </c>
      <c r="AJ42" s="151">
        <v>0</v>
      </c>
      <c r="AK42" s="151">
        <v>0</v>
      </c>
      <c r="AL42" s="151">
        <v>0</v>
      </c>
      <c r="AM42" s="151">
        <v>0</v>
      </c>
      <c r="AN42" s="151">
        <v>0</v>
      </c>
      <c r="AO42" s="151">
        <v>0</v>
      </c>
      <c r="AP42" s="151">
        <v>0</v>
      </c>
      <c r="AQ42" s="151">
        <v>0</v>
      </c>
      <c r="AR42" s="151">
        <v>0</v>
      </c>
      <c r="AS42" s="151">
        <v>0</v>
      </c>
      <c r="AT42" s="151">
        <v>0</v>
      </c>
      <c r="AU42" s="151">
        <v>0</v>
      </c>
      <c r="AV42" s="151">
        <v>0</v>
      </c>
      <c r="AW42" s="151">
        <v>0</v>
      </c>
      <c r="AX42" s="151">
        <v>0</v>
      </c>
      <c r="AY42" s="151">
        <v>0</v>
      </c>
      <c r="AZ42" s="151">
        <v>0</v>
      </c>
    </row>
    <row r="43" spans="1:52">
      <c r="A43" s="162" t="s">
        <v>157</v>
      </c>
      <c r="B43" s="153">
        <v>0</v>
      </c>
      <c r="C43" s="153">
        <v>0</v>
      </c>
      <c r="D43" s="153">
        <v>0</v>
      </c>
      <c r="E43" s="153">
        <v>0</v>
      </c>
      <c r="F43" s="153">
        <v>0</v>
      </c>
      <c r="G43" s="153">
        <v>0</v>
      </c>
      <c r="H43" s="153">
        <v>0</v>
      </c>
      <c r="I43" s="153">
        <v>0</v>
      </c>
      <c r="J43" s="153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53">
        <v>0</v>
      </c>
      <c r="V43" s="153">
        <v>0</v>
      </c>
      <c r="W43" s="153">
        <v>0</v>
      </c>
      <c r="X43" s="153">
        <v>0</v>
      </c>
      <c r="Y43" s="153">
        <v>0</v>
      </c>
      <c r="Z43" s="153">
        <v>0</v>
      </c>
      <c r="AA43" s="153">
        <v>0</v>
      </c>
      <c r="AB43" s="153">
        <v>0</v>
      </c>
      <c r="AC43" s="153">
        <v>0</v>
      </c>
      <c r="AD43" s="153">
        <v>0</v>
      </c>
      <c r="AE43" s="153">
        <v>0</v>
      </c>
      <c r="AF43" s="153">
        <v>0</v>
      </c>
      <c r="AG43" s="153">
        <v>0</v>
      </c>
      <c r="AH43" s="153">
        <v>0</v>
      </c>
      <c r="AI43" s="153">
        <v>0</v>
      </c>
      <c r="AJ43" s="153">
        <v>0</v>
      </c>
      <c r="AK43" s="153">
        <v>0</v>
      </c>
      <c r="AL43" s="153">
        <v>0</v>
      </c>
      <c r="AM43" s="153">
        <v>0</v>
      </c>
      <c r="AN43" s="153">
        <v>0</v>
      </c>
      <c r="AO43" s="153">
        <v>0</v>
      </c>
      <c r="AP43" s="153">
        <v>0</v>
      </c>
      <c r="AQ43" s="153">
        <v>0</v>
      </c>
      <c r="AR43" s="153">
        <v>0</v>
      </c>
      <c r="AS43" s="153">
        <v>0</v>
      </c>
      <c r="AT43" s="153">
        <v>0</v>
      </c>
      <c r="AU43" s="153">
        <v>0</v>
      </c>
      <c r="AV43" s="153">
        <v>0</v>
      </c>
      <c r="AW43" s="153">
        <v>0</v>
      </c>
      <c r="AX43" s="153">
        <v>0</v>
      </c>
      <c r="AY43" s="153">
        <v>0</v>
      </c>
      <c r="AZ43" s="153">
        <v>0</v>
      </c>
    </row>
    <row r="44" spans="1:52">
      <c r="A44" s="161" t="s">
        <v>156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151">
        <v>0</v>
      </c>
      <c r="AD44" s="151">
        <v>0</v>
      </c>
      <c r="AE44" s="151">
        <v>0</v>
      </c>
      <c r="AF44" s="151">
        <v>0</v>
      </c>
      <c r="AG44" s="151">
        <v>0</v>
      </c>
      <c r="AH44" s="151">
        <v>0</v>
      </c>
      <c r="AI44" s="151">
        <v>0</v>
      </c>
      <c r="AJ44" s="151">
        <v>0</v>
      </c>
      <c r="AK44" s="151">
        <v>0</v>
      </c>
      <c r="AL44" s="151">
        <v>0</v>
      </c>
      <c r="AM44" s="151">
        <v>0</v>
      </c>
      <c r="AN44" s="151">
        <v>0</v>
      </c>
      <c r="AO44" s="151">
        <v>0</v>
      </c>
      <c r="AP44" s="151">
        <v>0</v>
      </c>
      <c r="AQ44" s="151">
        <v>0</v>
      </c>
      <c r="AR44" s="151">
        <v>0</v>
      </c>
      <c r="AS44" s="151">
        <v>0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</row>
    <row r="45" spans="1:52">
      <c r="A45" s="164" t="s">
        <v>30</v>
      </c>
      <c r="B45" s="163">
        <v>4300856.6861559851</v>
      </c>
      <c r="C45" s="163">
        <v>4387378.8534340151</v>
      </c>
      <c r="D45" s="163">
        <v>4463501.4769520042</v>
      </c>
      <c r="E45" s="163">
        <v>4495782.2394592762</v>
      </c>
      <c r="F45" s="163">
        <v>4551946.3015192598</v>
      </c>
      <c r="G45" s="163">
        <v>4508359.6913032178</v>
      </c>
      <c r="H45" s="163">
        <v>4549241.5902174888</v>
      </c>
      <c r="I45" s="163">
        <v>4596935.5845874688</v>
      </c>
      <c r="J45" s="163">
        <v>4602751.300402916</v>
      </c>
      <c r="K45" s="163">
        <v>4675474.0519489134</v>
      </c>
      <c r="L45" s="163">
        <v>4624992.1607955759</v>
      </c>
      <c r="M45" s="163">
        <v>4590609.7094043167</v>
      </c>
      <c r="N45" s="163">
        <v>4496349.9073482053</v>
      </c>
      <c r="O45" s="163">
        <v>4548509.1066794833</v>
      </c>
      <c r="P45" s="163">
        <v>4615470.0558499945</v>
      </c>
      <c r="Q45" s="163">
        <v>4719824.7265817737</v>
      </c>
      <c r="R45" s="163">
        <v>4846148.2859855611</v>
      </c>
      <c r="S45" s="163">
        <v>4962457.1632270059</v>
      </c>
      <c r="T45" s="163">
        <v>5046008.8925176151</v>
      </c>
      <c r="U45" s="163">
        <v>5112684.0495539699</v>
      </c>
      <c r="V45" s="163">
        <v>5161273.6998726157</v>
      </c>
      <c r="W45" s="163">
        <v>5201573.9755016956</v>
      </c>
      <c r="X45" s="163">
        <v>5233215.5126370331</v>
      </c>
      <c r="Y45" s="163">
        <v>5261029.2790783281</v>
      </c>
      <c r="Z45" s="163">
        <v>5288061.7827776102</v>
      </c>
      <c r="AA45" s="163">
        <v>5317260.0489445999</v>
      </c>
      <c r="AB45" s="163">
        <v>5343969.2408452975</v>
      </c>
      <c r="AC45" s="163">
        <v>5372394.482121232</v>
      </c>
      <c r="AD45" s="163">
        <v>5400651.7676349618</v>
      </c>
      <c r="AE45" s="163">
        <v>5428393.0795979016</v>
      </c>
      <c r="AF45" s="163">
        <v>5456706.0174886445</v>
      </c>
      <c r="AG45" s="163">
        <v>5484811.0446834946</v>
      </c>
      <c r="AH45" s="163">
        <v>5510636.8896914283</v>
      </c>
      <c r="AI45" s="163">
        <v>5534037.5257663559</v>
      </c>
      <c r="AJ45" s="163">
        <v>5555851.4625866506</v>
      </c>
      <c r="AK45" s="163">
        <v>5575635.3092032764</v>
      </c>
      <c r="AL45" s="163">
        <v>5594056.7740554111</v>
      </c>
      <c r="AM45" s="163">
        <v>5611290.6446769619</v>
      </c>
      <c r="AN45" s="163">
        <v>5628489.5829709843</v>
      </c>
      <c r="AO45" s="163">
        <v>5649877.9247824969</v>
      </c>
      <c r="AP45" s="163">
        <v>5672531.8679585373</v>
      </c>
      <c r="AQ45" s="163">
        <v>5694961.7240507146</v>
      </c>
      <c r="AR45" s="163">
        <v>5716851.9606707674</v>
      </c>
      <c r="AS45" s="163">
        <v>5739308.6057559205</v>
      </c>
      <c r="AT45" s="163">
        <v>5761649.4392979136</v>
      </c>
      <c r="AU45" s="163">
        <v>5784149.2419747906</v>
      </c>
      <c r="AV45" s="163">
        <v>5805925.9006568966</v>
      </c>
      <c r="AW45" s="163">
        <v>5829396.6059630532</v>
      </c>
      <c r="AX45" s="163">
        <v>5854386.6207689447</v>
      </c>
      <c r="AY45" s="163">
        <v>5879553.7094475199</v>
      </c>
      <c r="AZ45" s="163">
        <v>5905715.692238125</v>
      </c>
    </row>
    <row r="46" spans="1:52">
      <c r="A46" s="162" t="s">
        <v>165</v>
      </c>
      <c r="B46" s="153">
        <v>4300856.6861559851</v>
      </c>
      <c r="C46" s="153">
        <v>4387378.8534340151</v>
      </c>
      <c r="D46" s="153">
        <v>4463501.4769520042</v>
      </c>
      <c r="E46" s="153">
        <v>4495782.140331137</v>
      </c>
      <c r="F46" s="153">
        <v>4551946.1493005985</v>
      </c>
      <c r="G46" s="153">
        <v>4508359.523614537</v>
      </c>
      <c r="H46" s="153">
        <v>4549240.6180655193</v>
      </c>
      <c r="I46" s="153">
        <v>4596934.1044350425</v>
      </c>
      <c r="J46" s="153">
        <v>4602721.3334211679</v>
      </c>
      <c r="K46" s="153">
        <v>4675415.9539092295</v>
      </c>
      <c r="L46" s="153">
        <v>4624795.9760248549</v>
      </c>
      <c r="M46" s="153">
        <v>4590061.1638583858</v>
      </c>
      <c r="N46" s="153">
        <v>4495405.4850066938</v>
      </c>
      <c r="O46" s="153">
        <v>4546669.9038164504</v>
      </c>
      <c r="P46" s="153">
        <v>4611958.9709579097</v>
      </c>
      <c r="Q46" s="153">
        <v>4713690.983583034</v>
      </c>
      <c r="R46" s="153">
        <v>4836257.1915593585</v>
      </c>
      <c r="S46" s="153">
        <v>4948275.7536910484</v>
      </c>
      <c r="T46" s="153">
        <v>5026499.2183798291</v>
      </c>
      <c r="U46" s="153">
        <v>5085632.9193853643</v>
      </c>
      <c r="V46" s="153">
        <v>5124731.5310568903</v>
      </c>
      <c r="W46" s="153">
        <v>5113339.2427933281</v>
      </c>
      <c r="X46" s="153">
        <v>5081229.5587892095</v>
      </c>
      <c r="Y46" s="153">
        <v>5031514.2649505017</v>
      </c>
      <c r="Z46" s="153">
        <v>4983288.9618316181</v>
      </c>
      <c r="AA46" s="153">
        <v>4938188.6201011771</v>
      </c>
      <c r="AB46" s="153">
        <v>4897935.4372570869</v>
      </c>
      <c r="AC46" s="153">
        <v>4863090.3397630621</v>
      </c>
      <c r="AD46" s="153">
        <v>4836414.9723978573</v>
      </c>
      <c r="AE46" s="153">
        <v>4813686.9627035586</v>
      </c>
      <c r="AF46" s="153">
        <v>4788521.656283305</v>
      </c>
      <c r="AG46" s="153">
        <v>4759320.4566271948</v>
      </c>
      <c r="AH46" s="153">
        <v>4722295.2585789086</v>
      </c>
      <c r="AI46" s="153">
        <v>4677742.1982589401</v>
      </c>
      <c r="AJ46" s="153">
        <v>4625503.163259157</v>
      </c>
      <c r="AK46" s="153">
        <v>4564802.2553831562</v>
      </c>
      <c r="AL46" s="153">
        <v>4496402.8352876734</v>
      </c>
      <c r="AM46" s="153">
        <v>4421305.8320360463</v>
      </c>
      <c r="AN46" s="153">
        <v>4341635.8586029531</v>
      </c>
      <c r="AO46" s="153">
        <v>4262463.8119736891</v>
      </c>
      <c r="AP46" s="153">
        <v>4182363.5456333896</v>
      </c>
      <c r="AQ46" s="153">
        <v>4102132.8886352293</v>
      </c>
      <c r="AR46" s="153">
        <v>4023320.4259968693</v>
      </c>
      <c r="AS46" s="153">
        <v>3948238.7777420273</v>
      </c>
      <c r="AT46" s="153">
        <v>3876137.0526013253</v>
      </c>
      <c r="AU46" s="153">
        <v>3808494.4728180408</v>
      </c>
      <c r="AV46" s="153">
        <v>3744667.4634450427</v>
      </c>
      <c r="AW46" s="153">
        <v>3687031.185841775</v>
      </c>
      <c r="AX46" s="153">
        <v>3634974.7809372395</v>
      </c>
      <c r="AY46" s="153">
        <v>3587354.2783802808</v>
      </c>
      <c r="AZ46" s="153">
        <v>3543837.9131816537</v>
      </c>
    </row>
    <row r="47" spans="1:52">
      <c r="A47" s="161" t="s">
        <v>171</v>
      </c>
      <c r="B47" s="151">
        <v>89307.449409560577</v>
      </c>
      <c r="C47" s="151">
        <v>92273.001718436266</v>
      </c>
      <c r="D47" s="151">
        <v>97167.154487680862</v>
      </c>
      <c r="E47" s="151">
        <v>101807.10646182334</v>
      </c>
      <c r="F47" s="151">
        <v>107108.55390611364</v>
      </c>
      <c r="G47" s="151">
        <v>108417.68230807556</v>
      </c>
      <c r="H47" s="151">
        <v>107711.25191737514</v>
      </c>
      <c r="I47" s="151">
        <v>109071.64786875078</v>
      </c>
      <c r="J47" s="151">
        <v>110097.50072890619</v>
      </c>
      <c r="K47" s="151">
        <v>117380.46778909776</v>
      </c>
      <c r="L47" s="151">
        <v>121827.69292599391</v>
      </c>
      <c r="M47" s="151">
        <v>118222.55578068913</v>
      </c>
      <c r="N47" s="151">
        <v>114678.09742187469</v>
      </c>
      <c r="O47" s="151">
        <v>126414.08132348991</v>
      </c>
      <c r="P47" s="151">
        <v>126124.82819112808</v>
      </c>
      <c r="Q47" s="151">
        <v>130898.8274178088</v>
      </c>
      <c r="R47" s="151">
        <v>132292.74974075847</v>
      </c>
      <c r="S47" s="151">
        <v>135113.02898486643</v>
      </c>
      <c r="T47" s="151">
        <v>137150.9804225261</v>
      </c>
      <c r="U47" s="151">
        <v>138687.48610126378</v>
      </c>
      <c r="V47" s="151">
        <v>139880.41288843562</v>
      </c>
      <c r="W47" s="151">
        <v>138492.81850366446</v>
      </c>
      <c r="X47" s="151">
        <v>136812.44071851872</v>
      </c>
      <c r="Y47" s="151">
        <v>134799.69714635168</v>
      </c>
      <c r="Z47" s="151">
        <v>133385.37372152979</v>
      </c>
      <c r="AA47" s="151">
        <v>132548.09196123615</v>
      </c>
      <c r="AB47" s="151">
        <v>132270.02577549411</v>
      </c>
      <c r="AC47" s="151">
        <v>132325.15417597123</v>
      </c>
      <c r="AD47" s="151">
        <v>132774.81748963811</v>
      </c>
      <c r="AE47" s="151">
        <v>133247.03009543152</v>
      </c>
      <c r="AF47" s="151">
        <v>133539.43733808683</v>
      </c>
      <c r="AG47" s="151">
        <v>133628.69428821537</v>
      </c>
      <c r="AH47" s="151">
        <v>133467.98038705732</v>
      </c>
      <c r="AI47" s="151">
        <v>132878.6763475817</v>
      </c>
      <c r="AJ47" s="151">
        <v>132080.74525377736</v>
      </c>
      <c r="AK47" s="151">
        <v>130957.79562718805</v>
      </c>
      <c r="AL47" s="151">
        <v>129562.77636396005</v>
      </c>
      <c r="AM47" s="151">
        <v>127827.47914857305</v>
      </c>
      <c r="AN47" s="151">
        <v>125877.06220464221</v>
      </c>
      <c r="AO47" s="151">
        <v>123868.24941401664</v>
      </c>
      <c r="AP47" s="151">
        <v>121840.8195834099</v>
      </c>
      <c r="AQ47" s="151">
        <v>119638.38664489728</v>
      </c>
      <c r="AR47" s="151">
        <v>117312.28497646094</v>
      </c>
      <c r="AS47" s="151">
        <v>115003.29595246445</v>
      </c>
      <c r="AT47" s="151">
        <v>112690.53307763032</v>
      </c>
      <c r="AU47" s="151">
        <v>110441.68948967871</v>
      </c>
      <c r="AV47" s="151">
        <v>108196.40413389617</v>
      </c>
      <c r="AW47" s="151">
        <v>106103.19464537871</v>
      </c>
      <c r="AX47" s="151">
        <v>104188.34725583941</v>
      </c>
      <c r="AY47" s="151">
        <v>102299.13967299223</v>
      </c>
      <c r="AZ47" s="151">
        <v>100526.86162769698</v>
      </c>
    </row>
    <row r="48" spans="1:52">
      <c r="A48" s="161" t="s">
        <v>170</v>
      </c>
      <c r="B48" s="151">
        <v>2992750.5457108254</v>
      </c>
      <c r="C48" s="151">
        <v>2953306.4914541766</v>
      </c>
      <c r="D48" s="151">
        <v>2905582.3182164626</v>
      </c>
      <c r="E48" s="151">
        <v>2809290.6916378699</v>
      </c>
      <c r="F48" s="151">
        <v>2694714.4926946228</v>
      </c>
      <c r="G48" s="151">
        <v>2572110.8893309752</v>
      </c>
      <c r="H48" s="151">
        <v>2445607.8144295625</v>
      </c>
      <c r="I48" s="151">
        <v>2379576.7056416469</v>
      </c>
      <c r="J48" s="151">
        <v>2296899.4684375981</v>
      </c>
      <c r="K48" s="151">
        <v>2263323.0111149685</v>
      </c>
      <c r="L48" s="151">
        <v>2166484.1280536419</v>
      </c>
      <c r="M48" s="151">
        <v>2085052.0997442272</v>
      </c>
      <c r="N48" s="151">
        <v>1956434.469159164</v>
      </c>
      <c r="O48" s="151">
        <v>1916841.0890171737</v>
      </c>
      <c r="P48" s="151">
        <v>1886841.2961880199</v>
      </c>
      <c r="Q48" s="151">
        <v>1885032.439136676</v>
      </c>
      <c r="R48" s="151">
        <v>1914021.3351334343</v>
      </c>
      <c r="S48" s="151">
        <v>1941035.6994688876</v>
      </c>
      <c r="T48" s="151">
        <v>1954673.747023487</v>
      </c>
      <c r="U48" s="151">
        <v>1965109.1274633231</v>
      </c>
      <c r="V48" s="151">
        <v>1972843.992196457</v>
      </c>
      <c r="W48" s="151">
        <v>1970005.664109248</v>
      </c>
      <c r="X48" s="151">
        <v>1963313.189144155</v>
      </c>
      <c r="Y48" s="151">
        <v>1953611.3694177796</v>
      </c>
      <c r="Z48" s="151">
        <v>1947337.1496439341</v>
      </c>
      <c r="AA48" s="151">
        <v>1944427.8404086933</v>
      </c>
      <c r="AB48" s="151">
        <v>1944148.3361123023</v>
      </c>
      <c r="AC48" s="151">
        <v>1945808.1125603833</v>
      </c>
      <c r="AD48" s="151">
        <v>1949284.3039826334</v>
      </c>
      <c r="AE48" s="151">
        <v>1952650.5445189262</v>
      </c>
      <c r="AF48" s="151">
        <v>1953300.441360371</v>
      </c>
      <c r="AG48" s="151">
        <v>1950374.4748923245</v>
      </c>
      <c r="AH48" s="151">
        <v>1942128.2622488153</v>
      </c>
      <c r="AI48" s="151">
        <v>1929054.7300127747</v>
      </c>
      <c r="AJ48" s="151">
        <v>1911122.8751247376</v>
      </c>
      <c r="AK48" s="151">
        <v>1888590.6239887064</v>
      </c>
      <c r="AL48" s="151">
        <v>1862053.6610004068</v>
      </c>
      <c r="AM48" s="151">
        <v>1832458.1748417621</v>
      </c>
      <c r="AN48" s="151">
        <v>1800880.4857574538</v>
      </c>
      <c r="AO48" s="151">
        <v>1769712.7236434862</v>
      </c>
      <c r="AP48" s="151">
        <v>1738178.6363559787</v>
      </c>
      <c r="AQ48" s="151">
        <v>1706735.9953770216</v>
      </c>
      <c r="AR48" s="151">
        <v>1675838.5820187791</v>
      </c>
      <c r="AS48" s="151">
        <v>1646474.8558923451</v>
      </c>
      <c r="AT48" s="151">
        <v>1618150.7684315597</v>
      </c>
      <c r="AU48" s="151">
        <v>1591444.282674185</v>
      </c>
      <c r="AV48" s="151">
        <v>1566155.5068048616</v>
      </c>
      <c r="AW48" s="151">
        <v>1542978.2575839814</v>
      </c>
      <c r="AX48" s="151">
        <v>1521790.726731186</v>
      </c>
      <c r="AY48" s="151">
        <v>1501946.9644838239</v>
      </c>
      <c r="AZ48" s="151">
        <v>1483196.1876311849</v>
      </c>
    </row>
    <row r="49" spans="1:52">
      <c r="A49" s="161" t="s">
        <v>169</v>
      </c>
      <c r="B49" s="151">
        <v>7581.5268535839723</v>
      </c>
      <c r="C49" s="151">
        <v>8478.5549185962118</v>
      </c>
      <c r="D49" s="151">
        <v>8440.519925632354</v>
      </c>
      <c r="E49" s="151">
        <v>8247.1899399562171</v>
      </c>
      <c r="F49" s="151">
        <v>8421.5544544807726</v>
      </c>
      <c r="G49" s="151">
        <v>9894.6866334434108</v>
      </c>
      <c r="H49" s="151">
        <v>11265.245619579329</v>
      </c>
      <c r="I49" s="151">
        <v>12567.057782308206</v>
      </c>
      <c r="J49" s="151">
        <v>14184.493223945326</v>
      </c>
      <c r="K49" s="151">
        <v>16704.621026769084</v>
      </c>
      <c r="L49" s="151">
        <v>19541.905530682459</v>
      </c>
      <c r="M49" s="151">
        <v>19845.948741276385</v>
      </c>
      <c r="N49" s="151">
        <v>20053.39414802488</v>
      </c>
      <c r="O49" s="151">
        <v>22892.350669482708</v>
      </c>
      <c r="P49" s="151">
        <v>24345.528366195271</v>
      </c>
      <c r="Q49" s="151">
        <v>26412.458849760853</v>
      </c>
      <c r="R49" s="151">
        <v>27728.847757697695</v>
      </c>
      <c r="S49" s="151">
        <v>29081.091093583418</v>
      </c>
      <c r="T49" s="151">
        <v>30359.116485943829</v>
      </c>
      <c r="U49" s="151">
        <v>31721.915135990072</v>
      </c>
      <c r="V49" s="151">
        <v>33142.611793365686</v>
      </c>
      <c r="W49" s="151">
        <v>33964.477039617159</v>
      </c>
      <c r="X49" s="151">
        <v>34897.71443358875</v>
      </c>
      <c r="Y49" s="151">
        <v>35891.986298726806</v>
      </c>
      <c r="Z49" s="151">
        <v>37184.507753396159</v>
      </c>
      <c r="AA49" s="151">
        <v>38765.800376610205</v>
      </c>
      <c r="AB49" s="151">
        <v>40721.986122276889</v>
      </c>
      <c r="AC49" s="151">
        <v>43001.588152766446</v>
      </c>
      <c r="AD49" s="151">
        <v>45739.35847633212</v>
      </c>
      <c r="AE49" s="151">
        <v>48761.843386260465</v>
      </c>
      <c r="AF49" s="151">
        <v>51920.343003958616</v>
      </c>
      <c r="AG49" s="151">
        <v>55211.597380784071</v>
      </c>
      <c r="AH49" s="151">
        <v>58570.670020721911</v>
      </c>
      <c r="AI49" s="151">
        <v>62033.800994887766</v>
      </c>
      <c r="AJ49" s="151">
        <v>65566.259072526664</v>
      </c>
      <c r="AK49" s="151">
        <v>69083.461914049942</v>
      </c>
      <c r="AL49" s="151">
        <v>72558.880414375555</v>
      </c>
      <c r="AM49" s="151">
        <v>76007.008292992497</v>
      </c>
      <c r="AN49" s="151">
        <v>79401.209570213468</v>
      </c>
      <c r="AO49" s="151">
        <v>82817.065699821091</v>
      </c>
      <c r="AP49" s="151">
        <v>86249.207125455767</v>
      </c>
      <c r="AQ49" s="151">
        <v>89639.129021708039</v>
      </c>
      <c r="AR49" s="151">
        <v>93059.255024360071</v>
      </c>
      <c r="AS49" s="151">
        <v>96556.245919238951</v>
      </c>
      <c r="AT49" s="151">
        <v>100118.81873722773</v>
      </c>
      <c r="AU49" s="151">
        <v>103758.42674721264</v>
      </c>
      <c r="AV49" s="151">
        <v>107472.75026712808</v>
      </c>
      <c r="AW49" s="151">
        <v>111350.22507137799</v>
      </c>
      <c r="AX49" s="151">
        <v>115336.66316315976</v>
      </c>
      <c r="AY49" s="151">
        <v>119432.29814181103</v>
      </c>
      <c r="AZ49" s="151">
        <v>123621.5261540502</v>
      </c>
    </row>
    <row r="50" spans="1:52">
      <c r="A50" s="161" t="s">
        <v>168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  <c r="R50" s="151">
        <v>52.663270295525834</v>
      </c>
      <c r="S50" s="151">
        <v>120.68673669558915</v>
      </c>
      <c r="T50" s="151">
        <v>207.21881698508332</v>
      </c>
      <c r="U50" s="151">
        <v>316.56035864068383</v>
      </c>
      <c r="V50" s="151">
        <v>451.45608356731054</v>
      </c>
      <c r="W50" s="151">
        <v>711.82527059616973</v>
      </c>
      <c r="X50" s="151">
        <v>1010.9980903058627</v>
      </c>
      <c r="Y50" s="151">
        <v>1351.2202602350083</v>
      </c>
      <c r="Z50" s="151">
        <v>1719.1369795552021</v>
      </c>
      <c r="AA50" s="151">
        <v>2118.2059874964307</v>
      </c>
      <c r="AB50" s="151">
        <v>2532.9626431160073</v>
      </c>
      <c r="AC50" s="151">
        <v>2973.1153283296885</v>
      </c>
      <c r="AD50" s="151">
        <v>3427.0620132295244</v>
      </c>
      <c r="AE50" s="151">
        <v>3903.3622794182024</v>
      </c>
      <c r="AF50" s="151">
        <v>4431.7012093908916</v>
      </c>
      <c r="AG50" s="151">
        <v>5016.599567118149</v>
      </c>
      <c r="AH50" s="151">
        <v>5662.3227714264976</v>
      </c>
      <c r="AI50" s="151">
        <v>6379.5606547874722</v>
      </c>
      <c r="AJ50" s="151">
        <v>7174.0887986599591</v>
      </c>
      <c r="AK50" s="151">
        <v>8050.6706284327274</v>
      </c>
      <c r="AL50" s="151">
        <v>9014.9684373328837</v>
      </c>
      <c r="AM50" s="151">
        <v>10073.121142570868</v>
      </c>
      <c r="AN50" s="151">
        <v>11232.985809033915</v>
      </c>
      <c r="AO50" s="151">
        <v>12512.869077730085</v>
      </c>
      <c r="AP50" s="151">
        <v>13916.03861112304</v>
      </c>
      <c r="AQ50" s="151">
        <v>15450.436051301454</v>
      </c>
      <c r="AR50" s="151">
        <v>17122.154954240708</v>
      </c>
      <c r="AS50" s="151">
        <v>18944.206864746695</v>
      </c>
      <c r="AT50" s="151">
        <v>20913.391214977677</v>
      </c>
      <c r="AU50" s="151">
        <v>23042.880386117577</v>
      </c>
      <c r="AV50" s="151">
        <v>25324.240153649545</v>
      </c>
      <c r="AW50" s="151">
        <v>27776.566688668088</v>
      </c>
      <c r="AX50" s="151">
        <v>30398.641540833007</v>
      </c>
      <c r="AY50" s="151">
        <v>33188.040832220169</v>
      </c>
      <c r="AZ50" s="151">
        <v>36137.807337919163</v>
      </c>
    </row>
    <row r="51" spans="1:52">
      <c r="A51" s="161" t="s">
        <v>154</v>
      </c>
      <c r="B51" s="151">
        <v>1211217.164182015</v>
      </c>
      <c r="C51" s="151">
        <v>1333320.8053428065</v>
      </c>
      <c r="D51" s="151">
        <v>1452311.4843222282</v>
      </c>
      <c r="E51" s="151">
        <v>1576437.1522914872</v>
      </c>
      <c r="F51" s="151">
        <v>1741701.5482453813</v>
      </c>
      <c r="G51" s="151">
        <v>1817936.2653420432</v>
      </c>
      <c r="H51" s="151">
        <v>1984656.3060990022</v>
      </c>
      <c r="I51" s="151">
        <v>2095718.6931423368</v>
      </c>
      <c r="J51" s="151">
        <v>2181539.8710307186</v>
      </c>
      <c r="K51" s="151">
        <v>2278007.8539783941</v>
      </c>
      <c r="L51" s="151">
        <v>2316942.2495145369</v>
      </c>
      <c r="M51" s="151">
        <v>2366940.5595921935</v>
      </c>
      <c r="N51" s="151">
        <v>2404239.5242776303</v>
      </c>
      <c r="O51" s="151">
        <v>2480522.3828063044</v>
      </c>
      <c r="P51" s="151">
        <v>2574647.3182125664</v>
      </c>
      <c r="Q51" s="151">
        <v>2671347.2581787882</v>
      </c>
      <c r="R51" s="151">
        <v>2762161.0766981668</v>
      </c>
      <c r="S51" s="151">
        <v>2842923.9812749727</v>
      </c>
      <c r="T51" s="151">
        <v>2904105.8613882335</v>
      </c>
      <c r="U51" s="151">
        <v>2949794.0507021514</v>
      </c>
      <c r="V51" s="151">
        <v>2978407.1962008127</v>
      </c>
      <c r="W51" s="151">
        <v>2970155.7498478559</v>
      </c>
      <c r="X51" s="151">
        <v>2945182.6422846392</v>
      </c>
      <c r="Y51" s="151">
        <v>2905842.3855777294</v>
      </c>
      <c r="Z51" s="151">
        <v>2863638.5006445609</v>
      </c>
      <c r="AA51" s="151">
        <v>2820295.6598796458</v>
      </c>
      <c r="AB51" s="151">
        <v>2778217.7477158909</v>
      </c>
      <c r="AC51" s="151">
        <v>2738923.1259701322</v>
      </c>
      <c r="AD51" s="151">
        <v>2705110.5743198446</v>
      </c>
      <c r="AE51" s="151">
        <v>2675019.7618838828</v>
      </c>
      <c r="AF51" s="151">
        <v>2645192.0565717001</v>
      </c>
      <c r="AG51" s="151">
        <v>2614907.8753358</v>
      </c>
      <c r="AH51" s="151">
        <v>2582228.2408496109</v>
      </c>
      <c r="AI51" s="151">
        <v>2547083.9396269633</v>
      </c>
      <c r="AJ51" s="151">
        <v>2509151.5066553382</v>
      </c>
      <c r="AK51" s="151">
        <v>2467586.8266954813</v>
      </c>
      <c r="AL51" s="151">
        <v>2422516.6944606123</v>
      </c>
      <c r="AM51" s="151">
        <v>2374033.1654723701</v>
      </c>
      <c r="AN51" s="151">
        <v>2323062.8797218367</v>
      </c>
      <c r="AO51" s="151">
        <v>2272016.0248017581</v>
      </c>
      <c r="AP51" s="151">
        <v>2220179.3294724342</v>
      </c>
      <c r="AQ51" s="151">
        <v>2168071.3612536718</v>
      </c>
      <c r="AR51" s="151">
        <v>2116617.0822420437</v>
      </c>
      <c r="AS51" s="151">
        <v>2066895.7369263659</v>
      </c>
      <c r="AT51" s="151">
        <v>2018626.5709026039</v>
      </c>
      <c r="AU51" s="151">
        <v>1972554.1788573037</v>
      </c>
      <c r="AV51" s="151">
        <v>1928226.221510283</v>
      </c>
      <c r="AW51" s="151">
        <v>1886985.5174461296</v>
      </c>
      <c r="AX51" s="151">
        <v>1848266.1852092769</v>
      </c>
      <c r="AY51" s="151">
        <v>1811643.6135179426</v>
      </c>
      <c r="AZ51" s="151">
        <v>1776861.6957061028</v>
      </c>
    </row>
    <row r="52" spans="1:52">
      <c r="A52" s="161" t="s">
        <v>164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  <c r="R52" s="151">
        <v>0.51895900555278751</v>
      </c>
      <c r="S52" s="151">
        <v>1.2661320431841423</v>
      </c>
      <c r="T52" s="151">
        <v>2.2942426540057683</v>
      </c>
      <c r="U52" s="151">
        <v>3.7796239958935227</v>
      </c>
      <c r="V52" s="151">
        <v>5.8618942514719787</v>
      </c>
      <c r="W52" s="151">
        <v>8.7080223470836913</v>
      </c>
      <c r="X52" s="151">
        <v>12.574118002639127</v>
      </c>
      <c r="Y52" s="151">
        <v>17.606249679849309</v>
      </c>
      <c r="Z52" s="151">
        <v>24.293088641750415</v>
      </c>
      <c r="AA52" s="151">
        <v>33.021487495436162</v>
      </c>
      <c r="AB52" s="151">
        <v>44.378888007459238</v>
      </c>
      <c r="AC52" s="151">
        <v>59.243575480032867</v>
      </c>
      <c r="AD52" s="151">
        <v>78.856116180089757</v>
      </c>
      <c r="AE52" s="151">
        <v>104.4205396388477</v>
      </c>
      <c r="AF52" s="151">
        <v>137.67679979701248</v>
      </c>
      <c r="AG52" s="151">
        <v>181.21516295279199</v>
      </c>
      <c r="AH52" s="151">
        <v>237.78230127738129</v>
      </c>
      <c r="AI52" s="151">
        <v>311.49062194513061</v>
      </c>
      <c r="AJ52" s="151">
        <v>407.68835411685296</v>
      </c>
      <c r="AK52" s="151">
        <v>532.87652929815079</v>
      </c>
      <c r="AL52" s="151">
        <v>695.85461098581266</v>
      </c>
      <c r="AM52" s="151">
        <v>906.88313777773544</v>
      </c>
      <c r="AN52" s="151">
        <v>1181.2355397725912</v>
      </c>
      <c r="AO52" s="151">
        <v>1536.8793368768715</v>
      </c>
      <c r="AP52" s="151">
        <v>1999.5144849876551</v>
      </c>
      <c r="AQ52" s="151">
        <v>2597.5802866295662</v>
      </c>
      <c r="AR52" s="151">
        <v>3371.0667809849701</v>
      </c>
      <c r="AS52" s="151">
        <v>4364.4361868657097</v>
      </c>
      <c r="AT52" s="151">
        <v>5636.9702373256823</v>
      </c>
      <c r="AU52" s="151">
        <v>7253.0146635430701</v>
      </c>
      <c r="AV52" s="151">
        <v>9292.3405752240906</v>
      </c>
      <c r="AW52" s="151">
        <v>11837.424406239425</v>
      </c>
      <c r="AX52" s="151">
        <v>14994.217036944123</v>
      </c>
      <c r="AY52" s="151">
        <v>18844.221731491056</v>
      </c>
      <c r="AZ52" s="151">
        <v>23493.834724699489</v>
      </c>
    </row>
    <row r="53" spans="1:52">
      <c r="A53" s="161" t="s">
        <v>163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  <c r="R53" s="151">
        <v>0</v>
      </c>
      <c r="S53" s="151">
        <v>0</v>
      </c>
      <c r="T53" s="151">
        <v>0</v>
      </c>
      <c r="U53" s="151">
        <v>0</v>
      </c>
      <c r="V53" s="151">
        <v>0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151">
        <v>0</v>
      </c>
      <c r="AD53" s="151">
        <v>0</v>
      </c>
      <c r="AE53" s="151">
        <v>0</v>
      </c>
      <c r="AF53" s="151">
        <v>0</v>
      </c>
      <c r="AG53" s="151">
        <v>0</v>
      </c>
      <c r="AH53" s="151">
        <v>0</v>
      </c>
      <c r="AI53" s="151">
        <v>0</v>
      </c>
      <c r="AJ53" s="151">
        <v>0</v>
      </c>
      <c r="AK53" s="151">
        <v>0</v>
      </c>
      <c r="AL53" s="151">
        <v>0</v>
      </c>
      <c r="AM53" s="151">
        <v>0</v>
      </c>
      <c r="AN53" s="151">
        <v>0</v>
      </c>
      <c r="AO53" s="151">
        <v>0</v>
      </c>
      <c r="AP53" s="151">
        <v>0</v>
      </c>
      <c r="AQ53" s="151">
        <v>0</v>
      </c>
      <c r="AR53" s="151">
        <v>0</v>
      </c>
      <c r="AS53" s="151">
        <v>0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</row>
    <row r="54" spans="1:52" hidden="1">
      <c r="A54" s="162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</row>
    <row r="55" spans="1:52" hidden="1">
      <c r="A55" s="16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</row>
    <row r="56" spans="1:52" hidden="1">
      <c r="A56" s="16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</row>
    <row r="57" spans="1:52" hidden="1">
      <c r="A57" s="16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</row>
    <row r="58" spans="1:52" hidden="1">
      <c r="A58" s="16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</row>
    <row r="59" spans="1:52" hidden="1">
      <c r="A59" s="16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</row>
    <row r="60" spans="1:52" hidden="1">
      <c r="A60" s="16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</row>
    <row r="61" spans="1:52" hidden="1">
      <c r="A61" s="16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</row>
    <row r="62" spans="1:52">
      <c r="A62" s="162" t="s">
        <v>172</v>
      </c>
      <c r="B62" s="153">
        <v>0</v>
      </c>
      <c r="C62" s="153">
        <v>0</v>
      </c>
      <c r="D62" s="153">
        <v>0</v>
      </c>
      <c r="E62" s="153">
        <v>0</v>
      </c>
      <c r="F62" s="153">
        <v>0</v>
      </c>
      <c r="G62" s="153">
        <v>0</v>
      </c>
      <c r="H62" s="153">
        <v>0</v>
      </c>
      <c r="I62" s="153">
        <v>0</v>
      </c>
      <c r="J62" s="153">
        <v>3.0102499334068562</v>
      </c>
      <c r="K62" s="153">
        <v>3.7313228198384607</v>
      </c>
      <c r="L62" s="153">
        <v>7.3490202543602532</v>
      </c>
      <c r="M62" s="153">
        <v>11.492231144487054</v>
      </c>
      <c r="N62" s="153">
        <v>106.8941000588793</v>
      </c>
      <c r="O62" s="153">
        <v>453.02056610611055</v>
      </c>
      <c r="P62" s="153">
        <v>1413.2938138701738</v>
      </c>
      <c r="Q62" s="153">
        <v>2897.4455713570082</v>
      </c>
      <c r="R62" s="153">
        <v>4718.515494943691</v>
      </c>
      <c r="S62" s="153">
        <v>6858.1472909664126</v>
      </c>
      <c r="T62" s="153">
        <v>9311.3202654663583</v>
      </c>
      <c r="U62" s="153">
        <v>12720.034868200957</v>
      </c>
      <c r="V62" s="153">
        <v>17089.247576104954</v>
      </c>
      <c r="W62" s="153">
        <v>30201.132033732141</v>
      </c>
      <c r="X62" s="153">
        <v>47643.542528198872</v>
      </c>
      <c r="Y62" s="153">
        <v>69478.856886474125</v>
      </c>
      <c r="Z62" s="153">
        <v>93250.09965165508</v>
      </c>
      <c r="AA62" s="153">
        <v>118626.15207009955</v>
      </c>
      <c r="AB62" s="153">
        <v>143810.42323198944</v>
      </c>
      <c r="AC62" s="153">
        <v>169148.21426607392</v>
      </c>
      <c r="AD62" s="153">
        <v>193358.9907876146</v>
      </c>
      <c r="AE62" s="153">
        <v>216736.16294482333</v>
      </c>
      <c r="AF62" s="153">
        <v>240743.00757566109</v>
      </c>
      <c r="AG62" s="153">
        <v>265230.54313468136</v>
      </c>
      <c r="AH62" s="153">
        <v>290480.5890624848</v>
      </c>
      <c r="AI62" s="153">
        <v>316199.04094929958</v>
      </c>
      <c r="AJ62" s="153">
        <v>342547.83156912151</v>
      </c>
      <c r="AK62" s="153">
        <v>369240.26295214728</v>
      </c>
      <c r="AL62" s="153">
        <v>395978.41783129692</v>
      </c>
      <c r="AM62" s="153">
        <v>422327.81414981018</v>
      </c>
      <c r="AN62" s="153">
        <v>447817.89473753143</v>
      </c>
      <c r="AO62" s="153">
        <v>472192.39844936744</v>
      </c>
      <c r="AP62" s="153">
        <v>494734.84385125764</v>
      </c>
      <c r="AQ62" s="153">
        <v>514508.67250190466</v>
      </c>
      <c r="AR62" s="153">
        <v>530813.69339781604</v>
      </c>
      <c r="AS62" s="153">
        <v>543405.57358941447</v>
      </c>
      <c r="AT62" s="153">
        <v>552069.08384169952</v>
      </c>
      <c r="AU62" s="153">
        <v>556763.68834233622</v>
      </c>
      <c r="AV62" s="153">
        <v>557410.11356583447</v>
      </c>
      <c r="AW62" s="153">
        <v>554481.41264218895</v>
      </c>
      <c r="AX62" s="153">
        <v>548128.21610190603</v>
      </c>
      <c r="AY62" s="153">
        <v>538746.29353844014</v>
      </c>
      <c r="AZ62" s="153">
        <v>526996.08861454576</v>
      </c>
    </row>
    <row r="63" spans="1:52">
      <c r="A63" s="161" t="s">
        <v>171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  <c r="R63" s="151">
        <v>0</v>
      </c>
      <c r="S63" s="151">
        <v>0</v>
      </c>
      <c r="T63" s="151">
        <v>0</v>
      </c>
      <c r="U63" s="151">
        <v>0</v>
      </c>
      <c r="V63" s="151">
        <v>0</v>
      </c>
      <c r="W63" s="151">
        <v>0</v>
      </c>
      <c r="X63" s="151">
        <v>0</v>
      </c>
      <c r="Y63" s="151">
        <v>0</v>
      </c>
      <c r="Z63" s="151">
        <v>0</v>
      </c>
      <c r="AA63" s="151">
        <v>0</v>
      </c>
      <c r="AB63" s="151">
        <v>0</v>
      </c>
      <c r="AC63" s="151">
        <v>0</v>
      </c>
      <c r="AD63" s="151">
        <v>0</v>
      </c>
      <c r="AE63" s="151">
        <v>0</v>
      </c>
      <c r="AF63" s="151">
        <v>0</v>
      </c>
      <c r="AG63" s="151">
        <v>0</v>
      </c>
      <c r="AH63" s="151">
        <v>0</v>
      </c>
      <c r="AI63" s="151">
        <v>0</v>
      </c>
      <c r="AJ63" s="151">
        <v>0</v>
      </c>
      <c r="AK63" s="151">
        <v>0</v>
      </c>
      <c r="AL63" s="151">
        <v>0</v>
      </c>
      <c r="AM63" s="151">
        <v>0</v>
      </c>
      <c r="AN63" s="151">
        <v>0</v>
      </c>
      <c r="AO63" s="151">
        <v>0</v>
      </c>
      <c r="AP63" s="151">
        <v>0</v>
      </c>
      <c r="AQ63" s="151">
        <v>0</v>
      </c>
      <c r="AR63" s="151">
        <v>0</v>
      </c>
      <c r="AS63" s="151">
        <v>0</v>
      </c>
      <c r="AT63" s="151">
        <v>0</v>
      </c>
      <c r="AU63" s="151">
        <v>0</v>
      </c>
      <c r="AV63" s="151">
        <v>0</v>
      </c>
      <c r="AW63" s="151">
        <v>0</v>
      </c>
      <c r="AX63" s="151">
        <v>0</v>
      </c>
      <c r="AY63" s="151">
        <v>0</v>
      </c>
      <c r="AZ63" s="151">
        <v>0</v>
      </c>
    </row>
    <row r="64" spans="1:52">
      <c r="A64" s="161" t="s">
        <v>170</v>
      </c>
      <c r="B64" s="151">
        <v>0</v>
      </c>
      <c r="C64" s="151">
        <v>0</v>
      </c>
      <c r="D64" s="151">
        <v>0</v>
      </c>
      <c r="E64" s="151">
        <v>0</v>
      </c>
      <c r="F64" s="151">
        <v>0</v>
      </c>
      <c r="G64" s="151">
        <v>0</v>
      </c>
      <c r="H64" s="151">
        <v>0</v>
      </c>
      <c r="I64" s="151">
        <v>0</v>
      </c>
      <c r="J64" s="151">
        <v>3.0102499334068562</v>
      </c>
      <c r="K64" s="151">
        <v>3.7313228198384607</v>
      </c>
      <c r="L64" s="151">
        <v>7.3490202543602532</v>
      </c>
      <c r="M64" s="151">
        <v>11.492231144487054</v>
      </c>
      <c r="N64" s="151">
        <v>106.8941000588793</v>
      </c>
      <c r="O64" s="151">
        <v>453.02056610611055</v>
      </c>
      <c r="P64" s="151">
        <v>1413.2938138701738</v>
      </c>
      <c r="Q64" s="151">
        <v>2897.4455713570082</v>
      </c>
      <c r="R64" s="151">
        <v>4718.515494943691</v>
      </c>
      <c r="S64" s="151">
        <v>6858.1472909664126</v>
      </c>
      <c r="T64" s="151">
        <v>9311.3202654663583</v>
      </c>
      <c r="U64" s="151">
        <v>12720.034868200957</v>
      </c>
      <c r="V64" s="151">
        <v>17089.247576104954</v>
      </c>
      <c r="W64" s="151">
        <v>30201.090020497766</v>
      </c>
      <c r="X64" s="151">
        <v>47643.435330421489</v>
      </c>
      <c r="Y64" s="151">
        <v>69478.664424615417</v>
      </c>
      <c r="Z64" s="151">
        <v>93249.807407437562</v>
      </c>
      <c r="AA64" s="151">
        <v>118625.76035723947</v>
      </c>
      <c r="AB64" s="151">
        <v>143809.93279070623</v>
      </c>
      <c r="AC64" s="151">
        <v>169147.62588163203</v>
      </c>
      <c r="AD64" s="151">
        <v>193358.30577480546</v>
      </c>
      <c r="AE64" s="151">
        <v>216735.38246451537</v>
      </c>
      <c r="AF64" s="151">
        <v>240742.11817635037</v>
      </c>
      <c r="AG64" s="151">
        <v>265229.52747056406</v>
      </c>
      <c r="AH64" s="151">
        <v>290479.45000594918</v>
      </c>
      <c r="AI64" s="151">
        <v>316197.73895010061</v>
      </c>
      <c r="AJ64" s="151">
        <v>342546.37090084521</v>
      </c>
      <c r="AK64" s="151">
        <v>369238.62814504519</v>
      </c>
      <c r="AL64" s="151">
        <v>395976.61351105274</v>
      </c>
      <c r="AM64" s="151">
        <v>422325.84485185851</v>
      </c>
      <c r="AN64" s="151">
        <v>447815.76537208731</v>
      </c>
      <c r="AO64" s="151">
        <v>472190.11233819323</v>
      </c>
      <c r="AP64" s="151">
        <v>494732.4064045283</v>
      </c>
      <c r="AQ64" s="151">
        <v>514506.08988808468</v>
      </c>
      <c r="AR64" s="151">
        <v>530810.97253684199</v>
      </c>
      <c r="AS64" s="151">
        <v>543402.73953332775</v>
      </c>
      <c r="AT64" s="151">
        <v>552066.15190361184</v>
      </c>
      <c r="AU64" s="151">
        <v>556760.67217820627</v>
      </c>
      <c r="AV64" s="151">
        <v>557407.07797659363</v>
      </c>
      <c r="AW64" s="151">
        <v>554478.39373353252</v>
      </c>
      <c r="AX64" s="151">
        <v>548125.19016803417</v>
      </c>
      <c r="AY64" s="151">
        <v>538743.30589506926</v>
      </c>
      <c r="AZ64" s="151">
        <v>526993.17744799994</v>
      </c>
    </row>
    <row r="65" spans="1:52">
      <c r="A65" s="161" t="s">
        <v>169</v>
      </c>
      <c r="B65" s="151">
        <v>0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  <c r="R65" s="151">
        <v>0</v>
      </c>
      <c r="S65" s="151">
        <v>0</v>
      </c>
      <c r="T65" s="151">
        <v>0</v>
      </c>
      <c r="U65" s="151">
        <v>0</v>
      </c>
      <c r="V65" s="151">
        <v>0</v>
      </c>
      <c r="W65" s="151">
        <v>0</v>
      </c>
      <c r="X65" s="151">
        <v>0</v>
      </c>
      <c r="Y65" s="151">
        <v>0</v>
      </c>
      <c r="Z65" s="151">
        <v>0</v>
      </c>
      <c r="AA65" s="151">
        <v>0</v>
      </c>
      <c r="AB65" s="151">
        <v>0</v>
      </c>
      <c r="AC65" s="151">
        <v>0</v>
      </c>
      <c r="AD65" s="151">
        <v>0</v>
      </c>
      <c r="AE65" s="151">
        <v>0</v>
      </c>
      <c r="AF65" s="151">
        <v>0</v>
      </c>
      <c r="AG65" s="151">
        <v>0</v>
      </c>
      <c r="AH65" s="151">
        <v>0</v>
      </c>
      <c r="AI65" s="151">
        <v>0</v>
      </c>
      <c r="AJ65" s="151">
        <v>0</v>
      </c>
      <c r="AK65" s="151">
        <v>0</v>
      </c>
      <c r="AL65" s="151">
        <v>0</v>
      </c>
      <c r="AM65" s="151">
        <v>0</v>
      </c>
      <c r="AN65" s="151">
        <v>0</v>
      </c>
      <c r="AO65" s="151">
        <v>0</v>
      </c>
      <c r="AP65" s="151">
        <v>0</v>
      </c>
      <c r="AQ65" s="151">
        <v>0</v>
      </c>
      <c r="AR65" s="151">
        <v>0</v>
      </c>
      <c r="AS65" s="151">
        <v>0</v>
      </c>
      <c r="AT65" s="151">
        <v>0</v>
      </c>
      <c r="AU65" s="151">
        <v>0</v>
      </c>
      <c r="AV65" s="151">
        <v>0</v>
      </c>
      <c r="AW65" s="151">
        <v>0</v>
      </c>
      <c r="AX65" s="151">
        <v>0</v>
      </c>
      <c r="AY65" s="151">
        <v>0</v>
      </c>
      <c r="AZ65" s="151">
        <v>0</v>
      </c>
    </row>
    <row r="66" spans="1:52">
      <c r="A66" s="161" t="s">
        <v>168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  <c r="R66" s="151">
        <v>0</v>
      </c>
      <c r="S66" s="151">
        <v>0</v>
      </c>
      <c r="T66" s="151">
        <v>0</v>
      </c>
      <c r="U66" s="151">
        <v>0</v>
      </c>
      <c r="V66" s="151">
        <v>0</v>
      </c>
      <c r="W66" s="151">
        <v>0</v>
      </c>
      <c r="X66" s="151">
        <v>0</v>
      </c>
      <c r="Y66" s="151">
        <v>0</v>
      </c>
      <c r="Z66" s="151">
        <v>0</v>
      </c>
      <c r="AA66" s="151">
        <v>0</v>
      </c>
      <c r="AB66" s="151">
        <v>0</v>
      </c>
      <c r="AC66" s="151">
        <v>0</v>
      </c>
      <c r="AD66" s="151">
        <v>0</v>
      </c>
      <c r="AE66" s="151">
        <v>0</v>
      </c>
      <c r="AF66" s="151">
        <v>0</v>
      </c>
      <c r="AG66" s="151">
        <v>0</v>
      </c>
      <c r="AH66" s="151">
        <v>0</v>
      </c>
      <c r="AI66" s="151">
        <v>0</v>
      </c>
      <c r="AJ66" s="151">
        <v>0</v>
      </c>
      <c r="AK66" s="151">
        <v>0</v>
      </c>
      <c r="AL66" s="151">
        <v>0</v>
      </c>
      <c r="AM66" s="151">
        <v>0</v>
      </c>
      <c r="AN66" s="151">
        <v>0</v>
      </c>
      <c r="AO66" s="151">
        <v>0</v>
      </c>
      <c r="AP66" s="151">
        <v>0</v>
      </c>
      <c r="AQ66" s="151">
        <v>0</v>
      </c>
      <c r="AR66" s="151">
        <v>0</v>
      </c>
      <c r="AS66" s="151">
        <v>0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</row>
    <row r="67" spans="1:52">
      <c r="A67" s="161" t="s">
        <v>154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  <c r="R67" s="151">
        <v>0</v>
      </c>
      <c r="S67" s="151">
        <v>0</v>
      </c>
      <c r="T67" s="151">
        <v>0</v>
      </c>
      <c r="U67" s="151">
        <v>0</v>
      </c>
      <c r="V67" s="151">
        <v>0</v>
      </c>
      <c r="W67" s="151">
        <v>4.2013234376765553E-2</v>
      </c>
      <c r="X67" s="151">
        <v>0.1071977773815054</v>
      </c>
      <c r="Y67" s="151">
        <v>0.19246185870313964</v>
      </c>
      <c r="Z67" s="151">
        <v>0.29224421751235985</v>
      </c>
      <c r="AA67" s="151">
        <v>0.39171286007548628</v>
      </c>
      <c r="AB67" s="151">
        <v>0.49044128322343128</v>
      </c>
      <c r="AC67" s="151">
        <v>0.58838444189598127</v>
      </c>
      <c r="AD67" s="151">
        <v>0.68501280913229334</v>
      </c>
      <c r="AE67" s="151">
        <v>0.78048030796805001</v>
      </c>
      <c r="AF67" s="151">
        <v>0.88939931071531608</v>
      </c>
      <c r="AG67" s="151">
        <v>1.0156641172770016</v>
      </c>
      <c r="AH67" s="151">
        <v>1.1390565356243416</v>
      </c>
      <c r="AI67" s="151">
        <v>1.3019991989848771</v>
      </c>
      <c r="AJ67" s="151">
        <v>1.4606682763006147</v>
      </c>
      <c r="AK67" s="151">
        <v>1.6348071021022073</v>
      </c>
      <c r="AL67" s="151">
        <v>1.8043202441979027</v>
      </c>
      <c r="AM67" s="151">
        <v>1.9692979516724847</v>
      </c>
      <c r="AN67" s="151">
        <v>2.1293654440995198</v>
      </c>
      <c r="AO67" s="151">
        <v>2.2861111742119906</v>
      </c>
      <c r="AP67" s="151">
        <v>2.4374467293659512</v>
      </c>
      <c r="AQ67" s="151">
        <v>2.5826138199689619</v>
      </c>
      <c r="AR67" s="151">
        <v>2.7208609739947653</v>
      </c>
      <c r="AS67" s="151">
        <v>2.8340560867244218</v>
      </c>
      <c r="AT67" s="151">
        <v>2.9319380876885561</v>
      </c>
      <c r="AU67" s="151">
        <v>3.016164129928097</v>
      </c>
      <c r="AV67" s="151">
        <v>3.0355892408302227</v>
      </c>
      <c r="AW67" s="151">
        <v>3.018908656454693</v>
      </c>
      <c r="AX67" s="151">
        <v>3.0259338718218296</v>
      </c>
      <c r="AY67" s="151">
        <v>2.9876433709106274</v>
      </c>
      <c r="AZ67" s="151">
        <v>2.9111665458305658</v>
      </c>
    </row>
    <row r="68" spans="1:52">
      <c r="A68" s="161" t="s">
        <v>164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  <c r="R68" s="151">
        <v>0</v>
      </c>
      <c r="S68" s="151">
        <v>0</v>
      </c>
      <c r="T68" s="151">
        <v>0</v>
      </c>
      <c r="U68" s="151">
        <v>0</v>
      </c>
      <c r="V68" s="151">
        <v>0</v>
      </c>
      <c r="W68" s="151">
        <v>0</v>
      </c>
      <c r="X68" s="151">
        <v>0</v>
      </c>
      <c r="Y68" s="151">
        <v>0</v>
      </c>
      <c r="Z68" s="151">
        <v>0</v>
      </c>
      <c r="AA68" s="151">
        <v>0</v>
      </c>
      <c r="AB68" s="151">
        <v>0</v>
      </c>
      <c r="AC68" s="151">
        <v>0</v>
      </c>
      <c r="AD68" s="151">
        <v>0</v>
      </c>
      <c r="AE68" s="151">
        <v>0</v>
      </c>
      <c r="AF68" s="151">
        <v>0</v>
      </c>
      <c r="AG68" s="151">
        <v>0</v>
      </c>
      <c r="AH68" s="151">
        <v>0</v>
      </c>
      <c r="AI68" s="151">
        <v>0</v>
      </c>
      <c r="AJ68" s="151">
        <v>0</v>
      </c>
      <c r="AK68" s="151">
        <v>0</v>
      </c>
      <c r="AL68" s="151">
        <v>0</v>
      </c>
      <c r="AM68" s="151">
        <v>0</v>
      </c>
      <c r="AN68" s="151">
        <v>0</v>
      </c>
      <c r="AO68" s="151">
        <v>0</v>
      </c>
      <c r="AP68" s="151">
        <v>0</v>
      </c>
      <c r="AQ68" s="151">
        <v>0</v>
      </c>
      <c r="AR68" s="151">
        <v>0</v>
      </c>
      <c r="AS68" s="151">
        <v>0</v>
      </c>
      <c r="AT68" s="151">
        <v>0</v>
      </c>
      <c r="AU68" s="151">
        <v>0</v>
      </c>
      <c r="AV68" s="151">
        <v>0</v>
      </c>
      <c r="AW68" s="151">
        <v>0</v>
      </c>
      <c r="AX68" s="151">
        <v>0</v>
      </c>
      <c r="AY68" s="151">
        <v>0</v>
      </c>
      <c r="AZ68" s="151">
        <v>0</v>
      </c>
    </row>
    <row r="69" spans="1:52">
      <c r="A69" s="161" t="s">
        <v>163</v>
      </c>
      <c r="B69" s="151">
        <v>0</v>
      </c>
      <c r="C69" s="151">
        <v>0</v>
      </c>
      <c r="D69" s="151">
        <v>0</v>
      </c>
      <c r="E69" s="151">
        <v>0</v>
      </c>
      <c r="F69" s="151">
        <v>0</v>
      </c>
      <c r="G69" s="151">
        <v>0</v>
      </c>
      <c r="H69" s="151">
        <v>0</v>
      </c>
      <c r="I69" s="151">
        <v>0</v>
      </c>
      <c r="J69" s="151">
        <v>0</v>
      </c>
      <c r="K69" s="151">
        <v>0</v>
      </c>
      <c r="L69" s="151">
        <v>0</v>
      </c>
      <c r="M69" s="151">
        <v>0</v>
      </c>
      <c r="N69" s="151">
        <v>0</v>
      </c>
      <c r="O69" s="151">
        <v>0</v>
      </c>
      <c r="P69" s="151">
        <v>0</v>
      </c>
      <c r="Q69" s="151">
        <v>0</v>
      </c>
      <c r="R69" s="151">
        <v>0</v>
      </c>
      <c r="S69" s="151">
        <v>0</v>
      </c>
      <c r="T69" s="151">
        <v>0</v>
      </c>
      <c r="U69" s="151">
        <v>0</v>
      </c>
      <c r="V69" s="151">
        <v>0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151">
        <v>0</v>
      </c>
      <c r="AD69" s="151">
        <v>0</v>
      </c>
      <c r="AE69" s="151">
        <v>0</v>
      </c>
      <c r="AF69" s="151">
        <v>0</v>
      </c>
      <c r="AG69" s="151">
        <v>0</v>
      </c>
      <c r="AH69" s="151">
        <v>0</v>
      </c>
      <c r="AI69" s="151">
        <v>0</v>
      </c>
      <c r="AJ69" s="151">
        <v>0</v>
      </c>
      <c r="AK69" s="151">
        <v>0</v>
      </c>
      <c r="AL69" s="151">
        <v>0</v>
      </c>
      <c r="AM69" s="151">
        <v>0</v>
      </c>
      <c r="AN69" s="151">
        <v>0</v>
      </c>
      <c r="AO69" s="151">
        <v>0</v>
      </c>
      <c r="AP69" s="151">
        <v>0</v>
      </c>
      <c r="AQ69" s="151">
        <v>0</v>
      </c>
      <c r="AR69" s="151">
        <v>0</v>
      </c>
      <c r="AS69" s="151">
        <v>0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</row>
    <row r="70" spans="1:52">
      <c r="A70" s="162" t="s">
        <v>162</v>
      </c>
      <c r="B70" s="153">
        <v>0</v>
      </c>
      <c r="C70" s="153">
        <v>0</v>
      </c>
      <c r="D70" s="153">
        <v>0</v>
      </c>
      <c r="E70" s="153">
        <v>9.9128139572046636E-2</v>
      </c>
      <c r="F70" s="153">
        <v>0.15221866108217463</v>
      </c>
      <c r="G70" s="153">
        <v>0.16768868122147221</v>
      </c>
      <c r="H70" s="153">
        <v>0.97215196969298157</v>
      </c>
      <c r="I70" s="153">
        <v>1.4801524265624613</v>
      </c>
      <c r="J70" s="153">
        <v>26.95673181489693</v>
      </c>
      <c r="K70" s="153">
        <v>54.366716863165138</v>
      </c>
      <c r="L70" s="153">
        <v>188.83575046611486</v>
      </c>
      <c r="M70" s="153">
        <v>537.05331478684218</v>
      </c>
      <c r="N70" s="153">
        <v>837.52824145248803</v>
      </c>
      <c r="O70" s="153">
        <v>1386.1822969266227</v>
      </c>
      <c r="P70" s="153">
        <v>2097.791078214857</v>
      </c>
      <c r="Q70" s="153">
        <v>3236.2974273826026</v>
      </c>
      <c r="R70" s="153">
        <v>5162.2943492549357</v>
      </c>
      <c r="S70" s="153">
        <v>7301.3010205586297</v>
      </c>
      <c r="T70" s="153">
        <v>10163.262075030125</v>
      </c>
      <c r="U70" s="153">
        <v>14277.209215090274</v>
      </c>
      <c r="V70" s="153">
        <v>19366.745537615461</v>
      </c>
      <c r="W70" s="153">
        <v>57928.841708402753</v>
      </c>
      <c r="X70" s="153">
        <v>104233.93674499964</v>
      </c>
      <c r="Y70" s="153">
        <v>159925.27878749737</v>
      </c>
      <c r="Z70" s="153">
        <v>211411.21567483264</v>
      </c>
      <c r="AA70" s="153">
        <v>260335.02067863656</v>
      </c>
      <c r="AB70" s="153">
        <v>302116.20204919437</v>
      </c>
      <c r="AC70" s="153">
        <v>340053.56253009441</v>
      </c>
      <c r="AD70" s="153">
        <v>370780.88716073654</v>
      </c>
      <c r="AE70" s="153">
        <v>397863.6792324105</v>
      </c>
      <c r="AF70" s="153">
        <v>427126.85099281522</v>
      </c>
      <c r="AG70" s="153">
        <v>459436.95863120048</v>
      </c>
      <c r="AH70" s="153">
        <v>496190.070255642</v>
      </c>
      <c r="AI70" s="153">
        <v>537207.20707124111</v>
      </c>
      <c r="AJ70" s="153">
        <v>583304.67150689638</v>
      </c>
      <c r="AK70" s="153">
        <v>635094.48656565824</v>
      </c>
      <c r="AL70" s="153">
        <v>692779.63890191843</v>
      </c>
      <c r="AM70" s="153">
        <v>755976.14525776869</v>
      </c>
      <c r="AN70" s="153">
        <v>824202.23142484063</v>
      </c>
      <c r="AO70" s="153">
        <v>896877.13268279773</v>
      </c>
      <c r="AP70" s="153">
        <v>973232.31048689364</v>
      </c>
      <c r="AQ70" s="153">
        <v>1051922.0169821887</v>
      </c>
      <c r="AR70" s="153">
        <v>1131787.0089472979</v>
      </c>
      <c r="AS70" s="153">
        <v>1211873.2275656313</v>
      </c>
      <c r="AT70" s="153">
        <v>1292478.9944811657</v>
      </c>
      <c r="AU70" s="153">
        <v>1372450.8778474822</v>
      </c>
      <c r="AV70" s="153">
        <v>1451692.155247007</v>
      </c>
      <c r="AW70" s="153">
        <v>1529745.5345954683</v>
      </c>
      <c r="AX70" s="153">
        <v>1606943.1455992917</v>
      </c>
      <c r="AY70" s="153">
        <v>1682730.119433936</v>
      </c>
      <c r="AZ70" s="153">
        <v>1757653.2036344698</v>
      </c>
    </row>
    <row r="71" spans="1:52">
      <c r="A71" s="161" t="s">
        <v>161</v>
      </c>
      <c r="B71" s="151">
        <v>0</v>
      </c>
      <c r="C71" s="151">
        <v>0</v>
      </c>
      <c r="D71" s="151">
        <v>0</v>
      </c>
      <c r="E71" s="151">
        <v>9.9128139572046636E-2</v>
      </c>
      <c r="F71" s="151">
        <v>0.15221866108217463</v>
      </c>
      <c r="G71" s="151">
        <v>0.16768868122147221</v>
      </c>
      <c r="H71" s="151">
        <v>0.97215196969298157</v>
      </c>
      <c r="I71" s="151">
        <v>1.4801524265624613</v>
      </c>
      <c r="J71" s="151">
        <v>26.95673181489693</v>
      </c>
      <c r="K71" s="151">
        <v>54.366716863165138</v>
      </c>
      <c r="L71" s="151">
        <v>188.83575046611486</v>
      </c>
      <c r="M71" s="151">
        <v>537.05331478684218</v>
      </c>
      <c r="N71" s="151">
        <v>837.52824145248803</v>
      </c>
      <c r="O71" s="151">
        <v>1386.1822969266227</v>
      </c>
      <c r="P71" s="151">
        <v>2097.791078214857</v>
      </c>
      <c r="Q71" s="151">
        <v>3236.2974273826026</v>
      </c>
      <c r="R71" s="151">
        <v>5162.018762785412</v>
      </c>
      <c r="S71" s="151">
        <v>7300.4127887423138</v>
      </c>
      <c r="T71" s="151">
        <v>10160.807137877811</v>
      </c>
      <c r="U71" s="151">
        <v>14270.418079302912</v>
      </c>
      <c r="V71" s="151">
        <v>19349.846907678355</v>
      </c>
      <c r="W71" s="151">
        <v>57827.689859979102</v>
      </c>
      <c r="X71" s="151">
        <v>103947.75126449828</v>
      </c>
      <c r="Y71" s="151">
        <v>159247.5354263293</v>
      </c>
      <c r="Z71" s="151">
        <v>210076.72075928713</v>
      </c>
      <c r="AA71" s="151">
        <v>257922.06996324583</v>
      </c>
      <c r="AB71" s="151">
        <v>298126.62050470425</v>
      </c>
      <c r="AC71" s="151">
        <v>333761.02797694772</v>
      </c>
      <c r="AD71" s="151">
        <v>361434.43175548356</v>
      </c>
      <c r="AE71" s="151">
        <v>384454.56401749182</v>
      </c>
      <c r="AF71" s="151">
        <v>408046.55070628953</v>
      </c>
      <c r="AG71" s="151">
        <v>432811.63651941024</v>
      </c>
      <c r="AH71" s="151">
        <v>459905.35185724631</v>
      </c>
      <c r="AI71" s="151">
        <v>489042.13844728871</v>
      </c>
      <c r="AJ71" s="151">
        <v>521028.51017266337</v>
      </c>
      <c r="AK71" s="151">
        <v>556649.00927489705</v>
      </c>
      <c r="AL71" s="151">
        <v>596269.0720476571</v>
      </c>
      <c r="AM71" s="151">
        <v>639856.62393378955</v>
      </c>
      <c r="AN71" s="151">
        <v>687219.43817874696</v>
      </c>
      <c r="AO71" s="151">
        <v>738121.57836734783</v>
      </c>
      <c r="AP71" s="151">
        <v>792148.85594975948</v>
      </c>
      <c r="AQ71" s="151">
        <v>848432.07310466701</v>
      </c>
      <c r="AR71" s="151">
        <v>906002.40240962035</v>
      </c>
      <c r="AS71" s="151">
        <v>964165.87838212668</v>
      </c>
      <c r="AT71" s="151">
        <v>1023314.8158841792</v>
      </c>
      <c r="AU71" s="151">
        <v>1082467.6779959328</v>
      </c>
      <c r="AV71" s="151">
        <v>1141546.6299750556</v>
      </c>
      <c r="AW71" s="151">
        <v>1200090.0649111478</v>
      </c>
      <c r="AX71" s="151">
        <v>1258299.3802323285</v>
      </c>
      <c r="AY71" s="151">
        <v>1315730.7104872973</v>
      </c>
      <c r="AZ71" s="151">
        <v>1372725.9551167686</v>
      </c>
    </row>
    <row r="72" spans="1:52">
      <c r="A72" s="161" t="s">
        <v>160</v>
      </c>
      <c r="B72" s="151">
        <v>0</v>
      </c>
      <c r="C72" s="151">
        <v>0</v>
      </c>
      <c r="D72" s="151">
        <v>0</v>
      </c>
      <c r="E72" s="151">
        <v>0</v>
      </c>
      <c r="F72" s="151">
        <v>0</v>
      </c>
      <c r="G72" s="151">
        <v>0</v>
      </c>
      <c r="H72" s="151">
        <v>0</v>
      </c>
      <c r="I72" s="151">
        <v>0</v>
      </c>
      <c r="J72" s="151">
        <v>0</v>
      </c>
      <c r="K72" s="151">
        <v>0</v>
      </c>
      <c r="L72" s="151">
        <v>0</v>
      </c>
      <c r="M72" s="151">
        <v>0</v>
      </c>
      <c r="N72" s="151">
        <v>0</v>
      </c>
      <c r="O72" s="151">
        <v>0</v>
      </c>
      <c r="P72" s="151">
        <v>0</v>
      </c>
      <c r="Q72" s="151">
        <v>0</v>
      </c>
      <c r="R72" s="151">
        <v>0.27558646952360766</v>
      </c>
      <c r="S72" s="151">
        <v>0.88823181631571868</v>
      </c>
      <c r="T72" s="151">
        <v>2.4549371523130348</v>
      </c>
      <c r="U72" s="151">
        <v>6.7911357873622453</v>
      </c>
      <c r="V72" s="151">
        <v>16.898629937104815</v>
      </c>
      <c r="W72" s="151">
        <v>101.15184842364776</v>
      </c>
      <c r="X72" s="151">
        <v>286.18548050135746</v>
      </c>
      <c r="Y72" s="151">
        <v>677.74336116807183</v>
      </c>
      <c r="Z72" s="151">
        <v>1334.4949155455045</v>
      </c>
      <c r="AA72" s="151">
        <v>2412.9507153907371</v>
      </c>
      <c r="AB72" s="151">
        <v>3989.5815444901382</v>
      </c>
      <c r="AC72" s="151">
        <v>6292.5345531466655</v>
      </c>
      <c r="AD72" s="151">
        <v>9346.4554052529638</v>
      </c>
      <c r="AE72" s="151">
        <v>13409.115214918682</v>
      </c>
      <c r="AF72" s="151">
        <v>19080.300286525664</v>
      </c>
      <c r="AG72" s="151">
        <v>26625.322111790272</v>
      </c>
      <c r="AH72" s="151">
        <v>36284.718398395678</v>
      </c>
      <c r="AI72" s="151">
        <v>48165.068623952422</v>
      </c>
      <c r="AJ72" s="151">
        <v>62276.161334232958</v>
      </c>
      <c r="AK72" s="151">
        <v>78445.477290761191</v>
      </c>
      <c r="AL72" s="151">
        <v>96510.566854261269</v>
      </c>
      <c r="AM72" s="151">
        <v>116119.52132397913</v>
      </c>
      <c r="AN72" s="151">
        <v>136982.79324609364</v>
      </c>
      <c r="AO72" s="151">
        <v>158755.55431544987</v>
      </c>
      <c r="AP72" s="151">
        <v>181083.45453713409</v>
      </c>
      <c r="AQ72" s="151">
        <v>203489.94387752176</v>
      </c>
      <c r="AR72" s="151">
        <v>225784.60653767749</v>
      </c>
      <c r="AS72" s="151">
        <v>247707.34918350459</v>
      </c>
      <c r="AT72" s="151">
        <v>269164.1785969864</v>
      </c>
      <c r="AU72" s="151">
        <v>289983.19985154946</v>
      </c>
      <c r="AV72" s="151">
        <v>310145.5252719514</v>
      </c>
      <c r="AW72" s="151">
        <v>329655.4696843205</v>
      </c>
      <c r="AX72" s="151">
        <v>348643.76536696311</v>
      </c>
      <c r="AY72" s="151">
        <v>366999.40894663864</v>
      </c>
      <c r="AZ72" s="151">
        <v>384927.24851770105</v>
      </c>
    </row>
    <row r="73" spans="1:52">
      <c r="A73" s="161" t="s">
        <v>159</v>
      </c>
      <c r="B73" s="151">
        <v>0</v>
      </c>
      <c r="C73" s="151">
        <v>0</v>
      </c>
      <c r="D73" s="151">
        <v>0</v>
      </c>
      <c r="E73" s="151">
        <v>0</v>
      </c>
      <c r="F73" s="151">
        <v>0</v>
      </c>
      <c r="G73" s="151">
        <v>0</v>
      </c>
      <c r="H73" s="151">
        <v>0</v>
      </c>
      <c r="I73" s="151">
        <v>0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v>0</v>
      </c>
      <c r="U73" s="151">
        <v>0</v>
      </c>
      <c r="V73" s="151">
        <v>0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151">
        <v>0</v>
      </c>
      <c r="AD73" s="151">
        <v>0</v>
      </c>
      <c r="AE73" s="151">
        <v>0</v>
      </c>
      <c r="AF73" s="151">
        <v>0</v>
      </c>
      <c r="AG73" s="151">
        <v>0</v>
      </c>
      <c r="AH73" s="151">
        <v>0</v>
      </c>
      <c r="AI73" s="151">
        <v>0</v>
      </c>
      <c r="AJ73" s="151">
        <v>0</v>
      </c>
      <c r="AK73" s="151">
        <v>0</v>
      </c>
      <c r="AL73" s="151">
        <v>0</v>
      </c>
      <c r="AM73" s="151">
        <v>0</v>
      </c>
      <c r="AN73" s="151">
        <v>0</v>
      </c>
      <c r="AO73" s="151">
        <v>0</v>
      </c>
      <c r="AP73" s="151">
        <v>0</v>
      </c>
      <c r="AQ73" s="151">
        <v>0</v>
      </c>
      <c r="AR73" s="151">
        <v>0</v>
      </c>
      <c r="AS73" s="151">
        <v>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</row>
    <row r="74" spans="1:52">
      <c r="A74" s="161" t="s">
        <v>158</v>
      </c>
      <c r="B74" s="151">
        <v>0</v>
      </c>
      <c r="C74" s="151">
        <v>0</v>
      </c>
      <c r="D74" s="151">
        <v>0</v>
      </c>
      <c r="E74" s="151">
        <v>0</v>
      </c>
      <c r="F74" s="151">
        <v>0</v>
      </c>
      <c r="G74" s="151">
        <v>0</v>
      </c>
      <c r="H74" s="151">
        <v>0</v>
      </c>
      <c r="I74" s="151">
        <v>0</v>
      </c>
      <c r="J74" s="151">
        <v>0</v>
      </c>
      <c r="K74" s="151">
        <v>0</v>
      </c>
      <c r="L74" s="151">
        <v>0</v>
      </c>
      <c r="M74" s="151">
        <v>0</v>
      </c>
      <c r="N74" s="151">
        <v>0</v>
      </c>
      <c r="O74" s="151">
        <v>0</v>
      </c>
      <c r="P74" s="151">
        <v>0</v>
      </c>
      <c r="Q74" s="151">
        <v>0</v>
      </c>
      <c r="R74" s="151">
        <v>0</v>
      </c>
      <c r="S74" s="151">
        <v>0</v>
      </c>
      <c r="T74" s="151">
        <v>0</v>
      </c>
      <c r="U74" s="151">
        <v>0</v>
      </c>
      <c r="V74" s="151">
        <v>0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151">
        <v>0</v>
      </c>
      <c r="AD74" s="151">
        <v>0</v>
      </c>
      <c r="AE74" s="151">
        <v>0</v>
      </c>
      <c r="AF74" s="151">
        <v>0</v>
      </c>
      <c r="AG74" s="151">
        <v>0</v>
      </c>
      <c r="AH74" s="151">
        <v>0</v>
      </c>
      <c r="AI74" s="151">
        <v>0</v>
      </c>
      <c r="AJ74" s="151">
        <v>0</v>
      </c>
      <c r="AK74" s="151">
        <v>0</v>
      </c>
      <c r="AL74" s="151">
        <v>0</v>
      </c>
      <c r="AM74" s="151">
        <v>0</v>
      </c>
      <c r="AN74" s="151">
        <v>0</v>
      </c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</row>
    <row r="75" spans="1:52">
      <c r="A75" s="162" t="s">
        <v>157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  <c r="R75" s="153">
        <v>10.284582003729426</v>
      </c>
      <c r="S75" s="153">
        <v>21.961224432264334</v>
      </c>
      <c r="T75" s="153">
        <v>35.091797289015645</v>
      </c>
      <c r="U75" s="153">
        <v>53.886085313309074</v>
      </c>
      <c r="V75" s="153">
        <v>86.17570200485109</v>
      </c>
      <c r="W75" s="153">
        <v>104.75896623289572</v>
      </c>
      <c r="X75" s="153">
        <v>108.47457462429144</v>
      </c>
      <c r="Y75" s="153">
        <v>110.87845385443373</v>
      </c>
      <c r="Z75" s="153">
        <v>111.50561950448639</v>
      </c>
      <c r="AA75" s="153">
        <v>110.25609468628411</v>
      </c>
      <c r="AB75" s="153">
        <v>107.1783070271332</v>
      </c>
      <c r="AC75" s="153">
        <v>102.36556200154055</v>
      </c>
      <c r="AD75" s="153">
        <v>96.917288753622074</v>
      </c>
      <c r="AE75" s="153">
        <v>106.27471710893978</v>
      </c>
      <c r="AF75" s="153">
        <v>314.50263686284052</v>
      </c>
      <c r="AG75" s="153">
        <v>823.08629041823963</v>
      </c>
      <c r="AH75" s="153">
        <v>1670.9717943928417</v>
      </c>
      <c r="AI75" s="153">
        <v>2889.0794868750781</v>
      </c>
      <c r="AJ75" s="153">
        <v>4495.7962514756782</v>
      </c>
      <c r="AK75" s="153">
        <v>6498.3043023155851</v>
      </c>
      <c r="AL75" s="153">
        <v>8895.8820345224449</v>
      </c>
      <c r="AM75" s="153">
        <v>11680.853233336393</v>
      </c>
      <c r="AN75" s="153">
        <v>14833.598205660001</v>
      </c>
      <c r="AO75" s="153">
        <v>18344.581676641959</v>
      </c>
      <c r="AP75" s="153">
        <v>22201.167986995479</v>
      </c>
      <c r="AQ75" s="153">
        <v>26398.145931391831</v>
      </c>
      <c r="AR75" s="153">
        <v>30930.832328784119</v>
      </c>
      <c r="AS75" s="153">
        <v>35791.026858847254</v>
      </c>
      <c r="AT75" s="153">
        <v>40964.308373723397</v>
      </c>
      <c r="AU75" s="153">
        <v>46440.20296693116</v>
      </c>
      <c r="AV75" s="153">
        <v>52156.168399012633</v>
      </c>
      <c r="AW75" s="153">
        <v>58138.472883621551</v>
      </c>
      <c r="AX75" s="153">
        <v>64340.47813050713</v>
      </c>
      <c r="AY75" s="153">
        <v>70723.018094862724</v>
      </c>
      <c r="AZ75" s="153">
        <v>77228.48680745509</v>
      </c>
    </row>
    <row r="76" spans="1:52">
      <c r="A76" s="161" t="s">
        <v>156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  <c r="R76" s="151">
        <v>0.74174634231784653</v>
      </c>
      <c r="S76" s="151">
        <v>1.7769809813006399</v>
      </c>
      <c r="T76" s="151">
        <v>3.1451550623900131</v>
      </c>
      <c r="U76" s="151">
        <v>5.4617052109964934</v>
      </c>
      <c r="V76" s="151">
        <v>10.154101139389653</v>
      </c>
      <c r="W76" s="151">
        <v>15.54349877106265</v>
      </c>
      <c r="X76" s="151">
        <v>17.131266990299778</v>
      </c>
      <c r="Y76" s="151">
        <v>18.591367911032382</v>
      </c>
      <c r="Z76" s="151">
        <v>19.746322983425433</v>
      </c>
      <c r="AA76" s="151">
        <v>20.592196383732073</v>
      </c>
      <c r="AB76" s="151">
        <v>21.060615062688846</v>
      </c>
      <c r="AC76" s="151">
        <v>21.305474709477846</v>
      </c>
      <c r="AD76" s="151">
        <v>21.46668255482674</v>
      </c>
      <c r="AE76" s="151">
        <v>28.318159520725377</v>
      </c>
      <c r="AF76" s="151">
        <v>132.16282643452496</v>
      </c>
      <c r="AG76" s="151">
        <v>401.56837573728006</v>
      </c>
      <c r="AH76" s="151">
        <v>881.7514398011391</v>
      </c>
      <c r="AI76" s="151">
        <v>1614.785808263126</v>
      </c>
      <c r="AJ76" s="151">
        <v>2635.7851689573272</v>
      </c>
      <c r="AK76" s="151">
        <v>3973.987352578949</v>
      </c>
      <c r="AL76" s="151">
        <v>5650.3654718273219</v>
      </c>
      <c r="AM76" s="151">
        <v>7682.8242625855264</v>
      </c>
      <c r="AN76" s="151">
        <v>10072.370354627767</v>
      </c>
      <c r="AO76" s="151">
        <v>12827.290035654927</v>
      </c>
      <c r="AP76" s="151">
        <v>15952.246029053058</v>
      </c>
      <c r="AQ76" s="151">
        <v>19457.373625892538</v>
      </c>
      <c r="AR76" s="151">
        <v>23340.906383311591</v>
      </c>
      <c r="AS76" s="151">
        <v>27601.62114029441</v>
      </c>
      <c r="AT76" s="151">
        <v>32230.647517406771</v>
      </c>
      <c r="AU76" s="151">
        <v>37221.983921766667</v>
      </c>
      <c r="AV76" s="151">
        <v>42512.679837479169</v>
      </c>
      <c r="AW76" s="151">
        <v>48123.7577753691</v>
      </c>
      <c r="AX76" s="151">
        <v>54003.631430155292</v>
      </c>
      <c r="AY76" s="151">
        <v>60110.10237587773</v>
      </c>
      <c r="AZ76" s="151">
        <v>66380.613481638371</v>
      </c>
    </row>
    <row r="77" spans="1:52">
      <c r="A77" s="161" t="s">
        <v>155</v>
      </c>
      <c r="B77" s="151">
        <v>0</v>
      </c>
      <c r="C77" s="151">
        <v>0</v>
      </c>
      <c r="D77" s="151">
        <v>0</v>
      </c>
      <c r="E77" s="151">
        <v>0</v>
      </c>
      <c r="F77" s="151">
        <v>0</v>
      </c>
      <c r="G77" s="151">
        <v>0</v>
      </c>
      <c r="H77" s="151">
        <v>0</v>
      </c>
      <c r="I77" s="151">
        <v>0</v>
      </c>
      <c r="J77" s="151">
        <v>0</v>
      </c>
      <c r="K77" s="151">
        <v>0</v>
      </c>
      <c r="L77" s="151">
        <v>0</v>
      </c>
      <c r="M77" s="151">
        <v>0</v>
      </c>
      <c r="N77" s="151">
        <v>0</v>
      </c>
      <c r="O77" s="151">
        <v>0</v>
      </c>
      <c r="P77" s="151">
        <v>0</v>
      </c>
      <c r="Q77" s="151">
        <v>0</v>
      </c>
      <c r="R77" s="151">
        <v>9.5428356614115799</v>
      </c>
      <c r="S77" s="151">
        <v>20.184243450963695</v>
      </c>
      <c r="T77" s="151">
        <v>31.946642226625631</v>
      </c>
      <c r="U77" s="151">
        <v>48.424380102312583</v>
      </c>
      <c r="V77" s="151">
        <v>76.021600865461437</v>
      </c>
      <c r="W77" s="151">
        <v>89.215467461833072</v>
      </c>
      <c r="X77" s="151">
        <v>91.343307633991657</v>
      </c>
      <c r="Y77" s="151">
        <v>92.287085943401351</v>
      </c>
      <c r="Z77" s="151">
        <v>91.759296521060961</v>
      </c>
      <c r="AA77" s="151">
        <v>89.663898302552042</v>
      </c>
      <c r="AB77" s="151">
        <v>86.117691964444361</v>
      </c>
      <c r="AC77" s="151">
        <v>81.060087292062704</v>
      </c>
      <c r="AD77" s="151">
        <v>75.450606198795327</v>
      </c>
      <c r="AE77" s="151">
        <v>77.956557588214409</v>
      </c>
      <c r="AF77" s="151">
        <v>182.33981042831559</v>
      </c>
      <c r="AG77" s="151">
        <v>421.51791468095956</v>
      </c>
      <c r="AH77" s="151">
        <v>789.22035459170263</v>
      </c>
      <c r="AI77" s="151">
        <v>1274.2936786119521</v>
      </c>
      <c r="AJ77" s="151">
        <v>1860.0110825183515</v>
      </c>
      <c r="AK77" s="151">
        <v>2524.3169497366362</v>
      </c>
      <c r="AL77" s="151">
        <v>3245.516562695122</v>
      </c>
      <c r="AM77" s="151">
        <v>3998.0289707508668</v>
      </c>
      <c r="AN77" s="151">
        <v>4761.2278510322349</v>
      </c>
      <c r="AO77" s="151">
        <v>5517.2916409870313</v>
      </c>
      <c r="AP77" s="151">
        <v>6248.9219579424198</v>
      </c>
      <c r="AQ77" s="151">
        <v>6940.7723054992948</v>
      </c>
      <c r="AR77" s="151">
        <v>7589.9259454725279</v>
      </c>
      <c r="AS77" s="151">
        <v>8189.4057185528418</v>
      </c>
      <c r="AT77" s="151">
        <v>8733.6608563166228</v>
      </c>
      <c r="AU77" s="151">
        <v>9218.2190451644947</v>
      </c>
      <c r="AV77" s="151">
        <v>9643.4885615334661</v>
      </c>
      <c r="AW77" s="151">
        <v>10014.715108252451</v>
      </c>
      <c r="AX77" s="151">
        <v>10336.846700351836</v>
      </c>
      <c r="AY77" s="151">
        <v>10612.915718984992</v>
      </c>
      <c r="AZ77" s="151">
        <v>10847.873325816725</v>
      </c>
    </row>
    <row r="78" spans="1:52">
      <c r="A78" s="164" t="s">
        <v>31</v>
      </c>
      <c r="B78" s="163">
        <v>551228.43005596381</v>
      </c>
      <c r="C78" s="163">
        <v>550406.45862715039</v>
      </c>
      <c r="D78" s="163">
        <v>541832.01722966915</v>
      </c>
      <c r="E78" s="163">
        <v>548582.48283452599</v>
      </c>
      <c r="F78" s="163">
        <v>549685.44441803708</v>
      </c>
      <c r="G78" s="163">
        <v>548563.74724689964</v>
      </c>
      <c r="H78" s="163">
        <v>546312.19096466829</v>
      </c>
      <c r="I78" s="163">
        <v>558742.09557727713</v>
      </c>
      <c r="J78" s="163">
        <v>569191.93137622019</v>
      </c>
      <c r="K78" s="163">
        <v>547031.16548895219</v>
      </c>
      <c r="L78" s="163">
        <v>542333.08937649301</v>
      </c>
      <c r="M78" s="163">
        <v>544297.94262121571</v>
      </c>
      <c r="N78" s="163">
        <v>539923.2643906544</v>
      </c>
      <c r="O78" s="163">
        <v>537060.46177873341</v>
      </c>
      <c r="P78" s="163">
        <v>532352.71167054272</v>
      </c>
      <c r="Q78" s="163">
        <v>543488.40750075632</v>
      </c>
      <c r="R78" s="163">
        <v>545256.47774571704</v>
      </c>
      <c r="S78" s="163">
        <v>557231.03521607455</v>
      </c>
      <c r="T78" s="163">
        <v>566570.54009434534</v>
      </c>
      <c r="U78" s="163">
        <v>574354.27025914681</v>
      </c>
      <c r="V78" s="163">
        <v>580691.29413857625</v>
      </c>
      <c r="W78" s="163">
        <v>585924.73019561789</v>
      </c>
      <c r="X78" s="163">
        <v>589754.95349858166</v>
      </c>
      <c r="Y78" s="163">
        <v>593617.88418934215</v>
      </c>
      <c r="Z78" s="163">
        <v>597292.46331189747</v>
      </c>
      <c r="AA78" s="163">
        <v>601129.8848533713</v>
      </c>
      <c r="AB78" s="163">
        <v>604289.49205056485</v>
      </c>
      <c r="AC78" s="163">
        <v>607433.0233337289</v>
      </c>
      <c r="AD78" s="163">
        <v>611050.63307948143</v>
      </c>
      <c r="AE78" s="163">
        <v>614865.88451655058</v>
      </c>
      <c r="AF78" s="163">
        <v>618864.90783461195</v>
      </c>
      <c r="AG78" s="163">
        <v>622745.45254196913</v>
      </c>
      <c r="AH78" s="163">
        <v>626438.33010717912</v>
      </c>
      <c r="AI78" s="163">
        <v>630717.41038574791</v>
      </c>
      <c r="AJ78" s="163">
        <v>635724.85251070571</v>
      </c>
      <c r="AK78" s="163">
        <v>640776.70813328424</v>
      </c>
      <c r="AL78" s="163">
        <v>645557.16699162882</v>
      </c>
      <c r="AM78" s="163">
        <v>650222.47499265906</v>
      </c>
      <c r="AN78" s="163">
        <v>654604.04355571815</v>
      </c>
      <c r="AO78" s="163">
        <v>658983.2402287483</v>
      </c>
      <c r="AP78" s="163">
        <v>664260.8994280037</v>
      </c>
      <c r="AQ78" s="163">
        <v>669676.58024095453</v>
      </c>
      <c r="AR78" s="163">
        <v>675175.39680481376</v>
      </c>
      <c r="AS78" s="163">
        <v>680849.83845593873</v>
      </c>
      <c r="AT78" s="163">
        <v>686778.61677084549</v>
      </c>
      <c r="AU78" s="163">
        <v>692955.75862119428</v>
      </c>
      <c r="AV78" s="163">
        <v>699189.2481898081</v>
      </c>
      <c r="AW78" s="163">
        <v>705774.03386093525</v>
      </c>
      <c r="AX78" s="163">
        <v>712870.76593889133</v>
      </c>
      <c r="AY78" s="163">
        <v>720060.38231545174</v>
      </c>
      <c r="AZ78" s="163">
        <v>727545.1927798586</v>
      </c>
    </row>
    <row r="79" spans="1:52">
      <c r="A79" s="162" t="s">
        <v>165</v>
      </c>
      <c r="B79" s="153">
        <v>549493.79348806979</v>
      </c>
      <c r="C79" s="153">
        <v>548659.19924638164</v>
      </c>
      <c r="D79" s="153">
        <v>540089.44736512436</v>
      </c>
      <c r="E79" s="153">
        <v>546850.64419652754</v>
      </c>
      <c r="F79" s="153">
        <v>547976.37687795993</v>
      </c>
      <c r="G79" s="153">
        <v>546359.17280964029</v>
      </c>
      <c r="H79" s="153">
        <v>544134.48984172812</v>
      </c>
      <c r="I79" s="153">
        <v>556606.75267381093</v>
      </c>
      <c r="J79" s="153">
        <v>567010.9445463767</v>
      </c>
      <c r="K79" s="153">
        <v>544949.06737566763</v>
      </c>
      <c r="L79" s="153">
        <v>540015.32386179583</v>
      </c>
      <c r="M79" s="153">
        <v>541920.83193723543</v>
      </c>
      <c r="N79" s="153">
        <v>537544.67682088271</v>
      </c>
      <c r="O79" s="153">
        <v>533572.97382340371</v>
      </c>
      <c r="P79" s="153">
        <v>528913.40022932854</v>
      </c>
      <c r="Q79" s="153">
        <v>539808.22796609928</v>
      </c>
      <c r="R79" s="153">
        <v>540941.17278107163</v>
      </c>
      <c r="S79" s="153">
        <v>551727.38255490223</v>
      </c>
      <c r="T79" s="153">
        <v>559594.96187112923</v>
      </c>
      <c r="U79" s="153">
        <v>565679.50416465255</v>
      </c>
      <c r="V79" s="153">
        <v>570135.68195612507</v>
      </c>
      <c r="W79" s="153">
        <v>573067.61936835875</v>
      </c>
      <c r="X79" s="153">
        <v>574183.60906947067</v>
      </c>
      <c r="Y79" s="153">
        <v>574922.76173518144</v>
      </c>
      <c r="Z79" s="153">
        <v>575068.40856136219</v>
      </c>
      <c r="AA79" s="153">
        <v>574996.33375213773</v>
      </c>
      <c r="AB79" s="153">
        <v>573930.07347029436</v>
      </c>
      <c r="AC79" s="153">
        <v>572489.396772334</v>
      </c>
      <c r="AD79" s="153">
        <v>571145.00111477252</v>
      </c>
      <c r="AE79" s="153">
        <v>569562.89752920484</v>
      </c>
      <c r="AF79" s="153">
        <v>567698.07312837115</v>
      </c>
      <c r="AG79" s="153">
        <v>565162.97146993491</v>
      </c>
      <c r="AH79" s="153">
        <v>561864.61916046333</v>
      </c>
      <c r="AI79" s="153">
        <v>558666.16224449209</v>
      </c>
      <c r="AJ79" s="153">
        <v>555714.67577148997</v>
      </c>
      <c r="AK79" s="153">
        <v>552428.11552175856</v>
      </c>
      <c r="AL79" s="153">
        <v>548568.67099885794</v>
      </c>
      <c r="AM79" s="153">
        <v>544213.62799375923</v>
      </c>
      <c r="AN79" s="153">
        <v>539304.0719536239</v>
      </c>
      <c r="AO79" s="153">
        <v>534022.69229488517</v>
      </c>
      <c r="AP79" s="153">
        <v>529099.12326698634</v>
      </c>
      <c r="AQ79" s="153">
        <v>523774.4454104731</v>
      </c>
      <c r="AR79" s="153">
        <v>518099.04777229467</v>
      </c>
      <c r="AS79" s="153">
        <v>512142.08482722437</v>
      </c>
      <c r="AT79" s="153">
        <v>506065.8396086478</v>
      </c>
      <c r="AU79" s="153">
        <v>499786.18804442737</v>
      </c>
      <c r="AV79" s="153">
        <v>493311.2335540402</v>
      </c>
      <c r="AW79" s="153">
        <v>486754.37442898052</v>
      </c>
      <c r="AX79" s="153">
        <v>480573.54531994549</v>
      </c>
      <c r="AY79" s="153">
        <v>474190.58546981338</v>
      </c>
      <c r="AZ79" s="153">
        <v>468029.94574645942</v>
      </c>
    </row>
    <row r="80" spans="1:52">
      <c r="A80" s="161" t="s">
        <v>171</v>
      </c>
      <c r="B80" s="151">
        <v>827.10584123806427</v>
      </c>
      <c r="C80" s="151">
        <v>764.33191383361645</v>
      </c>
      <c r="D80" s="151">
        <v>689.09684537150338</v>
      </c>
      <c r="E80" s="151">
        <v>670.30291476261027</v>
      </c>
      <c r="F80" s="151">
        <v>1437.7999348732437</v>
      </c>
      <c r="G80" s="151">
        <v>1374.0438074361959</v>
      </c>
      <c r="H80" s="151">
        <v>1362.2749176854891</v>
      </c>
      <c r="I80" s="151">
        <v>1356.8515809587927</v>
      </c>
      <c r="J80" s="151">
        <v>1382.7448857059542</v>
      </c>
      <c r="K80" s="151">
        <v>1350.7778539987548</v>
      </c>
      <c r="L80" s="151">
        <v>1313.1898270293179</v>
      </c>
      <c r="M80" s="151">
        <v>1239.9474734650182</v>
      </c>
      <c r="N80" s="151">
        <v>1192.3054187913185</v>
      </c>
      <c r="O80" s="151">
        <v>1131.3573676551634</v>
      </c>
      <c r="P80" s="151">
        <v>1130.3491693077358</v>
      </c>
      <c r="Q80" s="151">
        <v>983.06236435623703</v>
      </c>
      <c r="R80" s="151">
        <v>954.86943868628498</v>
      </c>
      <c r="S80" s="151">
        <v>936.16347409697357</v>
      </c>
      <c r="T80" s="151">
        <v>886.43609407562451</v>
      </c>
      <c r="U80" s="151">
        <v>856.66502042089041</v>
      </c>
      <c r="V80" s="151">
        <v>845.8243723642496</v>
      </c>
      <c r="W80" s="151">
        <v>855.7577505340148</v>
      </c>
      <c r="X80" s="151">
        <v>879.59193983003604</v>
      </c>
      <c r="Y80" s="151">
        <v>911.07659965929508</v>
      </c>
      <c r="Z80" s="151">
        <v>949.83954722062174</v>
      </c>
      <c r="AA80" s="151">
        <v>992.52431087327773</v>
      </c>
      <c r="AB80" s="151">
        <v>1028.8460515005188</v>
      </c>
      <c r="AC80" s="151">
        <v>1062.442334299232</v>
      </c>
      <c r="AD80" s="151">
        <v>1089.1730968498241</v>
      </c>
      <c r="AE80" s="151">
        <v>1111.6505922018773</v>
      </c>
      <c r="AF80" s="151">
        <v>1127.4800300090408</v>
      </c>
      <c r="AG80" s="151">
        <v>1138.1461709218504</v>
      </c>
      <c r="AH80" s="151">
        <v>1144.7560574048459</v>
      </c>
      <c r="AI80" s="151">
        <v>1149.1872143801904</v>
      </c>
      <c r="AJ80" s="151">
        <v>1151.7220651138746</v>
      </c>
      <c r="AK80" s="151">
        <v>1146.8601507501589</v>
      </c>
      <c r="AL80" s="151">
        <v>1138.2765972054226</v>
      </c>
      <c r="AM80" s="151">
        <v>1128.8389880770346</v>
      </c>
      <c r="AN80" s="151">
        <v>1115.2057024851297</v>
      </c>
      <c r="AO80" s="151">
        <v>1101.6711027164577</v>
      </c>
      <c r="AP80" s="151">
        <v>1090.8040497202494</v>
      </c>
      <c r="AQ80" s="151">
        <v>1078.6023201175551</v>
      </c>
      <c r="AR80" s="151">
        <v>1068.217166161583</v>
      </c>
      <c r="AS80" s="151">
        <v>1054.3362372845979</v>
      </c>
      <c r="AT80" s="151">
        <v>1040.3790097279066</v>
      </c>
      <c r="AU80" s="151">
        <v>1028.312482905028</v>
      </c>
      <c r="AV80" s="151">
        <v>1015.7074491579339</v>
      </c>
      <c r="AW80" s="151">
        <v>1005.1387259237058</v>
      </c>
      <c r="AX80" s="151">
        <v>989.57323289036333</v>
      </c>
      <c r="AY80" s="151">
        <v>976.33538698696373</v>
      </c>
      <c r="AZ80" s="151">
        <v>964.89548586518117</v>
      </c>
    </row>
    <row r="81" spans="1:52">
      <c r="A81" s="161" t="s">
        <v>170</v>
      </c>
      <c r="B81" s="151">
        <v>2516.353126100661</v>
      </c>
      <c r="C81" s="151">
        <v>2378.2203089713294</v>
      </c>
      <c r="D81" s="151">
        <v>2271.4519281143312</v>
      </c>
      <c r="E81" s="151">
        <v>1933.447124754299</v>
      </c>
      <c r="F81" s="151">
        <v>1735.7868478854268</v>
      </c>
      <c r="G81" s="151">
        <v>1550.1136212790391</v>
      </c>
      <c r="H81" s="151">
        <v>1393.6786624764832</v>
      </c>
      <c r="I81" s="151">
        <v>1270.5244044074402</v>
      </c>
      <c r="J81" s="151">
        <v>1179.0336823390774</v>
      </c>
      <c r="K81" s="151">
        <v>1030.7558347477093</v>
      </c>
      <c r="L81" s="151">
        <v>933.44280601259015</v>
      </c>
      <c r="M81" s="151">
        <v>852.3256211115214</v>
      </c>
      <c r="N81" s="151">
        <v>773.16675758354904</v>
      </c>
      <c r="O81" s="151">
        <v>809.68253514053151</v>
      </c>
      <c r="P81" s="151">
        <v>670.18507265834262</v>
      </c>
      <c r="Q81" s="151">
        <v>615.80206249370565</v>
      </c>
      <c r="R81" s="151">
        <v>593.24059656175348</v>
      </c>
      <c r="S81" s="151">
        <v>584.53147315898013</v>
      </c>
      <c r="T81" s="151">
        <v>547.20109420816186</v>
      </c>
      <c r="U81" s="151">
        <v>537.18725322658952</v>
      </c>
      <c r="V81" s="151">
        <v>547.57636468292856</v>
      </c>
      <c r="W81" s="151">
        <v>567.93315449831175</v>
      </c>
      <c r="X81" s="151">
        <v>595.95712434596203</v>
      </c>
      <c r="Y81" s="151">
        <v>628.10260928434161</v>
      </c>
      <c r="Z81" s="151">
        <v>660.20629546307828</v>
      </c>
      <c r="AA81" s="151">
        <v>688.840711692132</v>
      </c>
      <c r="AB81" s="151">
        <v>710.67113836681585</v>
      </c>
      <c r="AC81" s="151">
        <v>727.52590783604705</v>
      </c>
      <c r="AD81" s="151">
        <v>740.01639787829754</v>
      </c>
      <c r="AE81" s="151">
        <v>749.99267860117163</v>
      </c>
      <c r="AF81" s="151">
        <v>756.97892979309563</v>
      </c>
      <c r="AG81" s="151">
        <v>758.81601068045029</v>
      </c>
      <c r="AH81" s="151">
        <v>757.89762053225047</v>
      </c>
      <c r="AI81" s="151">
        <v>754.67928007683201</v>
      </c>
      <c r="AJ81" s="151">
        <v>747.09074410220273</v>
      </c>
      <c r="AK81" s="151">
        <v>735.48455552374787</v>
      </c>
      <c r="AL81" s="151">
        <v>725.22257743698685</v>
      </c>
      <c r="AM81" s="151">
        <v>712.85954599232412</v>
      </c>
      <c r="AN81" s="151">
        <v>701.25793863640047</v>
      </c>
      <c r="AO81" s="151">
        <v>689.34058745878906</v>
      </c>
      <c r="AP81" s="151">
        <v>677.08878797789725</v>
      </c>
      <c r="AQ81" s="151">
        <v>665.06326492378878</v>
      </c>
      <c r="AR81" s="151">
        <v>652.81819536541514</v>
      </c>
      <c r="AS81" s="151">
        <v>640.33773739012634</v>
      </c>
      <c r="AT81" s="151">
        <v>625.85706227932963</v>
      </c>
      <c r="AU81" s="151">
        <v>614.47622371969089</v>
      </c>
      <c r="AV81" s="151">
        <v>602.75749875791564</v>
      </c>
      <c r="AW81" s="151">
        <v>590.12880214157269</v>
      </c>
      <c r="AX81" s="151">
        <v>571.74998040722267</v>
      </c>
      <c r="AY81" s="151">
        <v>556.67120345767034</v>
      </c>
      <c r="AZ81" s="151">
        <v>543.54321427457376</v>
      </c>
    </row>
    <row r="82" spans="1:52">
      <c r="A82" s="161" t="s">
        <v>169</v>
      </c>
      <c r="B82" s="151">
        <v>3020.860275066495</v>
      </c>
      <c r="C82" s="151">
        <v>4762.4026924088384</v>
      </c>
      <c r="D82" s="151">
        <v>4957.3694138092251</v>
      </c>
      <c r="E82" s="151">
        <v>7208.3492608086563</v>
      </c>
      <c r="F82" s="151">
        <v>7943.8776914702803</v>
      </c>
      <c r="G82" s="151">
        <v>8842.1471651864813</v>
      </c>
      <c r="H82" s="151">
        <v>11146.29847600432</v>
      </c>
      <c r="I82" s="151">
        <v>12733.847924925842</v>
      </c>
      <c r="J82" s="151">
        <v>13578.579274881484</v>
      </c>
      <c r="K82" s="151">
        <v>15752.112110029491</v>
      </c>
      <c r="L82" s="151">
        <v>17180.400142411632</v>
      </c>
      <c r="M82" s="151">
        <v>19567.926385392726</v>
      </c>
      <c r="N82" s="151">
        <v>22127.721894626506</v>
      </c>
      <c r="O82" s="151">
        <v>22418.073416388896</v>
      </c>
      <c r="P82" s="151">
        <v>23088.02301085482</v>
      </c>
      <c r="Q82" s="151">
        <v>33182.745988862516</v>
      </c>
      <c r="R82" s="151">
        <v>34803.445404150079</v>
      </c>
      <c r="S82" s="151">
        <v>36816.551926913882</v>
      </c>
      <c r="T82" s="151">
        <v>38973.341083309977</v>
      </c>
      <c r="U82" s="151">
        <v>41240.927263820071</v>
      </c>
      <c r="V82" s="151">
        <v>43530.405461294984</v>
      </c>
      <c r="W82" s="151">
        <v>45813.825205744353</v>
      </c>
      <c r="X82" s="151">
        <v>48024.768390017867</v>
      </c>
      <c r="Y82" s="151">
        <v>50279.582021103248</v>
      </c>
      <c r="Z82" s="151">
        <v>52526.81958304959</v>
      </c>
      <c r="AA82" s="151">
        <v>54738.986015740491</v>
      </c>
      <c r="AB82" s="151">
        <v>56854.2011062046</v>
      </c>
      <c r="AC82" s="151">
        <v>58923.675845596947</v>
      </c>
      <c r="AD82" s="151">
        <v>61002.743440716185</v>
      </c>
      <c r="AE82" s="151">
        <v>63123.668222266038</v>
      </c>
      <c r="AF82" s="151">
        <v>65266.054060832736</v>
      </c>
      <c r="AG82" s="151">
        <v>67408.670689613602</v>
      </c>
      <c r="AH82" s="151">
        <v>69487.308180270062</v>
      </c>
      <c r="AI82" s="151">
        <v>71545.049345527164</v>
      </c>
      <c r="AJ82" s="151">
        <v>73633.502171290296</v>
      </c>
      <c r="AK82" s="151">
        <v>75569.550506110827</v>
      </c>
      <c r="AL82" s="151">
        <v>77329.960702146636</v>
      </c>
      <c r="AM82" s="151">
        <v>78902.9968572246</v>
      </c>
      <c r="AN82" s="151">
        <v>80296.50839604967</v>
      </c>
      <c r="AO82" s="151">
        <v>81495.965010349697</v>
      </c>
      <c r="AP82" s="151">
        <v>82659.131804987715</v>
      </c>
      <c r="AQ82" s="151">
        <v>83609.403025824286</v>
      </c>
      <c r="AR82" s="151">
        <v>84389.029315195628</v>
      </c>
      <c r="AS82" s="151">
        <v>84992.379027860283</v>
      </c>
      <c r="AT82" s="151">
        <v>85474.889791164154</v>
      </c>
      <c r="AU82" s="151">
        <v>85788.056148344564</v>
      </c>
      <c r="AV82" s="151">
        <v>85920.494792454032</v>
      </c>
      <c r="AW82" s="151">
        <v>85909.388449592981</v>
      </c>
      <c r="AX82" s="151">
        <v>85815.766732288219</v>
      </c>
      <c r="AY82" s="151">
        <v>85557.621888988084</v>
      </c>
      <c r="AZ82" s="151">
        <v>85191.817138063809</v>
      </c>
    </row>
    <row r="83" spans="1:52">
      <c r="A83" s="161" t="s">
        <v>154</v>
      </c>
      <c r="B83" s="151">
        <v>543129.47424566455</v>
      </c>
      <c r="C83" s="151">
        <v>540754.24433116789</v>
      </c>
      <c r="D83" s="151">
        <v>532171.52917782927</v>
      </c>
      <c r="E83" s="151">
        <v>537038.54489620193</v>
      </c>
      <c r="F83" s="151">
        <v>536858.91240373102</v>
      </c>
      <c r="G83" s="151">
        <v>534592.86821573856</v>
      </c>
      <c r="H83" s="151">
        <v>530232.23778556183</v>
      </c>
      <c r="I83" s="151">
        <v>541245.5287635189</v>
      </c>
      <c r="J83" s="151">
        <v>550870.58670345019</v>
      </c>
      <c r="K83" s="151">
        <v>526815.42157689168</v>
      </c>
      <c r="L83" s="151">
        <v>520588.29108634224</v>
      </c>
      <c r="M83" s="151">
        <v>520260.63245726621</v>
      </c>
      <c r="N83" s="151">
        <v>513451.48274988134</v>
      </c>
      <c r="O83" s="151">
        <v>509213.86050421913</v>
      </c>
      <c r="P83" s="151">
        <v>504024.84297650767</v>
      </c>
      <c r="Q83" s="151">
        <v>505026.61755038681</v>
      </c>
      <c r="R83" s="151">
        <v>504589.61734167347</v>
      </c>
      <c r="S83" s="151">
        <v>513390.13568073238</v>
      </c>
      <c r="T83" s="151">
        <v>519187.98359953542</v>
      </c>
      <c r="U83" s="151">
        <v>523044.72462718497</v>
      </c>
      <c r="V83" s="151">
        <v>525211.87575778295</v>
      </c>
      <c r="W83" s="151">
        <v>525830.10325758206</v>
      </c>
      <c r="X83" s="151">
        <v>524683.29161527683</v>
      </c>
      <c r="Y83" s="151">
        <v>523101.4604752814</v>
      </c>
      <c r="Z83" s="151">
        <v>520924.76980379707</v>
      </c>
      <c r="AA83" s="151">
        <v>518564.32303399488</v>
      </c>
      <c r="AB83" s="151">
        <v>515314.68737897638</v>
      </c>
      <c r="AC83" s="151">
        <v>511737.0381959207</v>
      </c>
      <c r="AD83" s="151">
        <v>508250.61519186845</v>
      </c>
      <c r="AE83" s="151">
        <v>504482.01042213826</v>
      </c>
      <c r="AF83" s="151">
        <v>500401.78369273554</v>
      </c>
      <c r="AG83" s="151">
        <v>495642.05075050832</v>
      </c>
      <c r="AH83" s="151">
        <v>490159.24586233171</v>
      </c>
      <c r="AI83" s="151">
        <v>484765.95587153966</v>
      </c>
      <c r="AJ83" s="151">
        <v>479546.32619399478</v>
      </c>
      <c r="AK83" s="151">
        <v>474098.39888803527</v>
      </c>
      <c r="AL83" s="151">
        <v>468192.94241471746</v>
      </c>
      <c r="AM83" s="151">
        <v>461904.7318697609</v>
      </c>
      <c r="AN83" s="151">
        <v>455148.27033405297</v>
      </c>
      <c r="AO83" s="151">
        <v>448114.60139906331</v>
      </c>
      <c r="AP83" s="151">
        <v>441372.73513216327</v>
      </c>
      <c r="AQ83" s="151">
        <v>434357.42247725121</v>
      </c>
      <c r="AR83" s="151">
        <v>427066.70174558286</v>
      </c>
      <c r="AS83" s="151">
        <v>419572.51849916542</v>
      </c>
      <c r="AT83" s="151">
        <v>411993.42181297782</v>
      </c>
      <c r="AU83" s="151">
        <v>404261.08414405101</v>
      </c>
      <c r="AV83" s="151">
        <v>396446.76340029633</v>
      </c>
      <c r="AW83" s="151">
        <v>388598.64757610118</v>
      </c>
      <c r="AX83" s="151">
        <v>381107.6331238689</v>
      </c>
      <c r="AY83" s="151">
        <v>373436.01713174646</v>
      </c>
      <c r="AZ83" s="151">
        <v>365941.28624352725</v>
      </c>
    </row>
    <row r="84" spans="1:52">
      <c r="A84" s="161" t="s">
        <v>164</v>
      </c>
      <c r="B84" s="151">
        <v>0</v>
      </c>
      <c r="C84" s="151">
        <v>0</v>
      </c>
      <c r="D84" s="151">
        <v>0</v>
      </c>
      <c r="E84" s="151">
        <v>0</v>
      </c>
      <c r="F84" s="151">
        <v>0</v>
      </c>
      <c r="G84" s="151">
        <v>0</v>
      </c>
      <c r="H84" s="151">
        <v>0</v>
      </c>
      <c r="I84" s="151">
        <v>0</v>
      </c>
      <c r="J84" s="151">
        <v>0</v>
      </c>
      <c r="K84" s="151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0</v>
      </c>
      <c r="Q84" s="151">
        <v>0</v>
      </c>
      <c r="R84" s="151">
        <v>0</v>
      </c>
      <c r="S84" s="151">
        <v>0</v>
      </c>
      <c r="T84" s="151">
        <v>0</v>
      </c>
      <c r="U84" s="151">
        <v>0</v>
      </c>
      <c r="V84" s="151">
        <v>0</v>
      </c>
      <c r="W84" s="151">
        <v>0</v>
      </c>
      <c r="X84" s="151">
        <v>0</v>
      </c>
      <c r="Y84" s="151">
        <v>0</v>
      </c>
      <c r="Z84" s="151">
        <v>0</v>
      </c>
      <c r="AA84" s="151">
        <v>0.66279186098015663</v>
      </c>
      <c r="AB84" s="151">
        <v>3.7821292542816223</v>
      </c>
      <c r="AC84" s="151">
        <v>7.9881933562031264</v>
      </c>
      <c r="AD84" s="151">
        <v>12.186972009446885</v>
      </c>
      <c r="AE84" s="151">
        <v>18.019581191955918</v>
      </c>
      <c r="AF84" s="151">
        <v>28.731350428529481</v>
      </c>
      <c r="AG84" s="151">
        <v>41.883920949059423</v>
      </c>
      <c r="AH84" s="151">
        <v>62.734209278095491</v>
      </c>
      <c r="AI84" s="151">
        <v>89.879632255919901</v>
      </c>
      <c r="AJ84" s="151">
        <v>127.5785869032491</v>
      </c>
      <c r="AK84" s="151">
        <v>172.93652908330776</v>
      </c>
      <c r="AL84" s="151">
        <v>236.32280588775646</v>
      </c>
      <c r="AM84" s="151">
        <v>320.89032038166897</v>
      </c>
      <c r="AN84" s="151">
        <v>430.25355577473653</v>
      </c>
      <c r="AO84" s="151">
        <v>570.57932148223722</v>
      </c>
      <c r="AP84" s="151">
        <v>740.75848405013062</v>
      </c>
      <c r="AQ84" s="151">
        <v>951.6895364198856</v>
      </c>
      <c r="AR84" s="151">
        <v>1222.6214473276566</v>
      </c>
      <c r="AS84" s="151">
        <v>1571.7722493648614</v>
      </c>
      <c r="AT84" s="151">
        <v>2004.2057439076852</v>
      </c>
      <c r="AU84" s="151">
        <v>2553.1691881949919</v>
      </c>
      <c r="AV84" s="151">
        <v>3220.8116402856817</v>
      </c>
      <c r="AW84" s="151">
        <v>4041.9803258204488</v>
      </c>
      <c r="AX84" s="151">
        <v>5041.1838981706242</v>
      </c>
      <c r="AY84" s="151">
        <v>6258.8053672089909</v>
      </c>
      <c r="AZ84" s="151">
        <v>7698.4210311011266</v>
      </c>
    </row>
    <row r="85" spans="1:52">
      <c r="A85" s="161" t="s">
        <v>174</v>
      </c>
      <c r="B85" s="151">
        <v>0</v>
      </c>
      <c r="C85" s="151">
        <v>0</v>
      </c>
      <c r="D85" s="151">
        <v>0</v>
      </c>
      <c r="E85" s="151">
        <v>0</v>
      </c>
      <c r="F85" s="151">
        <v>0</v>
      </c>
      <c r="G85" s="151">
        <v>0</v>
      </c>
      <c r="H85" s="151">
        <v>0</v>
      </c>
      <c r="I85" s="151">
        <v>0</v>
      </c>
      <c r="J85" s="151">
        <v>0</v>
      </c>
      <c r="K85" s="151">
        <v>0</v>
      </c>
      <c r="L85" s="151">
        <v>0</v>
      </c>
      <c r="M85" s="151">
        <v>0</v>
      </c>
      <c r="N85" s="151">
        <v>0</v>
      </c>
      <c r="O85" s="151">
        <v>0</v>
      </c>
      <c r="P85" s="151">
        <v>0</v>
      </c>
      <c r="Q85" s="151">
        <v>0</v>
      </c>
      <c r="R85" s="151">
        <v>0</v>
      </c>
      <c r="S85" s="151">
        <v>0</v>
      </c>
      <c r="T85" s="151">
        <v>0</v>
      </c>
      <c r="U85" s="151">
        <v>0</v>
      </c>
      <c r="V85" s="151">
        <v>0</v>
      </c>
      <c r="W85" s="151">
        <v>0</v>
      </c>
      <c r="X85" s="151">
        <v>0</v>
      </c>
      <c r="Y85" s="151">
        <v>2.5400298530599206</v>
      </c>
      <c r="Z85" s="151">
        <v>6.7733318317791174</v>
      </c>
      <c r="AA85" s="151">
        <v>10.996887975992315</v>
      </c>
      <c r="AB85" s="151">
        <v>17.88566599173738</v>
      </c>
      <c r="AC85" s="151">
        <v>30.726295324900708</v>
      </c>
      <c r="AD85" s="151">
        <v>50.266015450249249</v>
      </c>
      <c r="AE85" s="151">
        <v>77.556032805611238</v>
      </c>
      <c r="AF85" s="151">
        <v>117.04506457229732</v>
      </c>
      <c r="AG85" s="151">
        <v>173.40392726157162</v>
      </c>
      <c r="AH85" s="151">
        <v>252.67723064632122</v>
      </c>
      <c r="AI85" s="151">
        <v>361.41090071233253</v>
      </c>
      <c r="AJ85" s="151">
        <v>508.45601008556326</v>
      </c>
      <c r="AK85" s="151">
        <v>704.8848922552603</v>
      </c>
      <c r="AL85" s="151">
        <v>945.94590146360019</v>
      </c>
      <c r="AM85" s="151">
        <v>1243.3104123228086</v>
      </c>
      <c r="AN85" s="151">
        <v>1612.5760266249708</v>
      </c>
      <c r="AO85" s="151">
        <v>2050.5348738146317</v>
      </c>
      <c r="AP85" s="151">
        <v>2558.6050080869986</v>
      </c>
      <c r="AQ85" s="151">
        <v>3112.2647859363788</v>
      </c>
      <c r="AR85" s="151">
        <v>3699.6599026614899</v>
      </c>
      <c r="AS85" s="151">
        <v>4310.7410761590572</v>
      </c>
      <c r="AT85" s="151">
        <v>4927.0861885909671</v>
      </c>
      <c r="AU85" s="151">
        <v>5541.0898572120941</v>
      </c>
      <c r="AV85" s="151">
        <v>6104.6987730883293</v>
      </c>
      <c r="AW85" s="151">
        <v>6609.0905494006238</v>
      </c>
      <c r="AX85" s="151">
        <v>7047.6383523200957</v>
      </c>
      <c r="AY85" s="151">
        <v>7405.1344914251549</v>
      </c>
      <c r="AZ85" s="151">
        <v>7689.9826336274609</v>
      </c>
    </row>
    <row r="86" spans="1:52" hidden="1">
      <c r="A86" s="162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</row>
    <row r="87" spans="1:52" hidden="1">
      <c r="A87" s="16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</row>
    <row r="88" spans="1:52" hidden="1">
      <c r="A88" s="16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</row>
    <row r="89" spans="1:52" hidden="1">
      <c r="A89" s="16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</row>
    <row r="90" spans="1:52" hidden="1">
      <c r="A90" s="16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</row>
    <row r="91" spans="1:52" hidden="1">
      <c r="A91" s="16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</row>
    <row r="92" spans="1:52" hidden="1">
      <c r="A92" s="16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</row>
    <row r="93" spans="1:52">
      <c r="A93" s="162" t="s">
        <v>172</v>
      </c>
      <c r="B93" s="153">
        <v>0</v>
      </c>
      <c r="C93" s="153">
        <v>0</v>
      </c>
      <c r="D93" s="153">
        <v>0</v>
      </c>
      <c r="E93" s="153">
        <v>0</v>
      </c>
      <c r="F93" s="153">
        <v>0</v>
      </c>
      <c r="G93" s="153">
        <v>0</v>
      </c>
      <c r="H93" s="153">
        <v>0</v>
      </c>
      <c r="I93" s="153">
        <v>0</v>
      </c>
      <c r="J93" s="153">
        <v>0</v>
      </c>
      <c r="K93" s="153">
        <v>0</v>
      </c>
      <c r="L93" s="153">
        <v>0</v>
      </c>
      <c r="M93" s="153">
        <v>0</v>
      </c>
      <c r="N93" s="153">
        <v>0</v>
      </c>
      <c r="O93" s="153">
        <v>0</v>
      </c>
      <c r="P93" s="153">
        <v>0</v>
      </c>
      <c r="Q93" s="153">
        <v>0</v>
      </c>
      <c r="R93" s="153">
        <v>208.55419430057862</v>
      </c>
      <c r="S93" s="153">
        <v>512.35704646874581</v>
      </c>
      <c r="T93" s="153">
        <v>858.73858663560372</v>
      </c>
      <c r="U93" s="153">
        <v>1237.9744384638673</v>
      </c>
      <c r="V93" s="153">
        <v>1639.7353728600879</v>
      </c>
      <c r="W93" s="153">
        <v>2060.19358363422</v>
      </c>
      <c r="X93" s="153">
        <v>2485.4484914130885</v>
      </c>
      <c r="Y93" s="153">
        <v>2920.1808358930612</v>
      </c>
      <c r="Z93" s="153">
        <v>3349.0342480755762</v>
      </c>
      <c r="AA93" s="153">
        <v>3756.6935111087787</v>
      </c>
      <c r="AB93" s="153">
        <v>4134.358375853988</v>
      </c>
      <c r="AC93" s="153">
        <v>4492.1863284323381</v>
      </c>
      <c r="AD93" s="153">
        <v>4818.7944233655435</v>
      </c>
      <c r="AE93" s="153">
        <v>5134.3688067254097</v>
      </c>
      <c r="AF93" s="153">
        <v>5438.8800954494864</v>
      </c>
      <c r="AG93" s="153">
        <v>5729.2010235838443</v>
      </c>
      <c r="AH93" s="153">
        <v>6018.5139982300325</v>
      </c>
      <c r="AI93" s="153">
        <v>6291.6680786865954</v>
      </c>
      <c r="AJ93" s="153">
        <v>6557.1746988645637</v>
      </c>
      <c r="AK93" s="153">
        <v>6797.5835375707848</v>
      </c>
      <c r="AL93" s="153">
        <v>7033.726836942199</v>
      </c>
      <c r="AM93" s="153">
        <v>7255.5764817291001</v>
      </c>
      <c r="AN93" s="153">
        <v>7461.0137344340656</v>
      </c>
      <c r="AO93" s="153">
        <v>7667.078590457535</v>
      </c>
      <c r="AP93" s="153">
        <v>7876.4982005199427</v>
      </c>
      <c r="AQ93" s="153">
        <v>8074.8921524011948</v>
      </c>
      <c r="AR93" s="153">
        <v>8270.8649411439565</v>
      </c>
      <c r="AS93" s="153">
        <v>8464.6882005569896</v>
      </c>
      <c r="AT93" s="153">
        <v>8649.7157927354674</v>
      </c>
      <c r="AU93" s="153">
        <v>8843.7369455703865</v>
      </c>
      <c r="AV93" s="153">
        <v>9023.6264586682082</v>
      </c>
      <c r="AW93" s="153">
        <v>9212.5718967076173</v>
      </c>
      <c r="AX93" s="153">
        <v>9373.5100461505244</v>
      </c>
      <c r="AY93" s="153">
        <v>9546.9089773507894</v>
      </c>
      <c r="AZ93" s="153">
        <v>9723.5167511609397</v>
      </c>
    </row>
    <row r="94" spans="1:52">
      <c r="A94" s="161" t="s">
        <v>171</v>
      </c>
      <c r="B94" s="151">
        <v>0</v>
      </c>
      <c r="C94" s="151">
        <v>0</v>
      </c>
      <c r="D94" s="151">
        <v>0</v>
      </c>
      <c r="E94" s="151">
        <v>0</v>
      </c>
      <c r="F94" s="151">
        <v>0</v>
      </c>
      <c r="G94" s="151">
        <v>0</v>
      </c>
      <c r="H94" s="151">
        <v>0</v>
      </c>
      <c r="I94" s="151">
        <v>0</v>
      </c>
      <c r="J94" s="151">
        <v>0</v>
      </c>
      <c r="K94" s="151">
        <v>0</v>
      </c>
      <c r="L94" s="151">
        <v>0</v>
      </c>
      <c r="M94" s="151">
        <v>0</v>
      </c>
      <c r="N94" s="151">
        <v>0</v>
      </c>
      <c r="O94" s="151">
        <v>0</v>
      </c>
      <c r="P94" s="151">
        <v>0</v>
      </c>
      <c r="Q94" s="151">
        <v>0</v>
      </c>
      <c r="R94" s="151">
        <v>0</v>
      </c>
      <c r="S94" s="151">
        <v>0</v>
      </c>
      <c r="T94" s="151">
        <v>0</v>
      </c>
      <c r="U94" s="151">
        <v>0</v>
      </c>
      <c r="V94" s="151">
        <v>0</v>
      </c>
      <c r="W94" s="151">
        <v>0</v>
      </c>
      <c r="X94" s="151">
        <v>0</v>
      </c>
      <c r="Y94" s="151">
        <v>0</v>
      </c>
      <c r="Z94" s="151">
        <v>0</v>
      </c>
      <c r="AA94" s="151">
        <v>0</v>
      </c>
      <c r="AB94" s="151">
        <v>0</v>
      </c>
      <c r="AC94" s="151">
        <v>0</v>
      </c>
      <c r="AD94" s="151">
        <v>0</v>
      </c>
      <c r="AE94" s="151">
        <v>0</v>
      </c>
      <c r="AF94" s="151">
        <v>0</v>
      </c>
      <c r="AG94" s="151">
        <v>0</v>
      </c>
      <c r="AH94" s="151">
        <v>0</v>
      </c>
      <c r="AI94" s="151">
        <v>0</v>
      </c>
      <c r="AJ94" s="151">
        <v>0</v>
      </c>
      <c r="AK94" s="151">
        <v>0</v>
      </c>
      <c r="AL94" s="151">
        <v>0</v>
      </c>
      <c r="AM94" s="151">
        <v>0</v>
      </c>
      <c r="AN94" s="151">
        <v>0</v>
      </c>
      <c r="AO94" s="151">
        <v>0</v>
      </c>
      <c r="AP94" s="151">
        <v>0</v>
      </c>
      <c r="AQ94" s="151">
        <v>0</v>
      </c>
      <c r="AR94" s="151">
        <v>0</v>
      </c>
      <c r="AS94" s="151">
        <v>0</v>
      </c>
      <c r="AT94" s="151">
        <v>0</v>
      </c>
      <c r="AU94" s="151">
        <v>0</v>
      </c>
      <c r="AV94" s="151">
        <v>0</v>
      </c>
      <c r="AW94" s="151">
        <v>0</v>
      </c>
      <c r="AX94" s="151">
        <v>0</v>
      </c>
      <c r="AY94" s="151">
        <v>0</v>
      </c>
      <c r="AZ94" s="151">
        <v>0</v>
      </c>
    </row>
    <row r="95" spans="1:52">
      <c r="A95" s="161" t="s">
        <v>170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  <c r="R95" s="151">
        <v>148.56074083847935</v>
      </c>
      <c r="S95" s="151">
        <v>368.65143613697819</v>
      </c>
      <c r="T95" s="151">
        <v>620.59583487379871</v>
      </c>
      <c r="U95" s="151">
        <v>895.95026425122467</v>
      </c>
      <c r="V95" s="151">
        <v>1185.7253178849799</v>
      </c>
      <c r="W95" s="151">
        <v>1488.7508886704395</v>
      </c>
      <c r="X95" s="151">
        <v>1794.5086696389424</v>
      </c>
      <c r="Y95" s="151">
        <v>2106.031064880754</v>
      </c>
      <c r="Z95" s="151">
        <v>2413.4676841797545</v>
      </c>
      <c r="AA95" s="151">
        <v>2703.9616816058524</v>
      </c>
      <c r="AB95" s="151">
        <v>2969.2283163798597</v>
      </c>
      <c r="AC95" s="151">
        <v>3218.996011674858</v>
      </c>
      <c r="AD95" s="151">
        <v>3456.1285288984373</v>
      </c>
      <c r="AE95" s="151">
        <v>3681.2987071278699</v>
      </c>
      <c r="AF95" s="151">
        <v>3902.7352462594449</v>
      </c>
      <c r="AG95" s="151">
        <v>4115.0992358701069</v>
      </c>
      <c r="AH95" s="151">
        <v>4321.3076038001273</v>
      </c>
      <c r="AI95" s="151">
        <v>4517.5889808179363</v>
      </c>
      <c r="AJ95" s="151">
        <v>4712.0526047833746</v>
      </c>
      <c r="AK95" s="151">
        <v>4891.8772683470806</v>
      </c>
      <c r="AL95" s="151">
        <v>5068.3055621226868</v>
      </c>
      <c r="AM95" s="151">
        <v>5237.9685170881357</v>
      </c>
      <c r="AN95" s="151">
        <v>5396.7681141601333</v>
      </c>
      <c r="AO95" s="151">
        <v>5550.187968040249</v>
      </c>
      <c r="AP95" s="151">
        <v>5706.1802896093295</v>
      </c>
      <c r="AQ95" s="151">
        <v>5856.6989365794425</v>
      </c>
      <c r="AR95" s="151">
        <v>5998.9429262600734</v>
      </c>
      <c r="AS95" s="151">
        <v>6141.9524408581028</v>
      </c>
      <c r="AT95" s="151">
        <v>6277.401643774203</v>
      </c>
      <c r="AU95" s="151">
        <v>6417.9231553862346</v>
      </c>
      <c r="AV95" s="151">
        <v>6548.5348389479814</v>
      </c>
      <c r="AW95" s="151">
        <v>6687.8661738142391</v>
      </c>
      <c r="AX95" s="151">
        <v>6811.5886558236407</v>
      </c>
      <c r="AY95" s="151">
        <v>6940.9900581931479</v>
      </c>
      <c r="AZ95" s="151">
        <v>7071.3269214477614</v>
      </c>
    </row>
    <row r="96" spans="1:52">
      <c r="A96" s="161" t="s">
        <v>169</v>
      </c>
      <c r="B96" s="151">
        <v>0</v>
      </c>
      <c r="C96" s="151">
        <v>0</v>
      </c>
      <c r="D96" s="151">
        <v>0</v>
      </c>
      <c r="E96" s="151">
        <v>0</v>
      </c>
      <c r="F96" s="151">
        <v>0</v>
      </c>
      <c r="G96" s="151">
        <v>0</v>
      </c>
      <c r="H96" s="151">
        <v>0</v>
      </c>
      <c r="I96" s="151">
        <v>0</v>
      </c>
      <c r="J96" s="151">
        <v>0</v>
      </c>
      <c r="K96" s="151">
        <v>0</v>
      </c>
      <c r="L96" s="151">
        <v>0</v>
      </c>
      <c r="M96" s="151">
        <v>0</v>
      </c>
      <c r="N96" s="151">
        <v>0</v>
      </c>
      <c r="O96" s="151">
        <v>0</v>
      </c>
      <c r="P96" s="151">
        <v>0</v>
      </c>
      <c r="Q96" s="151">
        <v>0</v>
      </c>
      <c r="R96" s="151">
        <v>0</v>
      </c>
      <c r="S96" s="151">
        <v>0</v>
      </c>
      <c r="T96" s="151">
        <v>0</v>
      </c>
      <c r="U96" s="151">
        <v>0</v>
      </c>
      <c r="V96" s="151">
        <v>0</v>
      </c>
      <c r="W96" s="151">
        <v>0</v>
      </c>
      <c r="X96" s="151">
        <v>0</v>
      </c>
      <c r="Y96" s="151">
        <v>0</v>
      </c>
      <c r="Z96" s="151">
        <v>0</v>
      </c>
      <c r="AA96" s="151">
        <v>0</v>
      </c>
      <c r="AB96" s="151">
        <v>0</v>
      </c>
      <c r="AC96" s="151">
        <v>0</v>
      </c>
      <c r="AD96" s="151">
        <v>0</v>
      </c>
      <c r="AE96" s="151">
        <v>0</v>
      </c>
      <c r="AF96" s="151">
        <v>0</v>
      </c>
      <c r="AG96" s="151">
        <v>0</v>
      </c>
      <c r="AH96" s="151">
        <v>0</v>
      </c>
      <c r="AI96" s="151">
        <v>0</v>
      </c>
      <c r="AJ96" s="151">
        <v>0</v>
      </c>
      <c r="AK96" s="151">
        <v>0</v>
      </c>
      <c r="AL96" s="151">
        <v>0</v>
      </c>
      <c r="AM96" s="151">
        <v>0</v>
      </c>
      <c r="AN96" s="151">
        <v>0</v>
      </c>
      <c r="AO96" s="151">
        <v>0</v>
      </c>
      <c r="AP96" s="151">
        <v>0</v>
      </c>
      <c r="AQ96" s="151">
        <v>0</v>
      </c>
      <c r="AR96" s="151">
        <v>0</v>
      </c>
      <c r="AS96" s="151">
        <v>0</v>
      </c>
      <c r="AT96" s="151">
        <v>0</v>
      </c>
      <c r="AU96" s="151">
        <v>0</v>
      </c>
      <c r="AV96" s="151">
        <v>0</v>
      </c>
      <c r="AW96" s="151">
        <v>0</v>
      </c>
      <c r="AX96" s="151">
        <v>0</v>
      </c>
      <c r="AY96" s="151">
        <v>0</v>
      </c>
      <c r="AZ96" s="151">
        <v>0</v>
      </c>
    </row>
    <row r="97" spans="1:52">
      <c r="A97" s="161" t="s">
        <v>154</v>
      </c>
      <c r="B97" s="151">
        <v>0</v>
      </c>
      <c r="C97" s="151">
        <v>0</v>
      </c>
      <c r="D97" s="151">
        <v>0</v>
      </c>
      <c r="E97" s="151">
        <v>0</v>
      </c>
      <c r="F97" s="151">
        <v>0</v>
      </c>
      <c r="G97" s="151">
        <v>0</v>
      </c>
      <c r="H97" s="151">
        <v>0</v>
      </c>
      <c r="I97" s="151">
        <v>0</v>
      </c>
      <c r="J97" s="151">
        <v>0</v>
      </c>
      <c r="K97" s="151">
        <v>0</v>
      </c>
      <c r="L97" s="151">
        <v>0</v>
      </c>
      <c r="M97" s="151">
        <v>0</v>
      </c>
      <c r="N97" s="151">
        <v>0</v>
      </c>
      <c r="O97" s="151">
        <v>0</v>
      </c>
      <c r="P97" s="151">
        <v>0</v>
      </c>
      <c r="Q97" s="151">
        <v>0</v>
      </c>
      <c r="R97" s="151">
        <v>59.993453462099261</v>
      </c>
      <c r="S97" s="151">
        <v>143.70561033176762</v>
      </c>
      <c r="T97" s="151">
        <v>238.14275176180499</v>
      </c>
      <c r="U97" s="151">
        <v>342.02417421264266</v>
      </c>
      <c r="V97" s="151">
        <v>454.01005497510812</v>
      </c>
      <c r="W97" s="151">
        <v>571.44269496378024</v>
      </c>
      <c r="X97" s="151">
        <v>690.93982177414603</v>
      </c>
      <c r="Y97" s="151">
        <v>814.14977101230727</v>
      </c>
      <c r="Z97" s="151">
        <v>935.56656389582156</v>
      </c>
      <c r="AA97" s="151">
        <v>1052.7318295029263</v>
      </c>
      <c r="AB97" s="151">
        <v>1165.1300594741285</v>
      </c>
      <c r="AC97" s="151">
        <v>1273.1903167574801</v>
      </c>
      <c r="AD97" s="151">
        <v>1362.665894467106</v>
      </c>
      <c r="AE97" s="151">
        <v>1453.0700995975403</v>
      </c>
      <c r="AF97" s="151">
        <v>1536.1448491900414</v>
      </c>
      <c r="AG97" s="151">
        <v>1614.1017877137378</v>
      </c>
      <c r="AH97" s="151">
        <v>1697.2063944299052</v>
      </c>
      <c r="AI97" s="151">
        <v>1774.0790978686593</v>
      </c>
      <c r="AJ97" s="151">
        <v>1845.1220940811888</v>
      </c>
      <c r="AK97" s="151">
        <v>1905.7062692237041</v>
      </c>
      <c r="AL97" s="151">
        <v>1965.4212748195123</v>
      </c>
      <c r="AM97" s="151">
        <v>2017.6079646409644</v>
      </c>
      <c r="AN97" s="151">
        <v>2064.2456202739327</v>
      </c>
      <c r="AO97" s="151">
        <v>2116.8906224172865</v>
      </c>
      <c r="AP97" s="151">
        <v>2170.3179109106131</v>
      </c>
      <c r="AQ97" s="151">
        <v>2218.1932158217523</v>
      </c>
      <c r="AR97" s="151">
        <v>2271.9220148838826</v>
      </c>
      <c r="AS97" s="151">
        <v>2322.7357596988859</v>
      </c>
      <c r="AT97" s="151">
        <v>2372.3141489612653</v>
      </c>
      <c r="AU97" s="151">
        <v>2425.8137901841524</v>
      </c>
      <c r="AV97" s="151">
        <v>2475.0916197202264</v>
      </c>
      <c r="AW97" s="151">
        <v>2524.7057228933791</v>
      </c>
      <c r="AX97" s="151">
        <v>2561.9213903268833</v>
      </c>
      <c r="AY97" s="151">
        <v>2605.918919157642</v>
      </c>
      <c r="AZ97" s="151">
        <v>2652.1898297131784</v>
      </c>
    </row>
    <row r="98" spans="1:52">
      <c r="A98" s="161" t="s">
        <v>164</v>
      </c>
      <c r="B98" s="151">
        <v>0</v>
      </c>
      <c r="C98" s="151">
        <v>0</v>
      </c>
      <c r="D98" s="151">
        <v>0</v>
      </c>
      <c r="E98" s="151">
        <v>0</v>
      </c>
      <c r="F98" s="151">
        <v>0</v>
      </c>
      <c r="G98" s="151">
        <v>0</v>
      </c>
      <c r="H98" s="151">
        <v>0</v>
      </c>
      <c r="I98" s="151">
        <v>0</v>
      </c>
      <c r="J98" s="151">
        <v>0</v>
      </c>
      <c r="K98" s="151">
        <v>0</v>
      </c>
      <c r="L98" s="151">
        <v>0</v>
      </c>
      <c r="M98" s="151">
        <v>0</v>
      </c>
      <c r="N98" s="151">
        <v>0</v>
      </c>
      <c r="O98" s="151">
        <v>0</v>
      </c>
      <c r="P98" s="151">
        <v>0</v>
      </c>
      <c r="Q98" s="151">
        <v>0</v>
      </c>
      <c r="R98" s="151">
        <v>0</v>
      </c>
      <c r="S98" s="151">
        <v>0</v>
      </c>
      <c r="T98" s="151">
        <v>0</v>
      </c>
      <c r="U98" s="151">
        <v>0</v>
      </c>
      <c r="V98" s="151">
        <v>0</v>
      </c>
      <c r="W98" s="151">
        <v>0</v>
      </c>
      <c r="X98" s="151">
        <v>0</v>
      </c>
      <c r="Y98" s="151">
        <v>0</v>
      </c>
      <c r="Z98" s="151">
        <v>0</v>
      </c>
      <c r="AA98" s="151">
        <v>0</v>
      </c>
      <c r="AB98" s="151">
        <v>0</v>
      </c>
      <c r="AC98" s="151">
        <v>0</v>
      </c>
      <c r="AD98" s="151">
        <v>0</v>
      </c>
      <c r="AE98" s="151">
        <v>0</v>
      </c>
      <c r="AF98" s="151">
        <v>0</v>
      </c>
      <c r="AG98" s="151">
        <v>0</v>
      </c>
      <c r="AH98" s="151">
        <v>0</v>
      </c>
      <c r="AI98" s="151">
        <v>0</v>
      </c>
      <c r="AJ98" s="151">
        <v>0</v>
      </c>
      <c r="AK98" s="151">
        <v>0</v>
      </c>
      <c r="AL98" s="151">
        <v>0</v>
      </c>
      <c r="AM98" s="151">
        <v>0</v>
      </c>
      <c r="AN98" s="151">
        <v>0</v>
      </c>
      <c r="AO98" s="151">
        <v>0</v>
      </c>
      <c r="AP98" s="151">
        <v>0</v>
      </c>
      <c r="AQ98" s="151">
        <v>0</v>
      </c>
      <c r="AR98" s="151">
        <v>0</v>
      </c>
      <c r="AS98" s="151">
        <v>0</v>
      </c>
      <c r="AT98" s="151">
        <v>0</v>
      </c>
      <c r="AU98" s="151">
        <v>0</v>
      </c>
      <c r="AV98" s="151">
        <v>0</v>
      </c>
      <c r="AW98" s="151">
        <v>0</v>
      </c>
      <c r="AX98" s="151">
        <v>0</v>
      </c>
      <c r="AY98" s="151">
        <v>0</v>
      </c>
      <c r="AZ98" s="151">
        <v>0</v>
      </c>
    </row>
    <row r="99" spans="1:52">
      <c r="A99" s="161" t="s">
        <v>174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  <c r="R99" s="151">
        <v>0</v>
      </c>
      <c r="S99" s="151">
        <v>0</v>
      </c>
      <c r="T99" s="151">
        <v>0</v>
      </c>
      <c r="U99" s="151">
        <v>0</v>
      </c>
      <c r="V99" s="151">
        <v>0</v>
      </c>
      <c r="W99" s="151">
        <v>0</v>
      </c>
      <c r="X99" s="151">
        <v>0</v>
      </c>
      <c r="Y99" s="151">
        <v>0</v>
      </c>
      <c r="Z99" s="151">
        <v>0</v>
      </c>
      <c r="AA99" s="151">
        <v>0</v>
      </c>
      <c r="AB99" s="151">
        <v>0</v>
      </c>
      <c r="AC99" s="151">
        <v>0</v>
      </c>
      <c r="AD99" s="151">
        <v>0</v>
      </c>
      <c r="AE99" s="151">
        <v>0</v>
      </c>
      <c r="AF99" s="151">
        <v>0</v>
      </c>
      <c r="AG99" s="151">
        <v>0</v>
      </c>
      <c r="AH99" s="151">
        <v>0</v>
      </c>
      <c r="AI99" s="151">
        <v>0</v>
      </c>
      <c r="AJ99" s="151">
        <v>0</v>
      </c>
      <c r="AK99" s="151">
        <v>0</v>
      </c>
      <c r="AL99" s="151">
        <v>0</v>
      </c>
      <c r="AM99" s="151">
        <v>0</v>
      </c>
      <c r="AN99" s="151">
        <v>0</v>
      </c>
      <c r="AO99" s="151">
        <v>0</v>
      </c>
      <c r="AP99" s="151">
        <v>0</v>
      </c>
      <c r="AQ99" s="151">
        <v>0</v>
      </c>
      <c r="AR99" s="151">
        <v>0</v>
      </c>
      <c r="AS99" s="151">
        <v>0</v>
      </c>
      <c r="AT99" s="151">
        <v>0</v>
      </c>
      <c r="AU99" s="151">
        <v>0</v>
      </c>
      <c r="AV99" s="151">
        <v>0</v>
      </c>
      <c r="AW99" s="151">
        <v>0</v>
      </c>
      <c r="AX99" s="151">
        <v>0</v>
      </c>
      <c r="AY99" s="151">
        <v>0</v>
      </c>
      <c r="AZ99" s="151">
        <v>0</v>
      </c>
    </row>
    <row r="100" spans="1:52">
      <c r="A100" s="162" t="s">
        <v>162</v>
      </c>
      <c r="B100" s="153">
        <v>1734.6365678939817</v>
      </c>
      <c r="C100" s="153">
        <v>1747.2593807687517</v>
      </c>
      <c r="D100" s="153">
        <v>1742.5698645447549</v>
      </c>
      <c r="E100" s="153">
        <v>1731.8386379984347</v>
      </c>
      <c r="F100" s="153">
        <v>1709.0675400771529</v>
      </c>
      <c r="G100" s="153">
        <v>2204.5744372593244</v>
      </c>
      <c r="H100" s="153">
        <v>2177.7011229401141</v>
      </c>
      <c r="I100" s="153">
        <v>2135.3429034661767</v>
      </c>
      <c r="J100" s="153">
        <v>2180.9868298434999</v>
      </c>
      <c r="K100" s="153">
        <v>2082.0981132845491</v>
      </c>
      <c r="L100" s="153">
        <v>2317.7655146971915</v>
      </c>
      <c r="M100" s="153">
        <v>2377.1106839802601</v>
      </c>
      <c r="N100" s="153">
        <v>2378.5875697716319</v>
      </c>
      <c r="O100" s="153">
        <v>3487.4879553297383</v>
      </c>
      <c r="P100" s="153">
        <v>3439.3114412141563</v>
      </c>
      <c r="Q100" s="153">
        <v>3680.1795346570188</v>
      </c>
      <c r="R100" s="153">
        <v>4106.0687403312677</v>
      </c>
      <c r="S100" s="153">
        <v>4988.0275001702094</v>
      </c>
      <c r="T100" s="153">
        <v>6111.006042755298</v>
      </c>
      <c r="U100" s="153">
        <v>7428.4105843442785</v>
      </c>
      <c r="V100" s="153">
        <v>8903.5894483858574</v>
      </c>
      <c r="W100" s="153">
        <v>10784.642884442985</v>
      </c>
      <c r="X100" s="153">
        <v>13073.642049586713</v>
      </c>
      <c r="Y100" s="153">
        <v>15762.730063570041</v>
      </c>
      <c r="Z100" s="153">
        <v>18862.911468273855</v>
      </c>
      <c r="AA100" s="153">
        <v>22364.938403789845</v>
      </c>
      <c r="AB100" s="153">
        <v>26213.430971512022</v>
      </c>
      <c r="AC100" s="153">
        <v>30440.168284006191</v>
      </c>
      <c r="AD100" s="153">
        <v>35075.975144904442</v>
      </c>
      <c r="AE100" s="153">
        <v>40158.199789426049</v>
      </c>
      <c r="AF100" s="153">
        <v>45655.368978606872</v>
      </c>
      <c r="AG100" s="153">
        <v>51542.451517425761</v>
      </c>
      <c r="AH100" s="153">
        <v>57792.667171723253</v>
      </c>
      <c r="AI100" s="153">
        <v>64298.793720909489</v>
      </c>
      <c r="AJ100" s="153">
        <v>71022.804104694282</v>
      </c>
      <c r="AK100" s="153">
        <v>77876.846571321963</v>
      </c>
      <c r="AL100" s="153">
        <v>84762.352494374383</v>
      </c>
      <c r="AM100" s="153">
        <v>91772.958154973283</v>
      </c>
      <c r="AN100" s="153">
        <v>98820.65269244097</v>
      </c>
      <c r="AO100" s="153">
        <v>106000.22779783953</v>
      </c>
      <c r="AP100" s="153">
        <v>113478.60596843516</v>
      </c>
      <c r="AQ100" s="153">
        <v>121267.07783529199</v>
      </c>
      <c r="AR100" s="153">
        <v>129306.05888493377</v>
      </c>
      <c r="AS100" s="153">
        <v>137611.4578539608</v>
      </c>
      <c r="AT100" s="153">
        <v>146154.30219439027</v>
      </c>
      <c r="AU100" s="153">
        <v>155004.23834565183</v>
      </c>
      <c r="AV100" s="153">
        <v>164040.2161312094</v>
      </c>
      <c r="AW100" s="153">
        <v>173368.41311544881</v>
      </c>
      <c r="AX100" s="153">
        <v>182817.10375303967</v>
      </c>
      <c r="AY100" s="153">
        <v>192485.21168570351</v>
      </c>
      <c r="AZ100" s="153">
        <v>202253.00824050099</v>
      </c>
    </row>
    <row r="101" spans="1:52">
      <c r="A101" s="161" t="s">
        <v>161</v>
      </c>
      <c r="B101" s="151">
        <v>1734.6365678939817</v>
      </c>
      <c r="C101" s="151">
        <v>1747.2593807687517</v>
      </c>
      <c r="D101" s="151">
        <v>1742.5698645447549</v>
      </c>
      <c r="E101" s="151">
        <v>1731.8386379984347</v>
      </c>
      <c r="F101" s="151">
        <v>1709.0675400771529</v>
      </c>
      <c r="G101" s="151">
        <v>2204.5744372593244</v>
      </c>
      <c r="H101" s="151">
        <v>2177.7011229401141</v>
      </c>
      <c r="I101" s="151">
        <v>2135.3429034661767</v>
      </c>
      <c r="J101" s="151">
        <v>2180.9868298434999</v>
      </c>
      <c r="K101" s="151">
        <v>2082.0981132845491</v>
      </c>
      <c r="L101" s="151">
        <v>2317.7655146971915</v>
      </c>
      <c r="M101" s="151">
        <v>2377.1106839802601</v>
      </c>
      <c r="N101" s="151">
        <v>2378.5875697716319</v>
      </c>
      <c r="O101" s="151">
        <v>3487.4879553297383</v>
      </c>
      <c r="P101" s="151">
        <v>3439.3114412141563</v>
      </c>
      <c r="Q101" s="151">
        <v>3680.1795346570188</v>
      </c>
      <c r="R101" s="151">
        <v>4106.0687403312677</v>
      </c>
      <c r="S101" s="151">
        <v>4988.0275001702094</v>
      </c>
      <c r="T101" s="151">
        <v>6111.006042755298</v>
      </c>
      <c r="U101" s="151">
        <v>7428.4105843442785</v>
      </c>
      <c r="V101" s="151">
        <v>8903.5894483858574</v>
      </c>
      <c r="W101" s="151">
        <v>10784.642884442985</v>
      </c>
      <c r="X101" s="151">
        <v>13073.642049586713</v>
      </c>
      <c r="Y101" s="151">
        <v>15762.065540534926</v>
      </c>
      <c r="Z101" s="151">
        <v>18857.462279141728</v>
      </c>
      <c r="AA101" s="151">
        <v>22352.129265678617</v>
      </c>
      <c r="AB101" s="151">
        <v>26188.2639878788</v>
      </c>
      <c r="AC101" s="151">
        <v>30394.364471115088</v>
      </c>
      <c r="AD101" s="151">
        <v>34998.031228255357</v>
      </c>
      <c r="AE101" s="151">
        <v>40035.36095909791</v>
      </c>
      <c r="AF101" s="151">
        <v>45466.769629989096</v>
      </c>
      <c r="AG101" s="151">
        <v>51262.190250256877</v>
      </c>
      <c r="AH101" s="151">
        <v>57387.526630051616</v>
      </c>
      <c r="AI101" s="151">
        <v>63723.391888216654</v>
      </c>
      <c r="AJ101" s="151">
        <v>70221.327022970101</v>
      </c>
      <c r="AK101" s="151">
        <v>76784.485460909651</v>
      </c>
      <c r="AL101" s="151">
        <v>83303.129783498705</v>
      </c>
      <c r="AM101" s="151">
        <v>89847.259370893138</v>
      </c>
      <c r="AN101" s="151">
        <v>96310.559103867097</v>
      </c>
      <c r="AO101" s="151">
        <v>102758.60961941894</v>
      </c>
      <c r="AP101" s="151">
        <v>109349.54124568174</v>
      </c>
      <c r="AQ101" s="151">
        <v>116048.90641934928</v>
      </c>
      <c r="AR101" s="151">
        <v>122759.6833848769</v>
      </c>
      <c r="AS101" s="151">
        <v>129448.34522470916</v>
      </c>
      <c r="AT101" s="151">
        <v>136078.53206211943</v>
      </c>
      <c r="AU101" s="151">
        <v>142653.50892178321</v>
      </c>
      <c r="AV101" s="151">
        <v>149079.31656864518</v>
      </c>
      <c r="AW101" s="151">
        <v>155370.85876055539</v>
      </c>
      <c r="AX101" s="151">
        <v>161376.3096812474</v>
      </c>
      <c r="AY101" s="151">
        <v>167148.12436779376</v>
      </c>
      <c r="AZ101" s="151">
        <v>172585.91035841833</v>
      </c>
    </row>
    <row r="102" spans="1:52">
      <c r="A102" s="161" t="s">
        <v>160</v>
      </c>
      <c r="B102" s="151">
        <v>0</v>
      </c>
      <c r="C102" s="151">
        <v>0</v>
      </c>
      <c r="D102" s="151">
        <v>0</v>
      </c>
      <c r="E102" s="151">
        <v>0</v>
      </c>
      <c r="F102" s="151">
        <v>0</v>
      </c>
      <c r="G102" s="151">
        <v>0</v>
      </c>
      <c r="H102" s="151">
        <v>0</v>
      </c>
      <c r="I102" s="151">
        <v>0</v>
      </c>
      <c r="J102" s="151">
        <v>0</v>
      </c>
      <c r="K102" s="151">
        <v>0</v>
      </c>
      <c r="L102" s="151">
        <v>0</v>
      </c>
      <c r="M102" s="151">
        <v>0</v>
      </c>
      <c r="N102" s="151">
        <v>0</v>
      </c>
      <c r="O102" s="151">
        <v>0</v>
      </c>
      <c r="P102" s="151">
        <v>0</v>
      </c>
      <c r="Q102" s="151">
        <v>0</v>
      </c>
      <c r="R102" s="151">
        <v>0</v>
      </c>
      <c r="S102" s="151">
        <v>0</v>
      </c>
      <c r="T102" s="151">
        <v>0</v>
      </c>
      <c r="U102" s="151">
        <v>0</v>
      </c>
      <c r="V102" s="151">
        <v>0</v>
      </c>
      <c r="W102" s="151">
        <v>0</v>
      </c>
      <c r="X102" s="151">
        <v>0</v>
      </c>
      <c r="Y102" s="151">
        <v>0</v>
      </c>
      <c r="Z102" s="151">
        <v>0.66335897543253142</v>
      </c>
      <c r="AA102" s="151">
        <v>3.2007433210770864</v>
      </c>
      <c r="AB102" s="151">
        <v>7.3031953499215829</v>
      </c>
      <c r="AC102" s="151">
        <v>12.75664188190707</v>
      </c>
      <c r="AD102" s="151">
        <v>20.995012812656014</v>
      </c>
      <c r="AE102" s="151">
        <v>34.217141266679931</v>
      </c>
      <c r="AF102" s="151">
        <v>53.199916897063396</v>
      </c>
      <c r="AG102" s="151">
        <v>79.817776023394686</v>
      </c>
      <c r="AH102" s="151">
        <v>113.4502205857779</v>
      </c>
      <c r="AI102" s="151">
        <v>157.08491455363369</v>
      </c>
      <c r="AJ102" s="151">
        <v>214.66348204281704</v>
      </c>
      <c r="AK102" s="151">
        <v>289.44867787557655</v>
      </c>
      <c r="AL102" s="151">
        <v>382.77116733070221</v>
      </c>
      <c r="AM102" s="151">
        <v>500.9307070244559</v>
      </c>
      <c r="AN102" s="151">
        <v>637.65512619920673</v>
      </c>
      <c r="AO102" s="151">
        <v>794.93578052434873</v>
      </c>
      <c r="AP102" s="151">
        <v>982.42462213668568</v>
      </c>
      <c r="AQ102" s="151">
        <v>1210.4754629763938</v>
      </c>
      <c r="AR102" s="151">
        <v>1485.2418086650289</v>
      </c>
      <c r="AS102" s="151">
        <v>1804.6599016569924</v>
      </c>
      <c r="AT102" s="151">
        <v>2160.8491690129208</v>
      </c>
      <c r="AU102" s="151">
        <v>2568.5514640299489</v>
      </c>
      <c r="AV102" s="151">
        <v>3027.5240669903783</v>
      </c>
      <c r="AW102" s="151">
        <v>3556.7965871234146</v>
      </c>
      <c r="AX102" s="151">
        <v>4141.6824153971711</v>
      </c>
      <c r="AY102" s="151">
        <v>4804.8799090069651</v>
      </c>
      <c r="AZ102" s="151">
        <v>5523.9027083979199</v>
      </c>
    </row>
    <row r="103" spans="1:52">
      <c r="A103" s="161" t="s">
        <v>159</v>
      </c>
      <c r="B103" s="151">
        <v>0</v>
      </c>
      <c r="C103" s="151">
        <v>0</v>
      </c>
      <c r="D103" s="151">
        <v>0</v>
      </c>
      <c r="E103" s="151">
        <v>0</v>
      </c>
      <c r="F103" s="151">
        <v>0</v>
      </c>
      <c r="G103" s="151">
        <v>0</v>
      </c>
      <c r="H103" s="151">
        <v>0</v>
      </c>
      <c r="I103" s="151">
        <v>0</v>
      </c>
      <c r="J103" s="151">
        <v>0</v>
      </c>
      <c r="K103" s="151">
        <v>0</v>
      </c>
      <c r="L103" s="151">
        <v>0</v>
      </c>
      <c r="M103" s="151">
        <v>0</v>
      </c>
      <c r="N103" s="151">
        <v>0</v>
      </c>
      <c r="O103" s="151">
        <v>0</v>
      </c>
      <c r="P103" s="151">
        <v>0</v>
      </c>
      <c r="Q103" s="151">
        <v>0</v>
      </c>
      <c r="R103" s="151">
        <v>0</v>
      </c>
      <c r="S103" s="151">
        <v>0</v>
      </c>
      <c r="T103" s="151">
        <v>0</v>
      </c>
      <c r="U103" s="151">
        <v>0</v>
      </c>
      <c r="V103" s="151">
        <v>0</v>
      </c>
      <c r="W103" s="151">
        <v>0</v>
      </c>
      <c r="X103" s="151">
        <v>0</v>
      </c>
      <c r="Y103" s="151">
        <v>0.66452303511567956</v>
      </c>
      <c r="Z103" s="151">
        <v>4.785830156696079</v>
      </c>
      <c r="AA103" s="151">
        <v>9.6083947901495907</v>
      </c>
      <c r="AB103" s="151">
        <v>17.863788283297563</v>
      </c>
      <c r="AC103" s="151">
        <v>33.047171009195445</v>
      </c>
      <c r="AD103" s="151">
        <v>56.948903836429857</v>
      </c>
      <c r="AE103" s="151">
        <v>88.621689061462135</v>
      </c>
      <c r="AF103" s="151">
        <v>135.39943172071261</v>
      </c>
      <c r="AG103" s="151">
        <v>200.44349114548933</v>
      </c>
      <c r="AH103" s="151">
        <v>291.69032108585583</v>
      </c>
      <c r="AI103" s="151">
        <v>418.31691813920105</v>
      </c>
      <c r="AJ103" s="151">
        <v>586.81359968136087</v>
      </c>
      <c r="AK103" s="151">
        <v>802.91243253672451</v>
      </c>
      <c r="AL103" s="151">
        <v>1076.4515435449748</v>
      </c>
      <c r="AM103" s="151">
        <v>1424.7680770556929</v>
      </c>
      <c r="AN103" s="151">
        <v>1872.4384623746632</v>
      </c>
      <c r="AO103" s="151">
        <v>2446.6823978962348</v>
      </c>
      <c r="AP103" s="151">
        <v>3146.6401006167307</v>
      </c>
      <c r="AQ103" s="151">
        <v>4007.6959529663081</v>
      </c>
      <c r="AR103" s="151">
        <v>5061.1336913918331</v>
      </c>
      <c r="AS103" s="151">
        <v>6358.4527275946602</v>
      </c>
      <c r="AT103" s="151">
        <v>7914.9209632579286</v>
      </c>
      <c r="AU103" s="151">
        <v>9782.1779598386784</v>
      </c>
      <c r="AV103" s="151">
        <v>11933.375495573837</v>
      </c>
      <c r="AW103" s="151">
        <v>14440.75776776999</v>
      </c>
      <c r="AX103" s="151">
        <v>17299.111656395115</v>
      </c>
      <c r="AY103" s="151">
        <v>20532.207408902777</v>
      </c>
      <c r="AZ103" s="151">
        <v>24143.195173684755</v>
      </c>
    </row>
    <row r="104" spans="1:52">
      <c r="A104" s="161" t="s">
        <v>158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  <c r="R104" s="151">
        <v>0</v>
      </c>
      <c r="S104" s="151">
        <v>0</v>
      </c>
      <c r="T104" s="151">
        <v>0</v>
      </c>
      <c r="U104" s="151">
        <v>0</v>
      </c>
      <c r="V104" s="151">
        <v>0</v>
      </c>
      <c r="W104" s="151">
        <v>0</v>
      </c>
      <c r="X104" s="151">
        <v>0</v>
      </c>
      <c r="Y104" s="151">
        <v>0</v>
      </c>
      <c r="Z104" s="151">
        <v>0</v>
      </c>
      <c r="AA104" s="151">
        <v>0</v>
      </c>
      <c r="AB104" s="151">
        <v>0</v>
      </c>
      <c r="AC104" s="151">
        <v>0</v>
      </c>
      <c r="AD104" s="151">
        <v>0</v>
      </c>
      <c r="AE104" s="151">
        <v>0</v>
      </c>
      <c r="AF104" s="151">
        <v>0</v>
      </c>
      <c r="AG104" s="151">
        <v>0</v>
      </c>
      <c r="AH104" s="151">
        <v>0</v>
      </c>
      <c r="AI104" s="151">
        <v>0</v>
      </c>
      <c r="AJ104" s="151">
        <v>0</v>
      </c>
      <c r="AK104" s="151">
        <v>0</v>
      </c>
      <c r="AL104" s="151">
        <v>0</v>
      </c>
      <c r="AM104" s="151">
        <v>0</v>
      </c>
      <c r="AN104" s="151">
        <v>0</v>
      </c>
      <c r="AO104" s="151">
        <v>0</v>
      </c>
      <c r="AP104" s="151">
        <v>0</v>
      </c>
      <c r="AQ104" s="151">
        <v>0</v>
      </c>
      <c r="AR104" s="151">
        <v>0</v>
      </c>
      <c r="AS104" s="151">
        <v>0</v>
      </c>
      <c r="AT104" s="151">
        <v>0</v>
      </c>
      <c r="AU104" s="151">
        <v>0</v>
      </c>
      <c r="AV104" s="151">
        <v>0</v>
      </c>
      <c r="AW104" s="151">
        <v>0</v>
      </c>
      <c r="AX104" s="151">
        <v>0</v>
      </c>
      <c r="AY104" s="151">
        <v>0</v>
      </c>
      <c r="AZ104" s="151">
        <v>0</v>
      </c>
    </row>
    <row r="105" spans="1:52">
      <c r="A105" s="162" t="s">
        <v>157</v>
      </c>
      <c r="B105" s="153">
        <v>0</v>
      </c>
      <c r="C105" s="153">
        <v>0</v>
      </c>
      <c r="D105" s="153">
        <v>0</v>
      </c>
      <c r="E105" s="153">
        <v>0</v>
      </c>
      <c r="F105" s="153">
        <v>0</v>
      </c>
      <c r="G105" s="153">
        <v>0</v>
      </c>
      <c r="H105" s="153">
        <v>0</v>
      </c>
      <c r="I105" s="153">
        <v>0</v>
      </c>
      <c r="J105" s="153">
        <v>0</v>
      </c>
      <c r="K105" s="153">
        <v>0</v>
      </c>
      <c r="L105" s="153">
        <v>0</v>
      </c>
      <c r="M105" s="153">
        <v>0</v>
      </c>
      <c r="N105" s="153">
        <v>0</v>
      </c>
      <c r="O105" s="153">
        <v>0</v>
      </c>
      <c r="P105" s="153">
        <v>0</v>
      </c>
      <c r="Q105" s="153">
        <v>0</v>
      </c>
      <c r="R105" s="153">
        <v>0.6820300136213826</v>
      </c>
      <c r="S105" s="153">
        <v>3.2681145334065307</v>
      </c>
      <c r="T105" s="153">
        <v>5.8335938252414925</v>
      </c>
      <c r="U105" s="153">
        <v>8.3810716859953445</v>
      </c>
      <c r="V105" s="153">
        <v>12.287361205154276</v>
      </c>
      <c r="W105" s="153">
        <v>12.274359181996417</v>
      </c>
      <c r="X105" s="153">
        <v>12.253888111104825</v>
      </c>
      <c r="Y105" s="153">
        <v>12.211554697645285</v>
      </c>
      <c r="Z105" s="153">
        <v>12.109034185935117</v>
      </c>
      <c r="AA105" s="153">
        <v>11.919186334978928</v>
      </c>
      <c r="AB105" s="153">
        <v>11.629232904540403</v>
      </c>
      <c r="AC105" s="153">
        <v>11.271948956365105</v>
      </c>
      <c r="AD105" s="153">
        <v>10.862396438980522</v>
      </c>
      <c r="AE105" s="153">
        <v>10.418391194350676</v>
      </c>
      <c r="AF105" s="153">
        <v>72.585632184380472</v>
      </c>
      <c r="AG105" s="153">
        <v>310.82853102458694</v>
      </c>
      <c r="AH105" s="153">
        <v>762.52977676256637</v>
      </c>
      <c r="AI105" s="153">
        <v>1460.7863416596972</v>
      </c>
      <c r="AJ105" s="153">
        <v>2430.1979356568395</v>
      </c>
      <c r="AK105" s="153">
        <v>3674.1625026329375</v>
      </c>
      <c r="AL105" s="153">
        <v>5192.4166614542146</v>
      </c>
      <c r="AM105" s="153">
        <v>6980.3123621974246</v>
      </c>
      <c r="AN105" s="153">
        <v>9018.3051752191714</v>
      </c>
      <c r="AO105" s="153">
        <v>11293.241545565983</v>
      </c>
      <c r="AP105" s="153">
        <v>13806.671992062234</v>
      </c>
      <c r="AQ105" s="153">
        <v>16560.164842788243</v>
      </c>
      <c r="AR105" s="153">
        <v>19499.425206441458</v>
      </c>
      <c r="AS105" s="153">
        <v>22631.607574196474</v>
      </c>
      <c r="AT105" s="153">
        <v>25908.759175071944</v>
      </c>
      <c r="AU105" s="153">
        <v>29321.595285544787</v>
      </c>
      <c r="AV105" s="153">
        <v>32814.172045890227</v>
      </c>
      <c r="AW105" s="153">
        <v>36438.674419798277</v>
      </c>
      <c r="AX105" s="153">
        <v>40106.606819755631</v>
      </c>
      <c r="AY105" s="153">
        <v>43837.676182584066</v>
      </c>
      <c r="AZ105" s="153">
        <v>47538.722041737339</v>
      </c>
    </row>
    <row r="106" spans="1:52">
      <c r="A106" s="161" t="s">
        <v>156</v>
      </c>
      <c r="B106" s="151">
        <v>0</v>
      </c>
      <c r="C106" s="151">
        <v>0</v>
      </c>
      <c r="D106" s="151">
        <v>0</v>
      </c>
      <c r="E106" s="151">
        <v>0</v>
      </c>
      <c r="F106" s="151">
        <v>0</v>
      </c>
      <c r="G106" s="151">
        <v>0</v>
      </c>
      <c r="H106" s="151">
        <v>0</v>
      </c>
      <c r="I106" s="151">
        <v>0</v>
      </c>
      <c r="J106" s="151">
        <v>0</v>
      </c>
      <c r="K106" s="151">
        <v>0</v>
      </c>
      <c r="L106" s="151">
        <v>0</v>
      </c>
      <c r="M106" s="151">
        <v>0</v>
      </c>
      <c r="N106" s="151">
        <v>0</v>
      </c>
      <c r="O106" s="151">
        <v>0</v>
      </c>
      <c r="P106" s="151">
        <v>0</v>
      </c>
      <c r="Q106" s="151">
        <v>0</v>
      </c>
      <c r="R106" s="151">
        <v>0</v>
      </c>
      <c r="S106" s="151">
        <v>0</v>
      </c>
      <c r="T106" s="151">
        <v>0</v>
      </c>
      <c r="U106" s="151">
        <v>0</v>
      </c>
      <c r="V106" s="151">
        <v>0</v>
      </c>
      <c r="W106" s="151">
        <v>0</v>
      </c>
      <c r="X106" s="151">
        <v>0</v>
      </c>
      <c r="Y106" s="151">
        <v>0</v>
      </c>
      <c r="Z106" s="151">
        <v>0</v>
      </c>
      <c r="AA106" s="151">
        <v>0</v>
      </c>
      <c r="AB106" s="151">
        <v>0</v>
      </c>
      <c r="AC106" s="151">
        <v>0</v>
      </c>
      <c r="AD106" s="151">
        <v>0</v>
      </c>
      <c r="AE106" s="151">
        <v>0</v>
      </c>
      <c r="AF106" s="151">
        <v>34.179960250035769</v>
      </c>
      <c r="AG106" s="151">
        <v>176.74880559458285</v>
      </c>
      <c r="AH106" s="151">
        <v>466.81826096547536</v>
      </c>
      <c r="AI106" s="151">
        <v>936.33372833098304</v>
      </c>
      <c r="AJ106" s="151">
        <v>1616.5292652117471</v>
      </c>
      <c r="AK106" s="151">
        <v>2526.2466848094887</v>
      </c>
      <c r="AL106" s="151">
        <v>3675.1560884149776</v>
      </c>
      <c r="AM106" s="151">
        <v>5070.9366065917529</v>
      </c>
      <c r="AN106" s="151">
        <v>6717.2107940133319</v>
      </c>
      <c r="AO106" s="151">
        <v>8621.3129811868748</v>
      </c>
      <c r="AP106" s="151">
        <v>10784.238089518878</v>
      </c>
      <c r="AQ106" s="151">
        <v>13209.231718148894</v>
      </c>
      <c r="AR106" s="151">
        <v>15846.708033667599</v>
      </c>
      <c r="AS106" s="151">
        <v>18710.122385940958</v>
      </c>
      <c r="AT106" s="151">
        <v>21758.704557691115</v>
      </c>
      <c r="AU106" s="151">
        <v>24986.518712862493</v>
      </c>
      <c r="AV106" s="151">
        <v>28331.66468998733</v>
      </c>
      <c r="AW106" s="151">
        <v>31829.325717422547</v>
      </c>
      <c r="AX106" s="151">
        <v>35407.443638756929</v>
      </c>
      <c r="AY106" s="151">
        <v>39068.005727262243</v>
      </c>
      <c r="AZ106" s="151">
        <v>42711.077314622569</v>
      </c>
    </row>
    <row r="107" spans="1:52">
      <c r="A107" s="161" t="s">
        <v>173</v>
      </c>
      <c r="B107" s="151">
        <v>0</v>
      </c>
      <c r="C107" s="151">
        <v>0</v>
      </c>
      <c r="D107" s="151">
        <v>0</v>
      </c>
      <c r="E107" s="151">
        <v>0</v>
      </c>
      <c r="F107" s="151">
        <v>0</v>
      </c>
      <c r="G107" s="151">
        <v>0</v>
      </c>
      <c r="H107" s="151">
        <v>0</v>
      </c>
      <c r="I107" s="151">
        <v>0</v>
      </c>
      <c r="J107" s="151">
        <v>0</v>
      </c>
      <c r="K107" s="151">
        <v>0</v>
      </c>
      <c r="L107" s="151">
        <v>0</v>
      </c>
      <c r="M107" s="151">
        <v>0</v>
      </c>
      <c r="N107" s="151">
        <v>0</v>
      </c>
      <c r="O107" s="151">
        <v>0</v>
      </c>
      <c r="P107" s="151">
        <v>0</v>
      </c>
      <c r="Q107" s="151">
        <v>0</v>
      </c>
      <c r="R107" s="151">
        <v>0.6820300136213826</v>
      </c>
      <c r="S107" s="151">
        <v>3.2681145334065307</v>
      </c>
      <c r="T107" s="151">
        <v>5.8335938252414925</v>
      </c>
      <c r="U107" s="151">
        <v>8.3810716859953445</v>
      </c>
      <c r="V107" s="151">
        <v>12.287361205154276</v>
      </c>
      <c r="W107" s="151">
        <v>12.274359181996417</v>
      </c>
      <c r="X107" s="151">
        <v>12.253888111104825</v>
      </c>
      <c r="Y107" s="151">
        <v>12.211554697645285</v>
      </c>
      <c r="Z107" s="151">
        <v>12.109034185935117</v>
      </c>
      <c r="AA107" s="151">
        <v>11.919186334978928</v>
      </c>
      <c r="AB107" s="151">
        <v>11.629232904540403</v>
      </c>
      <c r="AC107" s="151">
        <v>11.271948956365105</v>
      </c>
      <c r="AD107" s="151">
        <v>10.862396438980522</v>
      </c>
      <c r="AE107" s="151">
        <v>10.418391194350676</v>
      </c>
      <c r="AF107" s="151">
        <v>38.40567193434471</v>
      </c>
      <c r="AG107" s="151">
        <v>134.07972543000412</v>
      </c>
      <c r="AH107" s="151">
        <v>295.71151579709101</v>
      </c>
      <c r="AI107" s="151">
        <v>524.45261332871416</v>
      </c>
      <c r="AJ107" s="151">
        <v>813.66867044509252</v>
      </c>
      <c r="AK107" s="151">
        <v>1147.9158178234491</v>
      </c>
      <c r="AL107" s="151">
        <v>1517.2605730392368</v>
      </c>
      <c r="AM107" s="151">
        <v>1909.3757556056721</v>
      </c>
      <c r="AN107" s="151">
        <v>2301.094381205839</v>
      </c>
      <c r="AO107" s="151">
        <v>2671.9285643791077</v>
      </c>
      <c r="AP107" s="151">
        <v>3022.4339025433555</v>
      </c>
      <c r="AQ107" s="151">
        <v>3350.933124639349</v>
      </c>
      <c r="AR107" s="151">
        <v>3652.7171727738587</v>
      </c>
      <c r="AS107" s="151">
        <v>3921.4851882555176</v>
      </c>
      <c r="AT107" s="151">
        <v>4150.0546173808307</v>
      </c>
      <c r="AU107" s="151">
        <v>4335.0765726822938</v>
      </c>
      <c r="AV107" s="151">
        <v>4482.5073559028961</v>
      </c>
      <c r="AW107" s="151">
        <v>4609.3487023757334</v>
      </c>
      <c r="AX107" s="151">
        <v>4699.163180998703</v>
      </c>
      <c r="AY107" s="151">
        <v>4769.6704553218196</v>
      </c>
      <c r="AZ107" s="151">
        <v>4827.6447271147717</v>
      </c>
    </row>
    <row r="108" spans="1:52">
      <c r="A108" s="159" t="s">
        <v>19</v>
      </c>
      <c r="B108" s="158">
        <v>1564050.6293841489</v>
      </c>
      <c r="C108" s="158">
        <v>1610007.4732960542</v>
      </c>
      <c r="D108" s="158">
        <v>1660332.790036476</v>
      </c>
      <c r="E108" s="158">
        <v>1669390.7999427482</v>
      </c>
      <c r="F108" s="158">
        <v>1813531.0881692215</v>
      </c>
      <c r="G108" s="158">
        <v>1859123.9947862723</v>
      </c>
      <c r="H108" s="158">
        <v>1915952.0635174266</v>
      </c>
      <c r="I108" s="158">
        <v>1987617.1003863974</v>
      </c>
      <c r="J108" s="158">
        <v>1955419.1507630125</v>
      </c>
      <c r="K108" s="158">
        <v>1770665.9317804151</v>
      </c>
      <c r="L108" s="158">
        <v>1822387.1631872188</v>
      </c>
      <c r="M108" s="158">
        <v>1813067.1663256537</v>
      </c>
      <c r="N108" s="158">
        <v>1756616.2886227965</v>
      </c>
      <c r="O108" s="158">
        <v>1782500.8798489678</v>
      </c>
      <c r="P108" s="158">
        <v>1791256.257901767</v>
      </c>
      <c r="Q108" s="158">
        <v>1839969.9161456032</v>
      </c>
      <c r="R108" s="158">
        <v>1931829.0771491681</v>
      </c>
      <c r="S108" s="158">
        <v>2010762.6745223445</v>
      </c>
      <c r="T108" s="158">
        <v>2072976.3793789903</v>
      </c>
      <c r="U108" s="158">
        <v>2119197.2335376469</v>
      </c>
      <c r="V108" s="158">
        <v>2153917.4632464144</v>
      </c>
      <c r="W108" s="158">
        <v>2184805.4785123309</v>
      </c>
      <c r="X108" s="158">
        <v>2212028.481228834</v>
      </c>
      <c r="Y108" s="158">
        <v>2238907.6547248475</v>
      </c>
      <c r="Z108" s="158">
        <v>2263693.7424290255</v>
      </c>
      <c r="AA108" s="158">
        <v>2287595.7903849841</v>
      </c>
      <c r="AB108" s="158">
        <v>2312217.6872635838</v>
      </c>
      <c r="AC108" s="158">
        <v>2337159.5122805177</v>
      </c>
      <c r="AD108" s="158">
        <v>2362316.2921920633</v>
      </c>
      <c r="AE108" s="158">
        <v>2387840.4271953097</v>
      </c>
      <c r="AF108" s="158">
        <v>2413675.5210737432</v>
      </c>
      <c r="AG108" s="158">
        <v>2438890.8317792369</v>
      </c>
      <c r="AH108" s="158">
        <v>2465334.2680275342</v>
      </c>
      <c r="AI108" s="158">
        <v>2489668.1567380801</v>
      </c>
      <c r="AJ108" s="158">
        <v>2514353.1073356769</v>
      </c>
      <c r="AK108" s="158">
        <v>2539181.0510957721</v>
      </c>
      <c r="AL108" s="158">
        <v>2564443.8739724355</v>
      </c>
      <c r="AM108" s="158">
        <v>2590178.6796480296</v>
      </c>
      <c r="AN108" s="158">
        <v>2616704.1866465975</v>
      </c>
      <c r="AO108" s="158">
        <v>2643302.6689806785</v>
      </c>
      <c r="AP108" s="158">
        <v>2670313.2098680669</v>
      </c>
      <c r="AQ108" s="158">
        <v>2698901.5321407793</v>
      </c>
      <c r="AR108" s="158">
        <v>2728638.3567547249</v>
      </c>
      <c r="AS108" s="158">
        <v>2758664.7506479686</v>
      </c>
      <c r="AT108" s="158">
        <v>2789785.3066108222</v>
      </c>
      <c r="AU108" s="158">
        <v>2821342.6226338767</v>
      </c>
      <c r="AV108" s="158">
        <v>2852955.130482778</v>
      </c>
      <c r="AW108" s="158">
        <v>2884627.403686841</v>
      </c>
      <c r="AX108" s="158">
        <v>2916762.7949120016</v>
      </c>
      <c r="AY108" s="158">
        <v>2949005.7003125236</v>
      </c>
      <c r="AZ108" s="158">
        <v>2982013.7083282494</v>
      </c>
    </row>
    <row r="109" spans="1:52">
      <c r="A109" s="164" t="s">
        <v>48</v>
      </c>
      <c r="B109" s="163">
        <v>86604.524271236427</v>
      </c>
      <c r="C109" s="163">
        <v>90531.048187131833</v>
      </c>
      <c r="D109" s="163">
        <v>92199.176176595094</v>
      </c>
      <c r="E109" s="163">
        <v>96176.783372807273</v>
      </c>
      <c r="F109" s="163">
        <v>99830.838466100802</v>
      </c>
      <c r="G109" s="163">
        <v>103193.32924858369</v>
      </c>
      <c r="H109" s="163">
        <v>105213.2175448479</v>
      </c>
      <c r="I109" s="163">
        <v>111318.7752065708</v>
      </c>
      <c r="J109" s="163">
        <v>110758.79982957151</v>
      </c>
      <c r="K109" s="163">
        <v>109811.76495922846</v>
      </c>
      <c r="L109" s="163">
        <v>112165.05405351076</v>
      </c>
      <c r="M109" s="163">
        <v>113488.34392143246</v>
      </c>
      <c r="N109" s="163">
        <v>111168.04196071165</v>
      </c>
      <c r="O109" s="163">
        <v>111432.26157378779</v>
      </c>
      <c r="P109" s="163">
        <v>114741.53092255992</v>
      </c>
      <c r="Q109" s="163">
        <v>117316.14408828289</v>
      </c>
      <c r="R109" s="163">
        <v>120063.96611192659</v>
      </c>
      <c r="S109" s="163">
        <v>123511.56564784792</v>
      </c>
      <c r="T109" s="163">
        <v>126805.72324437361</v>
      </c>
      <c r="U109" s="163">
        <v>129693.11396758321</v>
      </c>
      <c r="V109" s="163">
        <v>132353.86897264022</v>
      </c>
      <c r="W109" s="163">
        <v>134763.73251750332</v>
      </c>
      <c r="X109" s="163">
        <v>136985.09160446425</v>
      </c>
      <c r="Y109" s="163">
        <v>139277.13802227069</v>
      </c>
      <c r="Z109" s="163">
        <v>141613.44338501079</v>
      </c>
      <c r="AA109" s="163">
        <v>143891.61159005854</v>
      </c>
      <c r="AB109" s="163">
        <v>146257.10888849644</v>
      </c>
      <c r="AC109" s="163">
        <v>148786.70085677903</v>
      </c>
      <c r="AD109" s="163">
        <v>151309.87135138028</v>
      </c>
      <c r="AE109" s="163">
        <v>153847.62747795743</v>
      </c>
      <c r="AF109" s="163">
        <v>156408.46858745816</v>
      </c>
      <c r="AG109" s="163">
        <v>158979.50375797649</v>
      </c>
      <c r="AH109" s="163">
        <v>161552.89509956163</v>
      </c>
      <c r="AI109" s="163">
        <v>163969.96506710516</v>
      </c>
      <c r="AJ109" s="163">
        <v>166426.29009164876</v>
      </c>
      <c r="AK109" s="163">
        <v>168926.40269482404</v>
      </c>
      <c r="AL109" s="163">
        <v>171458.6315911772</v>
      </c>
      <c r="AM109" s="163">
        <v>174090.45411627443</v>
      </c>
      <c r="AN109" s="163">
        <v>176785.80065038535</v>
      </c>
      <c r="AO109" s="163">
        <v>179546.39895165412</v>
      </c>
      <c r="AP109" s="163">
        <v>182370.54400665319</v>
      </c>
      <c r="AQ109" s="163">
        <v>185345.15916066337</v>
      </c>
      <c r="AR109" s="163">
        <v>188387.83152299779</v>
      </c>
      <c r="AS109" s="163">
        <v>191512.24195012974</v>
      </c>
      <c r="AT109" s="163">
        <v>194730.59543357432</v>
      </c>
      <c r="AU109" s="163">
        <v>198082.50208876765</v>
      </c>
      <c r="AV109" s="163">
        <v>201513.72518136559</v>
      </c>
      <c r="AW109" s="163">
        <v>204963.42904304573</v>
      </c>
      <c r="AX109" s="163">
        <v>208471.26756621231</v>
      </c>
      <c r="AY109" s="163">
        <v>212019.44584675418</v>
      </c>
      <c r="AZ109" s="163">
        <v>215611.36061352692</v>
      </c>
    </row>
    <row r="110" spans="1:52">
      <c r="A110" s="162" t="s">
        <v>165</v>
      </c>
      <c r="B110" s="153">
        <v>86593.128903252538</v>
      </c>
      <c r="C110" s="153">
        <v>90518.427201508865</v>
      </c>
      <c r="D110" s="153">
        <v>92186.155854358774</v>
      </c>
      <c r="E110" s="153">
        <v>96163.681190951174</v>
      </c>
      <c r="F110" s="153">
        <v>99814.084406536524</v>
      </c>
      <c r="G110" s="153">
        <v>103176.89095316558</v>
      </c>
      <c r="H110" s="153">
        <v>105196.74495599419</v>
      </c>
      <c r="I110" s="153">
        <v>111302.18668200419</v>
      </c>
      <c r="J110" s="153">
        <v>110743.02412728123</v>
      </c>
      <c r="K110" s="153">
        <v>109795.2743930187</v>
      </c>
      <c r="L110" s="153">
        <v>112148.30232477165</v>
      </c>
      <c r="M110" s="153">
        <v>113468.19535741284</v>
      </c>
      <c r="N110" s="153">
        <v>111133.35632404276</v>
      </c>
      <c r="O110" s="153">
        <v>111381.80036620994</v>
      </c>
      <c r="P110" s="153">
        <v>114670.30931407461</v>
      </c>
      <c r="Q110" s="153">
        <v>117222.21024007452</v>
      </c>
      <c r="R110" s="153">
        <v>119911.49463425123</v>
      </c>
      <c r="S110" s="153">
        <v>123269.7671350272</v>
      </c>
      <c r="T110" s="153">
        <v>126446.58995394708</v>
      </c>
      <c r="U110" s="153">
        <v>129191.35842800002</v>
      </c>
      <c r="V110" s="153">
        <v>131166.65784191011</v>
      </c>
      <c r="W110" s="153">
        <v>132836.84934003168</v>
      </c>
      <c r="X110" s="153">
        <v>134314.95881687073</v>
      </c>
      <c r="Y110" s="153">
        <v>135866.49992735387</v>
      </c>
      <c r="Z110" s="153">
        <v>137368.03201139782</v>
      </c>
      <c r="AA110" s="153">
        <v>138617.87367807887</v>
      </c>
      <c r="AB110" s="153">
        <v>139766.25919457091</v>
      </c>
      <c r="AC110" s="153">
        <v>140894.85415211206</v>
      </c>
      <c r="AD110" s="153">
        <v>141832.70590204161</v>
      </c>
      <c r="AE110" s="153">
        <v>142592.89351841455</v>
      </c>
      <c r="AF110" s="153">
        <v>143148.90221379005</v>
      </c>
      <c r="AG110" s="153">
        <v>143462.70432815177</v>
      </c>
      <c r="AH110" s="153">
        <v>143479.03059095188</v>
      </c>
      <c r="AI110" s="153">
        <v>143079.28876395425</v>
      </c>
      <c r="AJ110" s="153">
        <v>142419.77666688489</v>
      </c>
      <c r="AK110" s="153">
        <v>141528.75453239417</v>
      </c>
      <c r="AL110" s="153">
        <v>140416.43723196426</v>
      </c>
      <c r="AM110" s="153">
        <v>139187.42307781553</v>
      </c>
      <c r="AN110" s="153">
        <v>137868.56600810625</v>
      </c>
      <c r="AO110" s="153">
        <v>136540.04448635704</v>
      </c>
      <c r="AP110" s="153">
        <v>135255.18127056857</v>
      </c>
      <c r="AQ110" s="153">
        <v>134159.07807459965</v>
      </c>
      <c r="AR110" s="153">
        <v>133222.30501015819</v>
      </c>
      <c r="AS110" s="153">
        <v>132513.17769223481</v>
      </c>
      <c r="AT110" s="153">
        <v>132023.28808890135</v>
      </c>
      <c r="AU110" s="153">
        <v>131795.37285944339</v>
      </c>
      <c r="AV110" s="153">
        <v>131780.71168022696</v>
      </c>
      <c r="AW110" s="153">
        <v>131946.76270132588</v>
      </c>
      <c r="AX110" s="153">
        <v>132284.51959374105</v>
      </c>
      <c r="AY110" s="153">
        <v>132720.02609796345</v>
      </c>
      <c r="AZ110" s="153">
        <v>133261.52771045454</v>
      </c>
    </row>
    <row r="111" spans="1:52">
      <c r="A111" s="161" t="s">
        <v>171</v>
      </c>
      <c r="B111" s="151">
        <v>189.85323466647822</v>
      </c>
      <c r="C111" s="151">
        <v>286.58892847505217</v>
      </c>
      <c r="D111" s="151">
        <v>408.56772847708913</v>
      </c>
      <c r="E111" s="151">
        <v>476.72537881057366</v>
      </c>
      <c r="F111" s="151">
        <v>510.68468659959279</v>
      </c>
      <c r="G111" s="151">
        <v>545.37720157728893</v>
      </c>
      <c r="H111" s="151">
        <v>600.70302540384932</v>
      </c>
      <c r="I111" s="151">
        <v>613.3385179227173</v>
      </c>
      <c r="J111" s="151">
        <v>628.64800608579674</v>
      </c>
      <c r="K111" s="151">
        <v>602.23393923025401</v>
      </c>
      <c r="L111" s="151">
        <v>617.43909968628941</v>
      </c>
      <c r="M111" s="151">
        <v>620.66675528037865</v>
      </c>
      <c r="N111" s="151">
        <v>612.43595348506039</v>
      </c>
      <c r="O111" s="151">
        <v>605.28569787437209</v>
      </c>
      <c r="P111" s="151">
        <v>617.13257722869366</v>
      </c>
      <c r="Q111" s="151">
        <v>599.636173717926</v>
      </c>
      <c r="R111" s="151">
        <v>577.08976770412801</v>
      </c>
      <c r="S111" s="151">
        <v>565.67335453493445</v>
      </c>
      <c r="T111" s="151">
        <v>550.60884236883021</v>
      </c>
      <c r="U111" s="151">
        <v>550.59003744515553</v>
      </c>
      <c r="V111" s="151">
        <v>542.58775188815866</v>
      </c>
      <c r="W111" s="151">
        <v>547.96550577114795</v>
      </c>
      <c r="X111" s="151">
        <v>562.86570341182028</v>
      </c>
      <c r="Y111" s="151">
        <v>587.30334353067678</v>
      </c>
      <c r="Z111" s="151">
        <v>616.2552210741942</v>
      </c>
      <c r="AA111" s="151">
        <v>644.31590373366544</v>
      </c>
      <c r="AB111" s="151">
        <v>670.98360154380771</v>
      </c>
      <c r="AC111" s="151">
        <v>695.45398954467362</v>
      </c>
      <c r="AD111" s="151">
        <v>716.52118878570923</v>
      </c>
      <c r="AE111" s="151">
        <v>733.90303507116971</v>
      </c>
      <c r="AF111" s="151">
        <v>748.47722846917873</v>
      </c>
      <c r="AG111" s="151">
        <v>759.95133664398622</v>
      </c>
      <c r="AH111" s="151">
        <v>768.83382519878762</v>
      </c>
      <c r="AI111" s="151">
        <v>774.90567217720422</v>
      </c>
      <c r="AJ111" s="151">
        <v>778.78034543885281</v>
      </c>
      <c r="AK111" s="151">
        <v>780.32723709998788</v>
      </c>
      <c r="AL111" s="151">
        <v>780.01506509752221</v>
      </c>
      <c r="AM111" s="151">
        <v>777.8884627470261</v>
      </c>
      <c r="AN111" s="151">
        <v>774.82857361799506</v>
      </c>
      <c r="AO111" s="151">
        <v>771.20178315374756</v>
      </c>
      <c r="AP111" s="151">
        <v>767.64670582039412</v>
      </c>
      <c r="AQ111" s="151">
        <v>764.64666846597072</v>
      </c>
      <c r="AR111" s="151">
        <v>762.56557573776468</v>
      </c>
      <c r="AS111" s="151">
        <v>761.20944931960605</v>
      </c>
      <c r="AT111" s="151">
        <v>761.00008819280254</v>
      </c>
      <c r="AU111" s="151">
        <v>762.01814787646072</v>
      </c>
      <c r="AV111" s="151">
        <v>764.40356784617882</v>
      </c>
      <c r="AW111" s="151">
        <v>767.38918134445669</v>
      </c>
      <c r="AX111" s="151">
        <v>771.6147598956112</v>
      </c>
      <c r="AY111" s="151">
        <v>776.7078513154471</v>
      </c>
      <c r="AZ111" s="151">
        <v>782.72531376167342</v>
      </c>
    </row>
    <row r="112" spans="1:52">
      <c r="A112" s="161" t="s">
        <v>170</v>
      </c>
      <c r="B112" s="151">
        <v>10045.253936941212</v>
      </c>
      <c r="C112" s="151">
        <v>9590.7945748154616</v>
      </c>
      <c r="D112" s="151">
        <v>8976.4406712483269</v>
      </c>
      <c r="E112" s="151">
        <v>8484.166190736094</v>
      </c>
      <c r="F112" s="151">
        <v>7836.8811490599846</v>
      </c>
      <c r="G112" s="151">
        <v>7345.4237816173027</v>
      </c>
      <c r="H112" s="151">
        <v>6887.7806169569976</v>
      </c>
      <c r="I112" s="151">
        <v>6510.3610932330002</v>
      </c>
      <c r="J112" s="151">
        <v>6052.8323750736117</v>
      </c>
      <c r="K112" s="151">
        <v>5653.2722967909804</v>
      </c>
      <c r="L112" s="151">
        <v>5355.5406673228063</v>
      </c>
      <c r="M112" s="151">
        <v>5050.0781960562954</v>
      </c>
      <c r="N112" s="151">
        <v>4720.7348408482094</v>
      </c>
      <c r="O112" s="151">
        <v>4568.2856884131079</v>
      </c>
      <c r="P112" s="151">
        <v>4417.9826705501146</v>
      </c>
      <c r="Q112" s="151">
        <v>4409.4864845661323</v>
      </c>
      <c r="R112" s="151">
        <v>4440.2270156680606</v>
      </c>
      <c r="S112" s="151">
        <v>4514.7206342401178</v>
      </c>
      <c r="T112" s="151">
        <v>4584.825462524359</v>
      </c>
      <c r="U112" s="151">
        <v>4667.0172825621366</v>
      </c>
      <c r="V112" s="151">
        <v>4795.5189552684051</v>
      </c>
      <c r="W112" s="151">
        <v>4920.4570881892205</v>
      </c>
      <c r="X112" s="151">
        <v>5037.7056381759394</v>
      </c>
      <c r="Y112" s="151">
        <v>5157.5540237972955</v>
      </c>
      <c r="Z112" s="151">
        <v>5274.7073373698877</v>
      </c>
      <c r="AA112" s="151">
        <v>5385.9679547687256</v>
      </c>
      <c r="AB112" s="151">
        <v>5491.5809559984773</v>
      </c>
      <c r="AC112" s="151">
        <v>5592.604547608451</v>
      </c>
      <c r="AD112" s="151">
        <v>5679.3276065040736</v>
      </c>
      <c r="AE112" s="151">
        <v>5751.1278859022968</v>
      </c>
      <c r="AF112" s="151">
        <v>5806.3992092132494</v>
      </c>
      <c r="AG112" s="151">
        <v>5844.4642383900355</v>
      </c>
      <c r="AH112" s="151">
        <v>5864.4316377524883</v>
      </c>
      <c r="AI112" s="151">
        <v>5869.0511307837505</v>
      </c>
      <c r="AJ112" s="151">
        <v>5861.9983067543735</v>
      </c>
      <c r="AK112" s="151">
        <v>5845.5589672804117</v>
      </c>
      <c r="AL112" s="151">
        <v>5820.9540715743769</v>
      </c>
      <c r="AM112" s="151">
        <v>5791.3832276691983</v>
      </c>
      <c r="AN112" s="151">
        <v>5757.7568180246226</v>
      </c>
      <c r="AO112" s="151">
        <v>5723.6248826021556</v>
      </c>
      <c r="AP112" s="151">
        <v>5691.0300552100352</v>
      </c>
      <c r="AQ112" s="151">
        <v>5663.9089739536175</v>
      </c>
      <c r="AR112" s="151">
        <v>5643.9245015118677</v>
      </c>
      <c r="AS112" s="151">
        <v>5632.3696960792731</v>
      </c>
      <c r="AT112" s="151">
        <v>5629.3745457588784</v>
      </c>
      <c r="AU112" s="151">
        <v>5636.1869979944358</v>
      </c>
      <c r="AV112" s="151">
        <v>5652.0776523002278</v>
      </c>
      <c r="AW112" s="151">
        <v>5675.4168775362068</v>
      </c>
      <c r="AX112" s="151">
        <v>5706.2228471741291</v>
      </c>
      <c r="AY112" s="151">
        <v>5743.7779106418129</v>
      </c>
      <c r="AZ112" s="151">
        <v>5788.7293357618955</v>
      </c>
    </row>
    <row r="113" spans="1:52">
      <c r="A113" s="161" t="s">
        <v>169</v>
      </c>
      <c r="B113" s="151">
        <v>16.95352532004906</v>
      </c>
      <c r="C113" s="151">
        <v>20.103254216698843</v>
      </c>
      <c r="D113" s="151">
        <v>24.264581788851476</v>
      </c>
      <c r="E113" s="151">
        <v>29.308772128405746</v>
      </c>
      <c r="F113" s="151">
        <v>33.711781244337132</v>
      </c>
      <c r="G113" s="151">
        <v>39.468526279149579</v>
      </c>
      <c r="H113" s="151">
        <v>96.275364399060422</v>
      </c>
      <c r="I113" s="151">
        <v>120.14121445429765</v>
      </c>
      <c r="J113" s="151">
        <v>157.46342869693592</v>
      </c>
      <c r="K113" s="151">
        <v>210.36633966843047</v>
      </c>
      <c r="L113" s="151">
        <v>269.52579229419575</v>
      </c>
      <c r="M113" s="151">
        <v>284.76562462676827</v>
      </c>
      <c r="N113" s="151">
        <v>284.2614506850897</v>
      </c>
      <c r="O113" s="151">
        <v>295.13020065518128</v>
      </c>
      <c r="P113" s="151">
        <v>316.85795830449268</v>
      </c>
      <c r="Q113" s="151">
        <v>328.79533002535788</v>
      </c>
      <c r="R113" s="151">
        <v>344.47325768525565</v>
      </c>
      <c r="S113" s="151">
        <v>365.7104456805605</v>
      </c>
      <c r="T113" s="151">
        <v>390.35767233145395</v>
      </c>
      <c r="U113" s="151">
        <v>416.33050852181566</v>
      </c>
      <c r="V113" s="151">
        <v>439.41305456645284</v>
      </c>
      <c r="W113" s="151">
        <v>467.13544166022939</v>
      </c>
      <c r="X113" s="151">
        <v>498.77782188907253</v>
      </c>
      <c r="Y113" s="151">
        <v>538.3709719310425</v>
      </c>
      <c r="Z113" s="151">
        <v>584.0052905250044</v>
      </c>
      <c r="AA113" s="151">
        <v>633.58000464573979</v>
      </c>
      <c r="AB113" s="151">
        <v>687.31311989346148</v>
      </c>
      <c r="AC113" s="151">
        <v>743.89818693905397</v>
      </c>
      <c r="AD113" s="151">
        <v>802.98047897786444</v>
      </c>
      <c r="AE113" s="151">
        <v>864.35376488507768</v>
      </c>
      <c r="AF113" s="151">
        <v>928.28537763091629</v>
      </c>
      <c r="AG113" s="151">
        <v>994.48777827789195</v>
      </c>
      <c r="AH113" s="151">
        <v>1062.4608107863</v>
      </c>
      <c r="AI113" s="151">
        <v>1131.635623752989</v>
      </c>
      <c r="AJ113" s="151">
        <v>1202.2562362047022</v>
      </c>
      <c r="AK113" s="151">
        <v>1274.1590271023913</v>
      </c>
      <c r="AL113" s="151">
        <v>1347.854866829477</v>
      </c>
      <c r="AM113" s="151">
        <v>1423.0356550814738</v>
      </c>
      <c r="AN113" s="151">
        <v>1500.9023037806785</v>
      </c>
      <c r="AO113" s="151">
        <v>1581.8944404824103</v>
      </c>
      <c r="AP113" s="151">
        <v>1666.8590999690473</v>
      </c>
      <c r="AQ113" s="151">
        <v>1757.0331973257385</v>
      </c>
      <c r="AR113" s="151">
        <v>1854.9795847545363</v>
      </c>
      <c r="AS113" s="151">
        <v>1959.1811691072414</v>
      </c>
      <c r="AT113" s="151">
        <v>2072.6740641822857</v>
      </c>
      <c r="AU113" s="151">
        <v>2194.9697856479906</v>
      </c>
      <c r="AV113" s="151">
        <v>2326.355774386639</v>
      </c>
      <c r="AW113" s="151">
        <v>2465.5361840985861</v>
      </c>
      <c r="AX113" s="151">
        <v>2615.1256229537839</v>
      </c>
      <c r="AY113" s="151">
        <v>2771.7279270524473</v>
      </c>
      <c r="AZ113" s="151">
        <v>2938.5208006202888</v>
      </c>
    </row>
    <row r="114" spans="1:52">
      <c r="A114" s="161" t="s">
        <v>168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  <c r="R114" s="151">
        <v>1.1204986065446529</v>
      </c>
      <c r="S114" s="151">
        <v>2.7357778501835215</v>
      </c>
      <c r="T114" s="151">
        <v>4.8904836362024566</v>
      </c>
      <c r="U114" s="151">
        <v>7.548580988280821</v>
      </c>
      <c r="V114" s="151">
        <v>13.588787631838652</v>
      </c>
      <c r="W114" s="151">
        <v>19.689021088965468</v>
      </c>
      <c r="X114" s="151">
        <v>25.86869359615017</v>
      </c>
      <c r="Y114" s="151">
        <v>32.086544929022502</v>
      </c>
      <c r="Z114" s="151">
        <v>38.807581749704418</v>
      </c>
      <c r="AA114" s="151">
        <v>46.561377303543843</v>
      </c>
      <c r="AB114" s="151">
        <v>55.387749583372106</v>
      </c>
      <c r="AC114" s="151">
        <v>65.364804218264183</v>
      </c>
      <c r="AD114" s="151">
        <v>76.599522064128692</v>
      </c>
      <c r="AE114" s="151">
        <v>89.293610931912454</v>
      </c>
      <c r="AF114" s="151">
        <v>103.72779042825886</v>
      </c>
      <c r="AG114" s="151">
        <v>119.9763503935504</v>
      </c>
      <c r="AH114" s="151">
        <v>138.43767969104672</v>
      </c>
      <c r="AI114" s="151">
        <v>158.92242316680532</v>
      </c>
      <c r="AJ114" s="151">
        <v>182.02460535967899</v>
      </c>
      <c r="AK114" s="151">
        <v>207.80818445869284</v>
      </c>
      <c r="AL114" s="151">
        <v>236.63103853167922</v>
      </c>
      <c r="AM114" s="151">
        <v>268.65632190291751</v>
      </c>
      <c r="AN114" s="151">
        <v>304.30412681615684</v>
      </c>
      <c r="AO114" s="151">
        <v>343.77604081232874</v>
      </c>
      <c r="AP114" s="151">
        <v>387.66948575727611</v>
      </c>
      <c r="AQ114" s="151">
        <v>436.44340170614771</v>
      </c>
      <c r="AR114" s="151">
        <v>490.78430182614846</v>
      </c>
      <c r="AS114" s="151">
        <v>551.02174418400682</v>
      </c>
      <c r="AT114" s="151">
        <v>617.92327710182474</v>
      </c>
      <c r="AU114" s="151">
        <v>691.86482737265874</v>
      </c>
      <c r="AV114" s="151">
        <v>773.62341428517448</v>
      </c>
      <c r="AW114" s="151">
        <v>862.80125343968291</v>
      </c>
      <c r="AX114" s="151">
        <v>960.61737817482697</v>
      </c>
      <c r="AY114" s="151">
        <v>1067.4371121640754</v>
      </c>
      <c r="AZ114" s="151">
        <v>1183.2278107780767</v>
      </c>
    </row>
    <row r="115" spans="1:52">
      <c r="A115" s="161" t="s">
        <v>154</v>
      </c>
      <c r="B115" s="151">
        <v>76341.068206324795</v>
      </c>
      <c r="C115" s="151">
        <v>80620.940444001651</v>
      </c>
      <c r="D115" s="151">
        <v>82776.882872844508</v>
      </c>
      <c r="E115" s="151">
        <v>87173.480849276093</v>
      </c>
      <c r="F115" s="151">
        <v>91432.80678963261</v>
      </c>
      <c r="G115" s="151">
        <v>95246.621443691838</v>
      </c>
      <c r="H115" s="151">
        <v>97611.98594923428</v>
      </c>
      <c r="I115" s="151">
        <v>104058.34585639418</v>
      </c>
      <c r="J115" s="151">
        <v>103904.08031742489</v>
      </c>
      <c r="K115" s="151">
        <v>103329.40181732904</v>
      </c>
      <c r="L115" s="151">
        <v>105905.79676546836</v>
      </c>
      <c r="M115" s="151">
        <v>107512.6847814494</v>
      </c>
      <c r="N115" s="151">
        <v>105515.92407902441</v>
      </c>
      <c r="O115" s="151">
        <v>105913.09877926727</v>
      </c>
      <c r="P115" s="151">
        <v>109318.3361079913</v>
      </c>
      <c r="Q115" s="151">
        <v>111884.2922517651</v>
      </c>
      <c r="R115" s="151">
        <v>114548.57962553766</v>
      </c>
      <c r="S115" s="151">
        <v>117820.91487492953</v>
      </c>
      <c r="T115" s="151">
        <v>120915.87455325198</v>
      </c>
      <c r="U115" s="151">
        <v>123549.80692521206</v>
      </c>
      <c r="V115" s="151">
        <v>125375.44677000976</v>
      </c>
      <c r="W115" s="151">
        <v>126881.43805136076</v>
      </c>
      <c r="X115" s="151">
        <v>128189.48036222537</v>
      </c>
      <c r="Y115" s="151">
        <v>129550.80044934628</v>
      </c>
      <c r="Z115" s="151">
        <v>130853.69691199515</v>
      </c>
      <c r="AA115" s="151">
        <v>131906.65164511994</v>
      </c>
      <c r="AB115" s="151">
        <v>132859.88630043124</v>
      </c>
      <c r="AC115" s="151">
        <v>133796.01747425389</v>
      </c>
      <c r="AD115" s="151">
        <v>134555.22032466429</v>
      </c>
      <c r="AE115" s="151">
        <v>135151.43647861056</v>
      </c>
      <c r="AF115" s="151">
        <v>135558.27202335608</v>
      </c>
      <c r="AG115" s="151">
        <v>135738.85932472593</v>
      </c>
      <c r="AH115" s="151">
        <v>135638.286528247</v>
      </c>
      <c r="AI115" s="151">
        <v>135136.19449217524</v>
      </c>
      <c r="AJ115" s="151">
        <v>134383.48111438556</v>
      </c>
      <c r="AK115" s="151">
        <v>133406.1174567577</v>
      </c>
      <c r="AL115" s="151">
        <v>132211.47739730438</v>
      </c>
      <c r="AM115" s="151">
        <v>130900.83331840194</v>
      </c>
      <c r="AN115" s="151">
        <v>129497.14729243964</v>
      </c>
      <c r="AO115" s="151">
        <v>128075.42064742566</v>
      </c>
      <c r="AP115" s="151">
        <v>126684.05806005231</v>
      </c>
      <c r="AQ115" s="151">
        <v>125461.00086102559</v>
      </c>
      <c r="AR115" s="151">
        <v>124370.02196950109</v>
      </c>
      <c r="AS115" s="151">
        <v>123477.92429701585</v>
      </c>
      <c r="AT115" s="151">
        <v>122769.80481268463</v>
      </c>
      <c r="AU115" s="151">
        <v>122284.71307473849</v>
      </c>
      <c r="AV115" s="151">
        <v>121970.11781301557</v>
      </c>
      <c r="AW115" s="151">
        <v>121794.64722693768</v>
      </c>
      <c r="AX115" s="151">
        <v>121740.35592622271</v>
      </c>
      <c r="AY115" s="151">
        <v>121732.95683098178</v>
      </c>
      <c r="AZ115" s="151">
        <v>121772.52642598854</v>
      </c>
    </row>
    <row r="116" spans="1:52">
      <c r="A116" s="161" t="s">
        <v>164</v>
      </c>
      <c r="B116" s="151">
        <v>0</v>
      </c>
      <c r="C116" s="151">
        <v>0</v>
      </c>
      <c r="D116" s="151">
        <v>0</v>
      </c>
      <c r="E116" s="151">
        <v>0</v>
      </c>
      <c r="F116" s="151">
        <v>0</v>
      </c>
      <c r="G116" s="151">
        <v>0</v>
      </c>
      <c r="H116" s="151">
        <v>0</v>
      </c>
      <c r="I116" s="151">
        <v>0</v>
      </c>
      <c r="J116" s="151">
        <v>0</v>
      </c>
      <c r="K116" s="151">
        <v>0</v>
      </c>
      <c r="L116" s="151">
        <v>0</v>
      </c>
      <c r="M116" s="151">
        <v>0</v>
      </c>
      <c r="N116" s="151">
        <v>0</v>
      </c>
      <c r="O116" s="151">
        <v>0</v>
      </c>
      <c r="P116" s="151">
        <v>0</v>
      </c>
      <c r="Q116" s="151">
        <v>0</v>
      </c>
      <c r="R116" s="151">
        <v>4.4690495644711635E-3</v>
      </c>
      <c r="S116" s="151">
        <v>1.2047791887204723E-2</v>
      </c>
      <c r="T116" s="151">
        <v>3.2939834263540468E-2</v>
      </c>
      <c r="U116" s="151">
        <v>6.5093270581220858E-2</v>
      </c>
      <c r="V116" s="151">
        <v>0.10252254548257725</v>
      </c>
      <c r="W116" s="151">
        <v>0.16423196135801396</v>
      </c>
      <c r="X116" s="151">
        <v>0.26059757236242237</v>
      </c>
      <c r="Y116" s="151">
        <v>0.38459381956035837</v>
      </c>
      <c r="Z116" s="151">
        <v>0.55966868388844138</v>
      </c>
      <c r="AA116" s="151">
        <v>0.79679250724441752</v>
      </c>
      <c r="AB116" s="151">
        <v>1.1074671205401072</v>
      </c>
      <c r="AC116" s="151">
        <v>1.5151495477261059</v>
      </c>
      <c r="AD116" s="151">
        <v>2.0567810455401005</v>
      </c>
      <c r="AE116" s="151">
        <v>2.7787430135331301</v>
      </c>
      <c r="AF116" s="151">
        <v>3.7405846923544499</v>
      </c>
      <c r="AG116" s="151">
        <v>4.9652997203811831</v>
      </c>
      <c r="AH116" s="151">
        <v>6.5801092762686171</v>
      </c>
      <c r="AI116" s="151">
        <v>8.5794218982610815</v>
      </c>
      <c r="AJ116" s="151">
        <v>11.236058741726973</v>
      </c>
      <c r="AK116" s="151">
        <v>14.783659695013002</v>
      </c>
      <c r="AL116" s="151">
        <v>19.504792626832447</v>
      </c>
      <c r="AM116" s="151">
        <v>25.626092012971622</v>
      </c>
      <c r="AN116" s="151">
        <v>33.626893427159864</v>
      </c>
      <c r="AO116" s="151">
        <v>44.12669188071245</v>
      </c>
      <c r="AP116" s="151">
        <v>57.917863759497173</v>
      </c>
      <c r="AQ116" s="151">
        <v>76.044972122578912</v>
      </c>
      <c r="AR116" s="151">
        <v>100.02907682679351</v>
      </c>
      <c r="AS116" s="151">
        <v>131.47133652884168</v>
      </c>
      <c r="AT116" s="151">
        <v>172.51130098092673</v>
      </c>
      <c r="AU116" s="151">
        <v>225.62002581333232</v>
      </c>
      <c r="AV116" s="151">
        <v>294.13345839314832</v>
      </c>
      <c r="AW116" s="151">
        <v>380.97197796924667</v>
      </c>
      <c r="AX116" s="151">
        <v>490.58305931999433</v>
      </c>
      <c r="AY116" s="151">
        <v>627.41846580787501</v>
      </c>
      <c r="AZ116" s="151">
        <v>795.79802354405876</v>
      </c>
    </row>
    <row r="117" spans="1:52">
      <c r="A117" s="161" t="s">
        <v>163</v>
      </c>
      <c r="B117" s="151">
        <v>0</v>
      </c>
      <c r="C117" s="151">
        <v>0</v>
      </c>
      <c r="D117" s="151">
        <v>0</v>
      </c>
      <c r="E117" s="151">
        <v>0</v>
      </c>
      <c r="F117" s="151">
        <v>0</v>
      </c>
      <c r="G117" s="151">
        <v>0</v>
      </c>
      <c r="H117" s="151">
        <v>0</v>
      </c>
      <c r="I117" s="151">
        <v>0</v>
      </c>
      <c r="J117" s="151">
        <v>0</v>
      </c>
      <c r="K117" s="151">
        <v>0</v>
      </c>
      <c r="L117" s="151">
        <v>0</v>
      </c>
      <c r="M117" s="151">
        <v>0</v>
      </c>
      <c r="N117" s="151">
        <v>0</v>
      </c>
      <c r="O117" s="151">
        <v>0</v>
      </c>
      <c r="P117" s="151">
        <v>0</v>
      </c>
      <c r="Q117" s="151">
        <v>0</v>
      </c>
      <c r="R117" s="151">
        <v>0</v>
      </c>
      <c r="S117" s="151">
        <v>0</v>
      </c>
      <c r="T117" s="151">
        <v>0</v>
      </c>
      <c r="U117" s="151">
        <v>0</v>
      </c>
      <c r="V117" s="151">
        <v>0</v>
      </c>
      <c r="W117" s="151">
        <v>0</v>
      </c>
      <c r="X117" s="151">
        <v>0</v>
      </c>
      <c r="Y117" s="151">
        <v>0</v>
      </c>
      <c r="Z117" s="151">
        <v>0</v>
      </c>
      <c r="AA117" s="151">
        <v>0</v>
      </c>
      <c r="AB117" s="151">
        <v>0</v>
      </c>
      <c r="AC117" s="151">
        <v>0</v>
      </c>
      <c r="AD117" s="151">
        <v>0</v>
      </c>
      <c r="AE117" s="151">
        <v>0</v>
      </c>
      <c r="AF117" s="151">
        <v>0</v>
      </c>
      <c r="AG117" s="151">
        <v>0</v>
      </c>
      <c r="AH117" s="151">
        <v>0</v>
      </c>
      <c r="AI117" s="151">
        <v>0</v>
      </c>
      <c r="AJ117" s="151">
        <v>0</v>
      </c>
      <c r="AK117" s="151">
        <v>0</v>
      </c>
      <c r="AL117" s="151">
        <v>0</v>
      </c>
      <c r="AM117" s="151">
        <v>0</v>
      </c>
      <c r="AN117" s="151">
        <v>0</v>
      </c>
      <c r="AO117" s="151">
        <v>0</v>
      </c>
      <c r="AP117" s="151">
        <v>0</v>
      </c>
      <c r="AQ117" s="151">
        <v>0</v>
      </c>
      <c r="AR117" s="151">
        <v>0</v>
      </c>
      <c r="AS117" s="151">
        <v>0</v>
      </c>
      <c r="AT117" s="151">
        <v>0</v>
      </c>
      <c r="AU117" s="151">
        <v>0</v>
      </c>
      <c r="AV117" s="151">
        <v>0</v>
      </c>
      <c r="AW117" s="151">
        <v>0</v>
      </c>
      <c r="AX117" s="151">
        <v>0</v>
      </c>
      <c r="AY117" s="151">
        <v>0</v>
      </c>
      <c r="AZ117" s="151">
        <v>0</v>
      </c>
    </row>
    <row r="118" spans="1:52" hidden="1">
      <c r="A118" s="162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</row>
    <row r="119" spans="1:52" hidden="1">
      <c r="A119" s="16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</row>
    <row r="120" spans="1:52" hidden="1">
      <c r="A120" s="16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</row>
    <row r="121" spans="1:52" hidden="1">
      <c r="A121" s="16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</row>
    <row r="122" spans="1:52" hidden="1">
      <c r="A122" s="16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</row>
    <row r="123" spans="1:52" hidden="1">
      <c r="A123" s="16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</row>
    <row r="124" spans="1:52" hidden="1">
      <c r="A124" s="16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</row>
    <row r="125" spans="1:52" hidden="1">
      <c r="A125" s="16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</row>
    <row r="126" spans="1:52">
      <c r="A126" s="162" t="s">
        <v>172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36.434959374155554</v>
      </c>
      <c r="S126" s="153">
        <v>95.183340573181539</v>
      </c>
      <c r="T126" s="153">
        <v>175.5209752874317</v>
      </c>
      <c r="U126" s="153">
        <v>275.85644177806853</v>
      </c>
      <c r="V126" s="153">
        <v>570.88026709222879</v>
      </c>
      <c r="W126" s="153">
        <v>964.38143245071171</v>
      </c>
      <c r="X126" s="153">
        <v>1423.7411109020452</v>
      </c>
      <c r="Y126" s="153">
        <v>1932.6214780802422</v>
      </c>
      <c r="Z126" s="153">
        <v>2528.3051133500539</v>
      </c>
      <c r="AA126" s="153">
        <v>3257.2626584248042</v>
      </c>
      <c r="AB126" s="153">
        <v>4110.7751983264379</v>
      </c>
      <c r="AC126" s="153">
        <v>5078.0632986645132</v>
      </c>
      <c r="AD126" s="153">
        <v>6150.0244313647763</v>
      </c>
      <c r="AE126" s="153">
        <v>7320.0081108227496</v>
      </c>
      <c r="AF126" s="153">
        <v>8592.6925294337998</v>
      </c>
      <c r="AG126" s="153">
        <v>9970.2255790986692</v>
      </c>
      <c r="AH126" s="153">
        <v>11472.595164094982</v>
      </c>
      <c r="AI126" s="153">
        <v>13069.67410649054</v>
      </c>
      <c r="AJ126" s="153">
        <v>14782.380707272941</v>
      </c>
      <c r="AK126" s="153">
        <v>16590.146156486458</v>
      </c>
      <c r="AL126" s="153">
        <v>18478.140760581264</v>
      </c>
      <c r="AM126" s="153">
        <v>20417.816076507159</v>
      </c>
      <c r="AN126" s="153">
        <v>22377.392291052274</v>
      </c>
      <c r="AO126" s="153">
        <v>24305.223807724011</v>
      </c>
      <c r="AP126" s="153">
        <v>26169.365216829989</v>
      </c>
      <c r="AQ126" s="153">
        <v>27923.825651570143</v>
      </c>
      <c r="AR126" s="153">
        <v>29529.721710753034</v>
      </c>
      <c r="AS126" s="153">
        <v>30955.90416258906</v>
      </c>
      <c r="AT126" s="153">
        <v>32207.631629548381</v>
      </c>
      <c r="AU126" s="153">
        <v>33273.305328127601</v>
      </c>
      <c r="AV126" s="153">
        <v>34161.59426267587</v>
      </c>
      <c r="AW126" s="153">
        <v>34856.878437303792</v>
      </c>
      <c r="AX126" s="153">
        <v>35393.50275409576</v>
      </c>
      <c r="AY126" s="153">
        <v>35799.73738924908</v>
      </c>
      <c r="AZ126" s="153">
        <v>36089.564003107647</v>
      </c>
    </row>
    <row r="127" spans="1:52">
      <c r="A127" s="161" t="s">
        <v>171</v>
      </c>
      <c r="B127" s="151">
        <v>0</v>
      </c>
      <c r="C127" s="151">
        <v>0</v>
      </c>
      <c r="D127" s="151">
        <v>0</v>
      </c>
      <c r="E127" s="151">
        <v>0</v>
      </c>
      <c r="F127" s="151">
        <v>0</v>
      </c>
      <c r="G127" s="151">
        <v>0</v>
      </c>
      <c r="H127" s="151">
        <v>0</v>
      </c>
      <c r="I127" s="151">
        <v>0</v>
      </c>
      <c r="J127" s="151">
        <v>0</v>
      </c>
      <c r="K127" s="151">
        <v>0</v>
      </c>
      <c r="L127" s="151">
        <v>0</v>
      </c>
      <c r="M127" s="151">
        <v>0</v>
      </c>
      <c r="N127" s="151">
        <v>0</v>
      </c>
      <c r="O127" s="151">
        <v>0</v>
      </c>
      <c r="P127" s="151">
        <v>0</v>
      </c>
      <c r="Q127" s="151">
        <v>0</v>
      </c>
      <c r="R127" s="151">
        <v>0</v>
      </c>
      <c r="S127" s="151">
        <v>0</v>
      </c>
      <c r="T127" s="151">
        <v>0</v>
      </c>
      <c r="U127" s="151">
        <v>0</v>
      </c>
      <c r="V127" s="151">
        <v>0</v>
      </c>
      <c r="W127" s="151">
        <v>0</v>
      </c>
      <c r="X127" s="151">
        <v>0</v>
      </c>
      <c r="Y127" s="151">
        <v>0</v>
      </c>
      <c r="Z127" s="151">
        <v>0</v>
      </c>
      <c r="AA127" s="151">
        <v>0</v>
      </c>
      <c r="AB127" s="151">
        <v>0</v>
      </c>
      <c r="AC127" s="151">
        <v>0</v>
      </c>
      <c r="AD127" s="151">
        <v>0</v>
      </c>
      <c r="AE127" s="151">
        <v>0</v>
      </c>
      <c r="AF127" s="151">
        <v>0</v>
      </c>
      <c r="AG127" s="151">
        <v>0</v>
      </c>
      <c r="AH127" s="151">
        <v>0</v>
      </c>
      <c r="AI127" s="151">
        <v>0</v>
      </c>
      <c r="AJ127" s="151">
        <v>0</v>
      </c>
      <c r="AK127" s="151">
        <v>0</v>
      </c>
      <c r="AL127" s="151">
        <v>0</v>
      </c>
      <c r="AM127" s="151">
        <v>0</v>
      </c>
      <c r="AN127" s="151">
        <v>0</v>
      </c>
      <c r="AO127" s="151">
        <v>0</v>
      </c>
      <c r="AP127" s="151">
        <v>0</v>
      </c>
      <c r="AQ127" s="151">
        <v>0</v>
      </c>
      <c r="AR127" s="151">
        <v>0</v>
      </c>
      <c r="AS127" s="151">
        <v>0</v>
      </c>
      <c r="AT127" s="151">
        <v>0</v>
      </c>
      <c r="AU127" s="151">
        <v>0</v>
      </c>
      <c r="AV127" s="151">
        <v>0</v>
      </c>
      <c r="AW127" s="151">
        <v>0</v>
      </c>
      <c r="AX127" s="151">
        <v>0</v>
      </c>
      <c r="AY127" s="151">
        <v>0</v>
      </c>
      <c r="AZ127" s="151">
        <v>0</v>
      </c>
    </row>
    <row r="128" spans="1:52">
      <c r="A128" s="161" t="s">
        <v>170</v>
      </c>
      <c r="B128" s="151">
        <v>0</v>
      </c>
      <c r="C128" s="151">
        <v>0</v>
      </c>
      <c r="D128" s="151">
        <v>0</v>
      </c>
      <c r="E128" s="151">
        <v>0</v>
      </c>
      <c r="F128" s="151">
        <v>0</v>
      </c>
      <c r="G128" s="151">
        <v>0</v>
      </c>
      <c r="H128" s="151">
        <v>0</v>
      </c>
      <c r="I128" s="151">
        <v>0</v>
      </c>
      <c r="J128" s="151">
        <v>0</v>
      </c>
      <c r="K128" s="151">
        <v>0</v>
      </c>
      <c r="L128" s="151">
        <v>0</v>
      </c>
      <c r="M128" s="151">
        <v>0</v>
      </c>
      <c r="N128" s="151">
        <v>0</v>
      </c>
      <c r="O128" s="151">
        <v>0</v>
      </c>
      <c r="P128" s="151">
        <v>0</v>
      </c>
      <c r="Q128" s="151">
        <v>0</v>
      </c>
      <c r="R128" s="151">
        <v>3.4489596200965198</v>
      </c>
      <c r="S128" s="151">
        <v>8.6230189694776289</v>
      </c>
      <c r="T128" s="151">
        <v>15.706639313057044</v>
      </c>
      <c r="U128" s="151">
        <v>24.579085152887053</v>
      </c>
      <c r="V128" s="151">
        <v>51.43915051684548</v>
      </c>
      <c r="W128" s="151">
        <v>87.077058135486212</v>
      </c>
      <c r="X128" s="151">
        <v>128.40781104845476</v>
      </c>
      <c r="Y128" s="151">
        <v>173.940535743033</v>
      </c>
      <c r="Z128" s="151">
        <v>227.10382169492243</v>
      </c>
      <c r="AA128" s="151">
        <v>292.32713143869069</v>
      </c>
      <c r="AB128" s="151">
        <v>368.91793401712329</v>
      </c>
      <c r="AC128" s="151">
        <v>455.9457903958957</v>
      </c>
      <c r="AD128" s="151">
        <v>552.65511250940563</v>
      </c>
      <c r="AE128" s="151">
        <v>658.64671987031534</v>
      </c>
      <c r="AF128" s="151">
        <v>774.38800433728193</v>
      </c>
      <c r="AG128" s="151">
        <v>900.21073356083355</v>
      </c>
      <c r="AH128" s="151">
        <v>1038.0945472017083</v>
      </c>
      <c r="AI128" s="151">
        <v>1185.5438747983865</v>
      </c>
      <c r="AJ128" s="151">
        <v>1344.3294856537718</v>
      </c>
      <c r="AK128" s="151">
        <v>1513.2164288450961</v>
      </c>
      <c r="AL128" s="151">
        <v>1690.4328936638296</v>
      </c>
      <c r="AM128" s="151">
        <v>1874.0497718446024</v>
      </c>
      <c r="AN128" s="151">
        <v>2060.6653329599635</v>
      </c>
      <c r="AO128" s="151">
        <v>2246.2862389039933</v>
      </c>
      <c r="AP128" s="151">
        <v>2427.3370294615338</v>
      </c>
      <c r="AQ128" s="151">
        <v>2600.0892110628429</v>
      </c>
      <c r="AR128" s="151">
        <v>2760.4647842213512</v>
      </c>
      <c r="AS128" s="151">
        <v>2906.0729748838125</v>
      </c>
      <c r="AT128" s="151">
        <v>3036.7555161125588</v>
      </c>
      <c r="AU128" s="151">
        <v>3151.8111851341655</v>
      </c>
      <c r="AV128" s="151">
        <v>3251.452513577658</v>
      </c>
      <c r="AW128" s="151">
        <v>3334.5963644097446</v>
      </c>
      <c r="AX128" s="151">
        <v>3403.9918368079607</v>
      </c>
      <c r="AY128" s="151">
        <v>3462.675404823096</v>
      </c>
      <c r="AZ128" s="151">
        <v>3511.5275575333271</v>
      </c>
    </row>
    <row r="129" spans="1:52">
      <c r="A129" s="161" t="s">
        <v>169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  <c r="R129" s="151">
        <v>0</v>
      </c>
      <c r="S129" s="151">
        <v>0</v>
      </c>
      <c r="T129" s="151">
        <v>0</v>
      </c>
      <c r="U129" s="151">
        <v>0</v>
      </c>
      <c r="V129" s="151">
        <v>0</v>
      </c>
      <c r="W129" s="151">
        <v>0</v>
      </c>
      <c r="X129" s="151">
        <v>0</v>
      </c>
      <c r="Y129" s="151">
        <v>0</v>
      </c>
      <c r="Z129" s="151">
        <v>0</v>
      </c>
      <c r="AA129" s="151">
        <v>0</v>
      </c>
      <c r="AB129" s="151">
        <v>0</v>
      </c>
      <c r="AC129" s="151">
        <v>0</v>
      </c>
      <c r="AD129" s="151">
        <v>0</v>
      </c>
      <c r="AE129" s="151">
        <v>0</v>
      </c>
      <c r="AF129" s="151">
        <v>0</v>
      </c>
      <c r="AG129" s="151">
        <v>0</v>
      </c>
      <c r="AH129" s="151">
        <v>0</v>
      </c>
      <c r="AI129" s="151">
        <v>0</v>
      </c>
      <c r="AJ129" s="151">
        <v>0</v>
      </c>
      <c r="AK129" s="151">
        <v>0</v>
      </c>
      <c r="AL129" s="151">
        <v>0</v>
      </c>
      <c r="AM129" s="151">
        <v>0</v>
      </c>
      <c r="AN129" s="151">
        <v>0</v>
      </c>
      <c r="AO129" s="151">
        <v>0</v>
      </c>
      <c r="AP129" s="151">
        <v>0</v>
      </c>
      <c r="AQ129" s="151">
        <v>0</v>
      </c>
      <c r="AR129" s="151">
        <v>0</v>
      </c>
      <c r="AS129" s="151">
        <v>0</v>
      </c>
      <c r="AT129" s="151">
        <v>0</v>
      </c>
      <c r="AU129" s="151">
        <v>0</v>
      </c>
      <c r="AV129" s="151">
        <v>0</v>
      </c>
      <c r="AW129" s="151">
        <v>0</v>
      </c>
      <c r="AX129" s="151">
        <v>0</v>
      </c>
      <c r="AY129" s="151">
        <v>0</v>
      </c>
      <c r="AZ129" s="151">
        <v>0</v>
      </c>
    </row>
    <row r="130" spans="1:52">
      <c r="A130" s="161" t="s">
        <v>168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  <c r="R130" s="151">
        <v>0</v>
      </c>
      <c r="S130" s="151">
        <v>0</v>
      </c>
      <c r="T130" s="151">
        <v>0</v>
      </c>
      <c r="U130" s="151">
        <v>0</v>
      </c>
      <c r="V130" s="151">
        <v>0</v>
      </c>
      <c r="W130" s="151">
        <v>0</v>
      </c>
      <c r="X130" s="151">
        <v>0</v>
      </c>
      <c r="Y130" s="151">
        <v>0</v>
      </c>
      <c r="Z130" s="151">
        <v>0</v>
      </c>
      <c r="AA130" s="151">
        <v>0</v>
      </c>
      <c r="AB130" s="151">
        <v>0</v>
      </c>
      <c r="AC130" s="151">
        <v>0</v>
      </c>
      <c r="AD130" s="151">
        <v>0</v>
      </c>
      <c r="AE130" s="151">
        <v>0</v>
      </c>
      <c r="AF130" s="151">
        <v>0</v>
      </c>
      <c r="AG130" s="151">
        <v>0</v>
      </c>
      <c r="AH130" s="151">
        <v>0</v>
      </c>
      <c r="AI130" s="151">
        <v>0</v>
      </c>
      <c r="AJ130" s="151">
        <v>0</v>
      </c>
      <c r="AK130" s="151">
        <v>0</v>
      </c>
      <c r="AL130" s="151">
        <v>0</v>
      </c>
      <c r="AM130" s="151">
        <v>0</v>
      </c>
      <c r="AN130" s="151">
        <v>0</v>
      </c>
      <c r="AO130" s="151">
        <v>0</v>
      </c>
      <c r="AP130" s="151">
        <v>0</v>
      </c>
      <c r="AQ130" s="151">
        <v>0</v>
      </c>
      <c r="AR130" s="151">
        <v>0</v>
      </c>
      <c r="AS130" s="151">
        <v>0</v>
      </c>
      <c r="AT130" s="151">
        <v>0</v>
      </c>
      <c r="AU130" s="151">
        <v>0</v>
      </c>
      <c r="AV130" s="151">
        <v>0</v>
      </c>
      <c r="AW130" s="151">
        <v>0</v>
      </c>
      <c r="AX130" s="151">
        <v>0</v>
      </c>
      <c r="AY130" s="151">
        <v>0</v>
      </c>
      <c r="AZ130" s="151">
        <v>0</v>
      </c>
    </row>
    <row r="131" spans="1:52">
      <c r="A131" s="161" t="s">
        <v>154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  <c r="R131" s="151">
        <v>32.985999754059037</v>
      </c>
      <c r="S131" s="151">
        <v>86.560321603703912</v>
      </c>
      <c r="T131" s="151">
        <v>159.81433597437464</v>
      </c>
      <c r="U131" s="151">
        <v>251.27735662518148</v>
      </c>
      <c r="V131" s="151">
        <v>519.44111657538326</v>
      </c>
      <c r="W131" s="151">
        <v>877.30437431522546</v>
      </c>
      <c r="X131" s="151">
        <v>1295.3332998535905</v>
      </c>
      <c r="Y131" s="151">
        <v>1758.6809423372092</v>
      </c>
      <c r="Z131" s="151">
        <v>2301.2012916551316</v>
      </c>
      <c r="AA131" s="151">
        <v>2964.9355269861135</v>
      </c>
      <c r="AB131" s="151">
        <v>3741.8572643093148</v>
      </c>
      <c r="AC131" s="151">
        <v>4622.1175082686177</v>
      </c>
      <c r="AD131" s="151">
        <v>5597.3693188553707</v>
      </c>
      <c r="AE131" s="151">
        <v>6661.3613909524338</v>
      </c>
      <c r="AF131" s="151">
        <v>7818.3045250965188</v>
      </c>
      <c r="AG131" s="151">
        <v>9070.0148455378348</v>
      </c>
      <c r="AH131" s="151">
        <v>10434.500616893274</v>
      </c>
      <c r="AI131" s="151">
        <v>11884.130231692154</v>
      </c>
      <c r="AJ131" s="151">
        <v>13438.051221619169</v>
      </c>
      <c r="AK131" s="151">
        <v>15076.929727641364</v>
      </c>
      <c r="AL131" s="151">
        <v>16787.707866917433</v>
      </c>
      <c r="AM131" s="151">
        <v>18543.766304662557</v>
      </c>
      <c r="AN131" s="151">
        <v>20316.726958092309</v>
      </c>
      <c r="AO131" s="151">
        <v>22058.937568820016</v>
      </c>
      <c r="AP131" s="151">
        <v>23742.028187368454</v>
      </c>
      <c r="AQ131" s="151">
        <v>25323.736440507299</v>
      </c>
      <c r="AR131" s="151">
        <v>26769.256926531682</v>
      </c>
      <c r="AS131" s="151">
        <v>28049.831187705247</v>
      </c>
      <c r="AT131" s="151">
        <v>29170.876113435821</v>
      </c>
      <c r="AU131" s="151">
        <v>30121.494142993437</v>
      </c>
      <c r="AV131" s="151">
        <v>30910.141749098213</v>
      </c>
      <c r="AW131" s="151">
        <v>31522.28207289405</v>
      </c>
      <c r="AX131" s="151">
        <v>31989.5109172878</v>
      </c>
      <c r="AY131" s="151">
        <v>32337.061984425985</v>
      </c>
      <c r="AZ131" s="151">
        <v>32578.036445574322</v>
      </c>
    </row>
    <row r="132" spans="1:52">
      <c r="A132" s="161" t="s">
        <v>164</v>
      </c>
      <c r="B132" s="151">
        <v>0</v>
      </c>
      <c r="C132" s="151">
        <v>0</v>
      </c>
      <c r="D132" s="151">
        <v>0</v>
      </c>
      <c r="E132" s="151">
        <v>0</v>
      </c>
      <c r="F132" s="151">
        <v>0</v>
      </c>
      <c r="G132" s="151">
        <v>0</v>
      </c>
      <c r="H132" s="151">
        <v>0</v>
      </c>
      <c r="I132" s="151">
        <v>0</v>
      </c>
      <c r="J132" s="151">
        <v>0</v>
      </c>
      <c r="K132" s="151">
        <v>0</v>
      </c>
      <c r="L132" s="151">
        <v>0</v>
      </c>
      <c r="M132" s="151">
        <v>0</v>
      </c>
      <c r="N132" s="151">
        <v>0</v>
      </c>
      <c r="O132" s="151">
        <v>0</v>
      </c>
      <c r="P132" s="151">
        <v>0</v>
      </c>
      <c r="Q132" s="151">
        <v>0</v>
      </c>
      <c r="R132" s="151">
        <v>0</v>
      </c>
      <c r="S132" s="151">
        <v>0</v>
      </c>
      <c r="T132" s="151">
        <v>0</v>
      </c>
      <c r="U132" s="151">
        <v>0</v>
      </c>
      <c r="V132" s="151">
        <v>0</v>
      </c>
      <c r="W132" s="151">
        <v>0</v>
      </c>
      <c r="X132" s="151">
        <v>0</v>
      </c>
      <c r="Y132" s="151">
        <v>0</v>
      </c>
      <c r="Z132" s="151">
        <v>0</v>
      </c>
      <c r="AA132" s="151">
        <v>0</v>
      </c>
      <c r="AB132" s="151">
        <v>0</v>
      </c>
      <c r="AC132" s="151">
        <v>0</v>
      </c>
      <c r="AD132" s="151">
        <v>0</v>
      </c>
      <c r="AE132" s="151">
        <v>0</v>
      </c>
      <c r="AF132" s="151">
        <v>0</v>
      </c>
      <c r="AG132" s="151">
        <v>0</v>
      </c>
      <c r="AH132" s="151">
        <v>0</v>
      </c>
      <c r="AI132" s="151">
        <v>0</v>
      </c>
      <c r="AJ132" s="151">
        <v>0</v>
      </c>
      <c r="AK132" s="151">
        <v>0</v>
      </c>
      <c r="AL132" s="151">
        <v>0</v>
      </c>
      <c r="AM132" s="151">
        <v>0</v>
      </c>
      <c r="AN132" s="151">
        <v>0</v>
      </c>
      <c r="AO132" s="151">
        <v>0</v>
      </c>
      <c r="AP132" s="151">
        <v>0</v>
      </c>
      <c r="AQ132" s="151">
        <v>0</v>
      </c>
      <c r="AR132" s="151">
        <v>0</v>
      </c>
      <c r="AS132" s="151">
        <v>0</v>
      </c>
      <c r="AT132" s="151">
        <v>0</v>
      </c>
      <c r="AU132" s="151">
        <v>0</v>
      </c>
      <c r="AV132" s="151">
        <v>0</v>
      </c>
      <c r="AW132" s="151">
        <v>0</v>
      </c>
      <c r="AX132" s="151">
        <v>0</v>
      </c>
      <c r="AY132" s="151">
        <v>0</v>
      </c>
      <c r="AZ132" s="151">
        <v>0</v>
      </c>
    </row>
    <row r="133" spans="1:52">
      <c r="A133" s="161" t="s">
        <v>163</v>
      </c>
      <c r="B133" s="151">
        <v>0</v>
      </c>
      <c r="C133" s="151">
        <v>0</v>
      </c>
      <c r="D133" s="151">
        <v>0</v>
      </c>
      <c r="E133" s="151">
        <v>0</v>
      </c>
      <c r="F133" s="151">
        <v>0</v>
      </c>
      <c r="G133" s="151">
        <v>0</v>
      </c>
      <c r="H133" s="151">
        <v>0</v>
      </c>
      <c r="I133" s="151">
        <v>0</v>
      </c>
      <c r="J133" s="151">
        <v>0</v>
      </c>
      <c r="K133" s="151">
        <v>0</v>
      </c>
      <c r="L133" s="151">
        <v>0</v>
      </c>
      <c r="M133" s="151">
        <v>0</v>
      </c>
      <c r="N133" s="151">
        <v>0</v>
      </c>
      <c r="O133" s="151">
        <v>0</v>
      </c>
      <c r="P133" s="151">
        <v>0</v>
      </c>
      <c r="Q133" s="151">
        <v>0</v>
      </c>
      <c r="R133" s="151">
        <v>0</v>
      </c>
      <c r="S133" s="151">
        <v>0</v>
      </c>
      <c r="T133" s="151">
        <v>0</v>
      </c>
      <c r="U133" s="151">
        <v>0</v>
      </c>
      <c r="V133" s="151">
        <v>0</v>
      </c>
      <c r="W133" s="151">
        <v>0</v>
      </c>
      <c r="X133" s="151">
        <v>0</v>
      </c>
      <c r="Y133" s="151">
        <v>0</v>
      </c>
      <c r="Z133" s="151">
        <v>0</v>
      </c>
      <c r="AA133" s="151">
        <v>0</v>
      </c>
      <c r="AB133" s="151">
        <v>0</v>
      </c>
      <c r="AC133" s="151">
        <v>0</v>
      </c>
      <c r="AD133" s="151">
        <v>0</v>
      </c>
      <c r="AE133" s="151">
        <v>0</v>
      </c>
      <c r="AF133" s="151">
        <v>0</v>
      </c>
      <c r="AG133" s="151">
        <v>0</v>
      </c>
      <c r="AH133" s="151">
        <v>0</v>
      </c>
      <c r="AI133" s="151">
        <v>0</v>
      </c>
      <c r="AJ133" s="151">
        <v>0</v>
      </c>
      <c r="AK133" s="151">
        <v>0</v>
      </c>
      <c r="AL133" s="151">
        <v>0</v>
      </c>
      <c r="AM133" s="151">
        <v>0</v>
      </c>
      <c r="AN133" s="151">
        <v>0</v>
      </c>
      <c r="AO133" s="151">
        <v>0</v>
      </c>
      <c r="AP133" s="151">
        <v>0</v>
      </c>
      <c r="AQ133" s="151">
        <v>0</v>
      </c>
      <c r="AR133" s="151">
        <v>0</v>
      </c>
      <c r="AS133" s="151">
        <v>0</v>
      </c>
      <c r="AT133" s="151">
        <v>0</v>
      </c>
      <c r="AU133" s="151">
        <v>0</v>
      </c>
      <c r="AV133" s="151">
        <v>0</v>
      </c>
      <c r="AW133" s="151">
        <v>0</v>
      </c>
      <c r="AX133" s="151">
        <v>0</v>
      </c>
      <c r="AY133" s="151">
        <v>0</v>
      </c>
      <c r="AZ133" s="151">
        <v>0</v>
      </c>
    </row>
    <row r="134" spans="1:52">
      <c r="A134" s="162" t="s">
        <v>162</v>
      </c>
      <c r="B134" s="153">
        <v>11.39536798389341</v>
      </c>
      <c r="C134" s="153">
        <v>12.620985622962539</v>
      </c>
      <c r="D134" s="153">
        <v>13.020322236322402</v>
      </c>
      <c r="E134" s="153">
        <v>13.102181856099651</v>
      </c>
      <c r="F134" s="153">
        <v>16.754059564280151</v>
      </c>
      <c r="G134" s="153">
        <v>16.438295418109899</v>
      </c>
      <c r="H134" s="153">
        <v>16.472588853709855</v>
      </c>
      <c r="I134" s="153">
        <v>16.588524566610353</v>
      </c>
      <c r="J134" s="153">
        <v>15.775702290280636</v>
      </c>
      <c r="K134" s="153">
        <v>16.490566209756349</v>
      </c>
      <c r="L134" s="153">
        <v>16.751728739107413</v>
      </c>
      <c r="M134" s="153">
        <v>20.148564019618014</v>
      </c>
      <c r="N134" s="153">
        <v>34.685636668882715</v>
      </c>
      <c r="O134" s="153">
        <v>50.461207577857628</v>
      </c>
      <c r="P134" s="153">
        <v>71.221608485320601</v>
      </c>
      <c r="Q134" s="153">
        <v>93.933848208376304</v>
      </c>
      <c r="R134" s="153">
        <v>115.73629380473503</v>
      </c>
      <c r="S134" s="153">
        <v>145.849293414812</v>
      </c>
      <c r="T134" s="153">
        <v>182.21559317004656</v>
      </c>
      <c r="U134" s="153">
        <v>223.7357748338496</v>
      </c>
      <c r="V134" s="153">
        <v>611.65752846824148</v>
      </c>
      <c r="W134" s="153">
        <v>957.4249911344956</v>
      </c>
      <c r="X134" s="153">
        <v>1241.2775740551544</v>
      </c>
      <c r="Y134" s="153">
        <v>1472.9502544075131</v>
      </c>
      <c r="Z134" s="153">
        <v>1712.1434709464154</v>
      </c>
      <c r="AA134" s="153">
        <v>2011.7157109743598</v>
      </c>
      <c r="AB134" s="153">
        <v>2375.5830254906914</v>
      </c>
      <c r="AC134" s="153">
        <v>2809.6160505060216</v>
      </c>
      <c r="AD134" s="153">
        <v>3323.3339381453384</v>
      </c>
      <c r="AE134" s="153">
        <v>3930.8865877636194</v>
      </c>
      <c r="AF134" s="153">
        <v>4656.3234152162395</v>
      </c>
      <c r="AG134" s="153">
        <v>5518.7202079238095</v>
      </c>
      <c r="AH134" s="153">
        <v>6543.9090626522029</v>
      </c>
      <c r="AI134" s="153">
        <v>7721.1069160138895</v>
      </c>
      <c r="AJ134" s="153">
        <v>9067.6424032343784</v>
      </c>
      <c r="AK134" s="153">
        <v>10579.867849701428</v>
      </c>
      <c r="AL134" s="153">
        <v>12250.669107176969</v>
      </c>
      <c r="AM134" s="153">
        <v>14071.215107631155</v>
      </c>
      <c r="AN134" s="153">
        <v>16010.902761561178</v>
      </c>
      <c r="AO134" s="153">
        <v>18043.535443809993</v>
      </c>
      <c r="AP134" s="153">
        <v>20145.952734018188</v>
      </c>
      <c r="AQ134" s="153">
        <v>22305.219714033603</v>
      </c>
      <c r="AR134" s="153">
        <v>24506.753979181587</v>
      </c>
      <c r="AS134" s="153">
        <v>26727.025963650594</v>
      </c>
      <c r="AT134" s="153">
        <v>28980.813197787356</v>
      </c>
      <c r="AU134" s="153">
        <v>31275.881889087585</v>
      </c>
      <c r="AV134" s="153">
        <v>33599.664834670839</v>
      </c>
      <c r="AW134" s="153">
        <v>35939.91443702385</v>
      </c>
      <c r="AX134" s="153">
        <v>38310.704603102386</v>
      </c>
      <c r="AY134" s="153">
        <v>40739.029119432722</v>
      </c>
      <c r="AZ134" s="153">
        <v>43211.328406148998</v>
      </c>
    </row>
    <row r="135" spans="1:52">
      <c r="A135" s="161" t="s">
        <v>161</v>
      </c>
      <c r="B135" s="151">
        <v>11.39536798389341</v>
      </c>
      <c r="C135" s="151">
        <v>12.620985622962539</v>
      </c>
      <c r="D135" s="151">
        <v>13.020322236322402</v>
      </c>
      <c r="E135" s="151">
        <v>13.102181856099651</v>
      </c>
      <c r="F135" s="151">
        <v>16.754059564280151</v>
      </c>
      <c r="G135" s="151">
        <v>16.438295418109899</v>
      </c>
      <c r="H135" s="151">
        <v>16.472588853709855</v>
      </c>
      <c r="I135" s="151">
        <v>16.588524566610353</v>
      </c>
      <c r="J135" s="151">
        <v>15.775702290280636</v>
      </c>
      <c r="K135" s="151">
        <v>16.490566209756349</v>
      </c>
      <c r="L135" s="151">
        <v>16.751728739107413</v>
      </c>
      <c r="M135" s="151">
        <v>20.148564019618014</v>
      </c>
      <c r="N135" s="151">
        <v>34.685636668882715</v>
      </c>
      <c r="O135" s="151">
        <v>50.461207577857628</v>
      </c>
      <c r="P135" s="151">
        <v>71.221608485320601</v>
      </c>
      <c r="Q135" s="151">
        <v>93.933848208376304</v>
      </c>
      <c r="R135" s="151">
        <v>115.73182475517055</v>
      </c>
      <c r="S135" s="151">
        <v>145.82933860976766</v>
      </c>
      <c r="T135" s="151">
        <v>182.16164266830106</v>
      </c>
      <c r="U135" s="151">
        <v>223.59163803577673</v>
      </c>
      <c r="V135" s="151">
        <v>610.49150695676565</v>
      </c>
      <c r="W135" s="151">
        <v>954.44071362499926</v>
      </c>
      <c r="X135" s="151">
        <v>1235.3246661234352</v>
      </c>
      <c r="Y135" s="151">
        <v>1462.2210583318583</v>
      </c>
      <c r="Z135" s="151">
        <v>1692.5120588323334</v>
      </c>
      <c r="AA135" s="151">
        <v>1974.0639554808774</v>
      </c>
      <c r="AB135" s="151">
        <v>2304.5296263803971</v>
      </c>
      <c r="AC135" s="151">
        <v>2681.6206016257552</v>
      </c>
      <c r="AD135" s="151">
        <v>3104.581589427949</v>
      </c>
      <c r="AE135" s="151">
        <v>3576.4271846331594</v>
      </c>
      <c r="AF135" s="151">
        <v>4107.8957432283541</v>
      </c>
      <c r="AG135" s="151">
        <v>4706.5441673393798</v>
      </c>
      <c r="AH135" s="151">
        <v>5387.4931107465909</v>
      </c>
      <c r="AI135" s="151">
        <v>6140.1888531837385</v>
      </c>
      <c r="AJ135" s="151">
        <v>6977.0633948587538</v>
      </c>
      <c r="AK135" s="151">
        <v>7898.5194011162266</v>
      </c>
      <c r="AL135" s="151">
        <v>8902.5312698983271</v>
      </c>
      <c r="AM135" s="151">
        <v>9989.362139226112</v>
      </c>
      <c r="AN135" s="151">
        <v>11139.623460238901</v>
      </c>
      <c r="AO135" s="151">
        <v>12341.971177230946</v>
      </c>
      <c r="AP135" s="151">
        <v>13584.790211917429</v>
      </c>
      <c r="AQ135" s="151">
        <v>14865.538351734134</v>
      </c>
      <c r="AR135" s="151">
        <v>16177.498556483886</v>
      </c>
      <c r="AS135" s="151">
        <v>17505.496769013054</v>
      </c>
      <c r="AT135" s="151">
        <v>18862.649213580855</v>
      </c>
      <c r="AU135" s="151">
        <v>20259.103427304624</v>
      </c>
      <c r="AV135" s="151">
        <v>21681.626943095736</v>
      </c>
      <c r="AW135" s="151">
        <v>23125.584000751867</v>
      </c>
      <c r="AX135" s="151">
        <v>24595.66481571244</v>
      </c>
      <c r="AY135" s="151">
        <v>26111.727523253365</v>
      </c>
      <c r="AZ135" s="151">
        <v>27668.97245193486</v>
      </c>
    </row>
    <row r="136" spans="1:52">
      <c r="A136" s="161" t="s">
        <v>160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  <c r="R136" s="151">
        <v>4.4690495644711635E-3</v>
      </c>
      <c r="S136" s="151">
        <v>1.9954805044344385E-2</v>
      </c>
      <c r="T136" s="151">
        <v>5.3950501745491063E-2</v>
      </c>
      <c r="U136" s="151">
        <v>0.14413679807286883</v>
      </c>
      <c r="V136" s="151">
        <v>1.1660215114758303</v>
      </c>
      <c r="W136" s="151">
        <v>2.9842775094962999</v>
      </c>
      <c r="X136" s="151">
        <v>5.952907931719289</v>
      </c>
      <c r="Y136" s="151">
        <v>10.729196075654624</v>
      </c>
      <c r="Z136" s="151">
        <v>19.631412114082039</v>
      </c>
      <c r="AA136" s="151">
        <v>37.651755493482476</v>
      </c>
      <c r="AB136" s="151">
        <v>71.053399110294492</v>
      </c>
      <c r="AC136" s="151">
        <v>127.99544888026639</v>
      </c>
      <c r="AD136" s="151">
        <v>218.75234871738951</v>
      </c>
      <c r="AE136" s="151">
        <v>354.4594031304602</v>
      </c>
      <c r="AF136" s="151">
        <v>548.42767198788499</v>
      </c>
      <c r="AG136" s="151">
        <v>812.17604058442942</v>
      </c>
      <c r="AH136" s="151">
        <v>1156.4159519056125</v>
      </c>
      <c r="AI136" s="151">
        <v>1580.9180628301508</v>
      </c>
      <c r="AJ136" s="151">
        <v>2090.5790083756242</v>
      </c>
      <c r="AK136" s="151">
        <v>2681.3484485852014</v>
      </c>
      <c r="AL136" s="151">
        <v>3348.1378372786417</v>
      </c>
      <c r="AM136" s="151">
        <v>4081.8529684050432</v>
      </c>
      <c r="AN136" s="151">
        <v>4871.2793013222772</v>
      </c>
      <c r="AO136" s="151">
        <v>5701.5642665790474</v>
      </c>
      <c r="AP136" s="151">
        <v>6561.1625221007607</v>
      </c>
      <c r="AQ136" s="151">
        <v>7439.6813622994678</v>
      </c>
      <c r="AR136" s="151">
        <v>8329.2554226977027</v>
      </c>
      <c r="AS136" s="151">
        <v>9221.5291946375382</v>
      </c>
      <c r="AT136" s="151">
        <v>10118.1639842065</v>
      </c>
      <c r="AU136" s="151">
        <v>11016.778461782958</v>
      </c>
      <c r="AV136" s="151">
        <v>11918.037891575101</v>
      </c>
      <c r="AW136" s="151">
        <v>12814.330436271981</v>
      </c>
      <c r="AX136" s="151">
        <v>13715.039787389947</v>
      </c>
      <c r="AY136" s="151">
        <v>14627.301596179359</v>
      </c>
      <c r="AZ136" s="151">
        <v>15542.355954214134</v>
      </c>
    </row>
    <row r="137" spans="1:52">
      <c r="A137" s="161" t="s">
        <v>159</v>
      </c>
      <c r="B137" s="151">
        <v>0</v>
      </c>
      <c r="C137" s="151">
        <v>0</v>
      </c>
      <c r="D137" s="151">
        <v>0</v>
      </c>
      <c r="E137" s="151">
        <v>0</v>
      </c>
      <c r="F137" s="151">
        <v>0</v>
      </c>
      <c r="G137" s="151">
        <v>0</v>
      </c>
      <c r="H137" s="151">
        <v>0</v>
      </c>
      <c r="I137" s="151">
        <v>0</v>
      </c>
      <c r="J137" s="151">
        <v>0</v>
      </c>
      <c r="K137" s="151">
        <v>0</v>
      </c>
      <c r="L137" s="151">
        <v>0</v>
      </c>
      <c r="M137" s="151">
        <v>0</v>
      </c>
      <c r="N137" s="151">
        <v>0</v>
      </c>
      <c r="O137" s="151">
        <v>0</v>
      </c>
      <c r="P137" s="151">
        <v>0</v>
      </c>
      <c r="Q137" s="151">
        <v>0</v>
      </c>
      <c r="R137" s="151">
        <v>0</v>
      </c>
      <c r="S137" s="151">
        <v>0</v>
      </c>
      <c r="T137" s="151">
        <v>0</v>
      </c>
      <c r="U137" s="151">
        <v>0</v>
      </c>
      <c r="V137" s="151">
        <v>0</v>
      </c>
      <c r="W137" s="151">
        <v>0</v>
      </c>
      <c r="X137" s="151">
        <v>0</v>
      </c>
      <c r="Y137" s="151">
        <v>0</v>
      </c>
      <c r="Z137" s="151">
        <v>0</v>
      </c>
      <c r="AA137" s="151">
        <v>0</v>
      </c>
      <c r="AB137" s="151">
        <v>0</v>
      </c>
      <c r="AC137" s="151">
        <v>0</v>
      </c>
      <c r="AD137" s="151">
        <v>0</v>
      </c>
      <c r="AE137" s="151">
        <v>0</v>
      </c>
      <c r="AF137" s="151">
        <v>0</v>
      </c>
      <c r="AG137" s="151">
        <v>0</v>
      </c>
      <c r="AH137" s="151">
        <v>0</v>
      </c>
      <c r="AI137" s="151">
        <v>0</v>
      </c>
      <c r="AJ137" s="151">
        <v>0</v>
      </c>
      <c r="AK137" s="151">
        <v>0</v>
      </c>
      <c r="AL137" s="151">
        <v>0</v>
      </c>
      <c r="AM137" s="151">
        <v>0</v>
      </c>
      <c r="AN137" s="151">
        <v>0</v>
      </c>
      <c r="AO137" s="151">
        <v>0</v>
      </c>
      <c r="AP137" s="151">
        <v>0</v>
      </c>
      <c r="AQ137" s="151">
        <v>0</v>
      </c>
      <c r="AR137" s="151">
        <v>0</v>
      </c>
      <c r="AS137" s="151">
        <v>0</v>
      </c>
      <c r="AT137" s="151">
        <v>0</v>
      </c>
      <c r="AU137" s="151">
        <v>0</v>
      </c>
      <c r="AV137" s="151">
        <v>0</v>
      </c>
      <c r="AW137" s="151">
        <v>0</v>
      </c>
      <c r="AX137" s="151">
        <v>0</v>
      </c>
      <c r="AY137" s="151">
        <v>0</v>
      </c>
      <c r="AZ137" s="151">
        <v>0</v>
      </c>
    </row>
    <row r="138" spans="1:52">
      <c r="A138" s="161" t="s">
        <v>158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  <c r="R138" s="151">
        <v>0</v>
      </c>
      <c r="S138" s="151">
        <v>0</v>
      </c>
      <c r="T138" s="151">
        <v>0</v>
      </c>
      <c r="U138" s="151">
        <v>0</v>
      </c>
      <c r="V138" s="151">
        <v>0</v>
      </c>
      <c r="W138" s="151">
        <v>0</v>
      </c>
      <c r="X138" s="151">
        <v>0</v>
      </c>
      <c r="Y138" s="151">
        <v>0</v>
      </c>
      <c r="Z138" s="151">
        <v>0</v>
      </c>
      <c r="AA138" s="151">
        <v>0</v>
      </c>
      <c r="AB138" s="151">
        <v>0</v>
      </c>
      <c r="AC138" s="151">
        <v>0</v>
      </c>
      <c r="AD138" s="151">
        <v>0</v>
      </c>
      <c r="AE138" s="151">
        <v>0</v>
      </c>
      <c r="AF138" s="151">
        <v>0</v>
      </c>
      <c r="AG138" s="151">
        <v>0</v>
      </c>
      <c r="AH138" s="151">
        <v>0</v>
      </c>
      <c r="AI138" s="151">
        <v>0</v>
      </c>
      <c r="AJ138" s="151">
        <v>0</v>
      </c>
      <c r="AK138" s="151">
        <v>0</v>
      </c>
      <c r="AL138" s="151">
        <v>0</v>
      </c>
      <c r="AM138" s="151">
        <v>0</v>
      </c>
      <c r="AN138" s="151">
        <v>0</v>
      </c>
      <c r="AO138" s="151">
        <v>0</v>
      </c>
      <c r="AP138" s="151">
        <v>0</v>
      </c>
      <c r="AQ138" s="151">
        <v>0</v>
      </c>
      <c r="AR138" s="151">
        <v>0</v>
      </c>
      <c r="AS138" s="151">
        <v>0</v>
      </c>
      <c r="AT138" s="151">
        <v>0</v>
      </c>
      <c r="AU138" s="151">
        <v>0</v>
      </c>
      <c r="AV138" s="151">
        <v>0</v>
      </c>
      <c r="AW138" s="151">
        <v>0</v>
      </c>
      <c r="AX138" s="151">
        <v>0</v>
      </c>
      <c r="AY138" s="151">
        <v>0</v>
      </c>
      <c r="AZ138" s="151">
        <v>0</v>
      </c>
    </row>
    <row r="139" spans="1:52">
      <c r="A139" s="162" t="s">
        <v>157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  <c r="R139" s="153">
        <v>0.30022449648242672</v>
      </c>
      <c r="S139" s="153">
        <v>0.76587883272237056</v>
      </c>
      <c r="T139" s="153">
        <v>1.3967219690522676</v>
      </c>
      <c r="U139" s="153">
        <v>2.1633229712651958</v>
      </c>
      <c r="V139" s="153">
        <v>4.6733351696395902</v>
      </c>
      <c r="W139" s="153">
        <v>5.0767538864082278</v>
      </c>
      <c r="X139" s="153">
        <v>5.1141026363217996</v>
      </c>
      <c r="Y139" s="153">
        <v>5.066362429064954</v>
      </c>
      <c r="Z139" s="153">
        <v>4.9627893165161883</v>
      </c>
      <c r="AA139" s="153">
        <v>4.7595425805337968</v>
      </c>
      <c r="AB139" s="153">
        <v>4.4914701083886861</v>
      </c>
      <c r="AC139" s="153">
        <v>4.1673554964225197</v>
      </c>
      <c r="AD139" s="153">
        <v>3.8070798285608847</v>
      </c>
      <c r="AE139" s="153">
        <v>3.83926095649994</v>
      </c>
      <c r="AF139" s="153">
        <v>10.550429018063209</v>
      </c>
      <c r="AG139" s="153">
        <v>27.853642802214381</v>
      </c>
      <c r="AH139" s="153">
        <v>57.360281862563014</v>
      </c>
      <c r="AI139" s="153">
        <v>99.89528064649457</v>
      </c>
      <c r="AJ139" s="153">
        <v>156.49031425654695</v>
      </c>
      <c r="AK139" s="153">
        <v>227.63415624195522</v>
      </c>
      <c r="AL139" s="153">
        <v>313.38449145470099</v>
      </c>
      <c r="AM139" s="153">
        <v>413.99985432059384</v>
      </c>
      <c r="AN139" s="153">
        <v>528.93958966564605</v>
      </c>
      <c r="AO139" s="153">
        <v>657.59521376307885</v>
      </c>
      <c r="AP139" s="153">
        <v>800.04478523643297</v>
      </c>
      <c r="AQ139" s="153">
        <v>957.0357204600067</v>
      </c>
      <c r="AR139" s="153">
        <v>1129.0508229049703</v>
      </c>
      <c r="AS139" s="153">
        <v>1316.1341316552589</v>
      </c>
      <c r="AT139" s="153">
        <v>1518.862517337215</v>
      </c>
      <c r="AU139" s="153">
        <v>1737.9420121090752</v>
      </c>
      <c r="AV139" s="153">
        <v>1971.754403791904</v>
      </c>
      <c r="AW139" s="153">
        <v>2219.873467392229</v>
      </c>
      <c r="AX139" s="153">
        <v>2482.5406152731171</v>
      </c>
      <c r="AY139" s="153">
        <v>2760.6532401089235</v>
      </c>
      <c r="AZ139" s="153">
        <v>3048.9404938157259</v>
      </c>
    </row>
    <row r="140" spans="1:52">
      <c r="A140" s="161" t="s">
        <v>156</v>
      </c>
      <c r="B140" s="151">
        <v>0</v>
      </c>
      <c r="C140" s="151">
        <v>0</v>
      </c>
      <c r="D140" s="151">
        <v>0</v>
      </c>
      <c r="E140" s="151">
        <v>0</v>
      </c>
      <c r="F140" s="151">
        <v>0</v>
      </c>
      <c r="G140" s="151">
        <v>0</v>
      </c>
      <c r="H140" s="151">
        <v>0</v>
      </c>
      <c r="I140" s="151">
        <v>0</v>
      </c>
      <c r="J140" s="151">
        <v>0</v>
      </c>
      <c r="K140" s="151">
        <v>0</v>
      </c>
      <c r="L140" s="151">
        <v>0</v>
      </c>
      <c r="M140" s="151">
        <v>0</v>
      </c>
      <c r="N140" s="151">
        <v>0</v>
      </c>
      <c r="O140" s="151">
        <v>0</v>
      </c>
      <c r="P140" s="151">
        <v>0</v>
      </c>
      <c r="Q140" s="151">
        <v>0</v>
      </c>
      <c r="R140" s="151">
        <v>1.6508765329696074E-2</v>
      </c>
      <c r="S140" s="151">
        <v>4.9486260061000528E-2</v>
      </c>
      <c r="T140" s="151">
        <v>0.10901392848070915</v>
      </c>
      <c r="U140" s="151">
        <v>0.19650481509390691</v>
      </c>
      <c r="V140" s="151">
        <v>0.76873697733288038</v>
      </c>
      <c r="W140" s="151">
        <v>0.86536661164122408</v>
      </c>
      <c r="X140" s="151">
        <v>0.89187999872927137</v>
      </c>
      <c r="Y140" s="151">
        <v>0.90119036255313101</v>
      </c>
      <c r="Z140" s="151">
        <v>0.89967605423998398</v>
      </c>
      <c r="AA140" s="151">
        <v>0.88570211605362692</v>
      </c>
      <c r="AB140" s="151">
        <v>0.86518397755441068</v>
      </c>
      <c r="AC140" s="151">
        <v>0.83399760541080392</v>
      </c>
      <c r="AD140" s="151">
        <v>0.80509063502200018</v>
      </c>
      <c r="AE140" s="151">
        <v>0.95499704169094712</v>
      </c>
      <c r="AF140" s="151">
        <v>4.3097842604613374</v>
      </c>
      <c r="AG140" s="151">
        <v>13.415909153724421</v>
      </c>
      <c r="AH140" s="151">
        <v>30.005211647583096</v>
      </c>
      <c r="AI140" s="151">
        <v>55.38676940035959</v>
      </c>
      <c r="AJ140" s="151">
        <v>91.037175844913463</v>
      </c>
      <c r="AK140" s="151">
        <v>138.19169819573366</v>
      </c>
      <c r="AL140" s="151">
        <v>197.74624264700549</v>
      </c>
      <c r="AM140" s="151">
        <v>270.80924696993605</v>
      </c>
      <c r="AN140" s="151">
        <v>357.71197593637697</v>
      </c>
      <c r="AO140" s="151">
        <v>458.63125721883421</v>
      </c>
      <c r="AP140" s="151">
        <v>574.1870895293481</v>
      </c>
      <c r="AQ140" s="151">
        <v>705.56119284327042</v>
      </c>
      <c r="AR140" s="151">
        <v>853.31103281904848</v>
      </c>
      <c r="AS140" s="151">
        <v>1017.7717389728515</v>
      </c>
      <c r="AT140" s="151">
        <v>1199.5197888044454</v>
      </c>
      <c r="AU140" s="151">
        <v>1399.2063946420997</v>
      </c>
      <c r="AV140" s="151">
        <v>1615.1293624389643</v>
      </c>
      <c r="AW140" s="151">
        <v>1846.9128734705719</v>
      </c>
      <c r="AX140" s="151">
        <v>2094.3965708716414</v>
      </c>
      <c r="AY140" s="151">
        <v>2358.0770198550003</v>
      </c>
      <c r="AZ140" s="151">
        <v>2633.1368360936967</v>
      </c>
    </row>
    <row r="141" spans="1:52">
      <c r="A141" s="161" t="s">
        <v>155</v>
      </c>
      <c r="B141" s="151">
        <v>0</v>
      </c>
      <c r="C141" s="151">
        <v>0</v>
      </c>
      <c r="D141" s="151">
        <v>0</v>
      </c>
      <c r="E141" s="151">
        <v>0</v>
      </c>
      <c r="F141" s="151">
        <v>0</v>
      </c>
      <c r="G141" s="151">
        <v>0</v>
      </c>
      <c r="H141" s="151">
        <v>0</v>
      </c>
      <c r="I141" s="151">
        <v>0</v>
      </c>
      <c r="J141" s="151">
        <v>0</v>
      </c>
      <c r="K141" s="151">
        <v>0</v>
      </c>
      <c r="L141" s="151">
        <v>0</v>
      </c>
      <c r="M141" s="151">
        <v>0</v>
      </c>
      <c r="N141" s="151">
        <v>0</v>
      </c>
      <c r="O141" s="151">
        <v>0</v>
      </c>
      <c r="P141" s="151">
        <v>0</v>
      </c>
      <c r="Q141" s="151">
        <v>0</v>
      </c>
      <c r="R141" s="151">
        <v>0.28371573115273063</v>
      </c>
      <c r="S141" s="151">
        <v>0.71639257266137002</v>
      </c>
      <c r="T141" s="151">
        <v>1.2877080405715584</v>
      </c>
      <c r="U141" s="151">
        <v>1.966818156171289</v>
      </c>
      <c r="V141" s="151">
        <v>3.9045981923067097</v>
      </c>
      <c r="W141" s="151">
        <v>4.211387274767004</v>
      </c>
      <c r="X141" s="151">
        <v>4.2222226375925285</v>
      </c>
      <c r="Y141" s="151">
        <v>4.1651720665118228</v>
      </c>
      <c r="Z141" s="151">
        <v>4.0631132622762047</v>
      </c>
      <c r="AA141" s="151">
        <v>3.8738404644801703</v>
      </c>
      <c r="AB141" s="151">
        <v>3.6262861308342758</v>
      </c>
      <c r="AC141" s="151">
        <v>3.3333578910117154</v>
      </c>
      <c r="AD141" s="151">
        <v>3.0019891935388845</v>
      </c>
      <c r="AE141" s="151">
        <v>2.8842639148089928</v>
      </c>
      <c r="AF141" s="151">
        <v>6.2406447576018715</v>
      </c>
      <c r="AG141" s="151">
        <v>14.437733648489962</v>
      </c>
      <c r="AH141" s="151">
        <v>27.355070214979918</v>
      </c>
      <c r="AI141" s="151">
        <v>44.508511246134987</v>
      </c>
      <c r="AJ141" s="151">
        <v>65.453138411633489</v>
      </c>
      <c r="AK141" s="151">
        <v>89.442458046221546</v>
      </c>
      <c r="AL141" s="151">
        <v>115.63824880769549</v>
      </c>
      <c r="AM141" s="151">
        <v>143.19060735065776</v>
      </c>
      <c r="AN141" s="151">
        <v>171.22761372926914</v>
      </c>
      <c r="AO141" s="151">
        <v>198.96395654424467</v>
      </c>
      <c r="AP141" s="151">
        <v>225.85769570708482</v>
      </c>
      <c r="AQ141" s="151">
        <v>251.47452761673628</v>
      </c>
      <c r="AR141" s="151">
        <v>275.73979008592192</v>
      </c>
      <c r="AS141" s="151">
        <v>298.36239268240735</v>
      </c>
      <c r="AT141" s="151">
        <v>319.34272853276963</v>
      </c>
      <c r="AU141" s="151">
        <v>338.73561746697555</v>
      </c>
      <c r="AV141" s="151">
        <v>356.6250413529396</v>
      </c>
      <c r="AW141" s="151">
        <v>372.96059392165705</v>
      </c>
      <c r="AX141" s="151">
        <v>388.14404440147547</v>
      </c>
      <c r="AY141" s="151">
        <v>402.57622025392322</v>
      </c>
      <c r="AZ141" s="151">
        <v>415.80365772202913</v>
      </c>
    </row>
    <row r="142" spans="1:52">
      <c r="A142" s="164" t="s">
        <v>167</v>
      </c>
      <c r="B142" s="163">
        <v>1087092.3039825049</v>
      </c>
      <c r="C142" s="163">
        <v>1104189.1510507148</v>
      </c>
      <c r="D142" s="163">
        <v>1129547.850903929</v>
      </c>
      <c r="E142" s="163">
        <v>1127821.9957703492</v>
      </c>
      <c r="F142" s="163">
        <v>1200402.442857852</v>
      </c>
      <c r="G142" s="163">
        <v>1226104.4759942002</v>
      </c>
      <c r="H142" s="163">
        <v>1252212.4948490623</v>
      </c>
      <c r="I142" s="163">
        <v>1298091.6832652958</v>
      </c>
      <c r="J142" s="163">
        <v>1276122.4937646545</v>
      </c>
      <c r="K142" s="163">
        <v>1159024.1707857549</v>
      </c>
      <c r="L142" s="163">
        <v>1173393.3058906249</v>
      </c>
      <c r="M142" s="163">
        <v>1165428.2331077706</v>
      </c>
      <c r="N142" s="163">
        <v>1110888.7333522146</v>
      </c>
      <c r="O142" s="163">
        <v>1105567.5824506311</v>
      </c>
      <c r="P142" s="163">
        <v>1105982.6897140983</v>
      </c>
      <c r="Q142" s="163">
        <v>1143331.6759493628</v>
      </c>
      <c r="R142" s="163">
        <v>1203857.3537939568</v>
      </c>
      <c r="S142" s="163">
        <v>1253181.1814861642</v>
      </c>
      <c r="T142" s="163">
        <v>1290842.5610013753</v>
      </c>
      <c r="U142" s="163">
        <v>1317921.9560046198</v>
      </c>
      <c r="V142" s="163">
        <v>1337636.7433652577</v>
      </c>
      <c r="W142" s="163">
        <v>1355385.5883115784</v>
      </c>
      <c r="X142" s="163">
        <v>1371135.2030634352</v>
      </c>
      <c r="Y142" s="163">
        <v>1387048.6969022471</v>
      </c>
      <c r="Z142" s="163">
        <v>1401190.887420991</v>
      </c>
      <c r="AA142" s="163">
        <v>1415044.5216018204</v>
      </c>
      <c r="AB142" s="163">
        <v>1429206.2905244194</v>
      </c>
      <c r="AC142" s="163">
        <v>1443371.5456573365</v>
      </c>
      <c r="AD142" s="163">
        <v>1457678.1425181681</v>
      </c>
      <c r="AE142" s="163">
        <v>1472208.9379652161</v>
      </c>
      <c r="AF142" s="163">
        <v>1486659.7963855923</v>
      </c>
      <c r="AG142" s="163">
        <v>1500804.2306344954</v>
      </c>
      <c r="AH142" s="163">
        <v>1515922.3561551825</v>
      </c>
      <c r="AI142" s="163">
        <v>1529740.022693923</v>
      </c>
      <c r="AJ142" s="163">
        <v>1543744.8626542701</v>
      </c>
      <c r="AK142" s="163">
        <v>1557669.4266760589</v>
      </c>
      <c r="AL142" s="163">
        <v>1571747.7448536721</v>
      </c>
      <c r="AM142" s="163">
        <v>1585896.0034981687</v>
      </c>
      <c r="AN142" s="163">
        <v>1600498.0336451572</v>
      </c>
      <c r="AO142" s="163">
        <v>1614865.7303858993</v>
      </c>
      <c r="AP142" s="163">
        <v>1629254.0685571788</v>
      </c>
      <c r="AQ142" s="163">
        <v>1644705.107847793</v>
      </c>
      <c r="AR142" s="163">
        <v>1660681.9860162879</v>
      </c>
      <c r="AS142" s="163">
        <v>1676597.9604983118</v>
      </c>
      <c r="AT142" s="163">
        <v>1693353.1372300733</v>
      </c>
      <c r="AU142" s="163">
        <v>1710242.1464712389</v>
      </c>
      <c r="AV142" s="163">
        <v>1726894.6086641438</v>
      </c>
      <c r="AW142" s="163">
        <v>1743468.5046318795</v>
      </c>
      <c r="AX142" s="163">
        <v>1760242.0116502147</v>
      </c>
      <c r="AY142" s="163">
        <v>1776962.0873954734</v>
      </c>
      <c r="AZ142" s="163">
        <v>1794106.1252286148</v>
      </c>
    </row>
    <row r="143" spans="1:52">
      <c r="A143" s="162" t="s">
        <v>165</v>
      </c>
      <c r="B143" s="153">
        <v>1087092.3039825049</v>
      </c>
      <c r="C143" s="153">
        <v>1104189.1510507148</v>
      </c>
      <c r="D143" s="153">
        <v>1129547.850903929</v>
      </c>
      <c r="E143" s="153">
        <v>1127821.9957703492</v>
      </c>
      <c r="F143" s="153">
        <v>1200402.442857852</v>
      </c>
      <c r="G143" s="153">
        <v>1226104.4759942002</v>
      </c>
      <c r="H143" s="153">
        <v>1252212.4948490623</v>
      </c>
      <c r="I143" s="153">
        <v>1298091.6832652958</v>
      </c>
      <c r="J143" s="153">
        <v>1276122.4937646545</v>
      </c>
      <c r="K143" s="153">
        <v>1159024.1707857549</v>
      </c>
      <c r="L143" s="153">
        <v>1173393.3058906249</v>
      </c>
      <c r="M143" s="153">
        <v>1165428.2331077706</v>
      </c>
      <c r="N143" s="153">
        <v>1110888.7333522146</v>
      </c>
      <c r="O143" s="153">
        <v>1105567.5824506311</v>
      </c>
      <c r="P143" s="153">
        <v>1105982.6897140983</v>
      </c>
      <c r="Q143" s="153">
        <v>1143331.6759493628</v>
      </c>
      <c r="R143" s="153">
        <v>1203853.9699975871</v>
      </c>
      <c r="S143" s="153">
        <v>1253173.4696053308</v>
      </c>
      <c r="T143" s="153">
        <v>1290828.4353011244</v>
      </c>
      <c r="U143" s="153">
        <v>1317899.5621885164</v>
      </c>
      <c r="V143" s="153">
        <v>1337603.9243626001</v>
      </c>
      <c r="W143" s="153">
        <v>1355352.6315662712</v>
      </c>
      <c r="X143" s="153">
        <v>1371102.3364240236</v>
      </c>
      <c r="Y143" s="153">
        <v>1387016.0256128125</v>
      </c>
      <c r="Z143" s="153">
        <v>1401158.6247822652</v>
      </c>
      <c r="AA143" s="153">
        <v>1415012.7763285374</v>
      </c>
      <c r="AB143" s="153">
        <v>1429175.2899015851</v>
      </c>
      <c r="AC143" s="153">
        <v>1443342.1584741098</v>
      </c>
      <c r="AD143" s="153">
        <v>1457649.7267684434</v>
      </c>
      <c r="AE143" s="153">
        <v>1472163.2899563829</v>
      </c>
      <c r="AF143" s="153">
        <v>1486410.4733594297</v>
      </c>
      <c r="AG143" s="153">
        <v>1500004.5913567366</v>
      </c>
      <c r="AH143" s="153">
        <v>1514164.7653828585</v>
      </c>
      <c r="AI143" s="153">
        <v>1526576.6546803985</v>
      </c>
      <c r="AJ143" s="153">
        <v>1538674.60088398</v>
      </c>
      <c r="AK143" s="153">
        <v>1550176.8326492738</v>
      </c>
      <c r="AL143" s="153">
        <v>1561270.3382415846</v>
      </c>
      <c r="AM143" s="153">
        <v>1571866.6804238439</v>
      </c>
      <c r="AN143" s="153">
        <v>1582359.0666745682</v>
      </c>
      <c r="AO143" s="153">
        <v>1592096.0311774679</v>
      </c>
      <c r="AP143" s="153">
        <v>1601345.3249677366</v>
      </c>
      <c r="AQ143" s="153">
        <v>1611144.8922973899</v>
      </c>
      <c r="AR143" s="153">
        <v>1620943.8340635367</v>
      </c>
      <c r="AS143" s="153">
        <v>1630187.9536693157</v>
      </c>
      <c r="AT143" s="153">
        <v>1639758.8854501839</v>
      </c>
      <c r="AU143" s="153">
        <v>1648950.8221583499</v>
      </c>
      <c r="AV143" s="153">
        <v>1657490.7847878782</v>
      </c>
      <c r="AW143" s="153">
        <v>1665480.8187749814</v>
      </c>
      <c r="AX143" s="153">
        <v>1673282.6906504345</v>
      </c>
      <c r="AY143" s="153">
        <v>1680660.2520943261</v>
      </c>
      <c r="AZ143" s="153">
        <v>1688181.5459867597</v>
      </c>
    </row>
    <row r="144" spans="1:52">
      <c r="A144" s="161" t="s">
        <v>154</v>
      </c>
      <c r="B144" s="151">
        <v>1087092.3039825049</v>
      </c>
      <c r="C144" s="151">
        <v>1104189.1510507148</v>
      </c>
      <c r="D144" s="151">
        <v>1129547.850903929</v>
      </c>
      <c r="E144" s="151">
        <v>1127821.9957703492</v>
      </c>
      <c r="F144" s="151">
        <v>1200402.442857852</v>
      </c>
      <c r="G144" s="151">
        <v>1226104.4759942002</v>
      </c>
      <c r="H144" s="151">
        <v>1252212.4948490623</v>
      </c>
      <c r="I144" s="151">
        <v>1298091.6832652958</v>
      </c>
      <c r="J144" s="151">
        <v>1276122.4937646545</v>
      </c>
      <c r="K144" s="151">
        <v>1159024.1707857549</v>
      </c>
      <c r="L144" s="151">
        <v>1173393.3058906249</v>
      </c>
      <c r="M144" s="151">
        <v>1165428.2331077706</v>
      </c>
      <c r="N144" s="151">
        <v>1110888.7333522146</v>
      </c>
      <c r="O144" s="151">
        <v>1105567.5824506311</v>
      </c>
      <c r="P144" s="151">
        <v>1105982.6897140983</v>
      </c>
      <c r="Q144" s="151">
        <v>1143331.6759493628</v>
      </c>
      <c r="R144" s="151">
        <v>1203835.3396752495</v>
      </c>
      <c r="S144" s="151">
        <v>1253132.9831720407</v>
      </c>
      <c r="T144" s="151">
        <v>1290760.5402587578</v>
      </c>
      <c r="U144" s="151">
        <v>1317798.4003794065</v>
      </c>
      <c r="V144" s="151">
        <v>1337462.8346194006</v>
      </c>
      <c r="W144" s="151">
        <v>1355159.9535805916</v>
      </c>
      <c r="X144" s="151">
        <v>1370845.1599923689</v>
      </c>
      <c r="Y144" s="151">
        <v>1386679.4314768019</v>
      </c>
      <c r="Z144" s="151">
        <v>1400724.0152739142</v>
      </c>
      <c r="AA144" s="151">
        <v>1414455.3553905392</v>
      </c>
      <c r="AB144" s="151">
        <v>1428462.8159548747</v>
      </c>
      <c r="AC144" s="151">
        <v>1442437.8777350732</v>
      </c>
      <c r="AD144" s="151">
        <v>1456505.8231713574</v>
      </c>
      <c r="AE144" s="151">
        <v>1470725.6726885512</v>
      </c>
      <c r="AF144" s="151">
        <v>1484615.5212940455</v>
      </c>
      <c r="AG144" s="151">
        <v>1497769.6216604747</v>
      </c>
      <c r="AH144" s="151">
        <v>1511377.1084066927</v>
      </c>
      <c r="AI144" s="151">
        <v>1523098.4616830884</v>
      </c>
      <c r="AJ144" s="151">
        <v>1534326.172442486</v>
      </c>
      <c r="AK144" s="151">
        <v>1544741.442345896</v>
      </c>
      <c r="AL144" s="151">
        <v>1554473.8127793234</v>
      </c>
      <c r="AM144" s="151">
        <v>1563364.0363821185</v>
      </c>
      <c r="AN144" s="151">
        <v>1571703.4168209524</v>
      </c>
      <c r="AO144" s="151">
        <v>1578758.7652519543</v>
      </c>
      <c r="AP144" s="151">
        <v>1584638.9511022069</v>
      </c>
      <c r="AQ144" s="151">
        <v>1590256.5958150888</v>
      </c>
      <c r="AR144" s="151">
        <v>1594851.835884698</v>
      </c>
      <c r="AS144" s="151">
        <v>1597717.5642749693</v>
      </c>
      <c r="AT144" s="151">
        <v>1599418.9402196477</v>
      </c>
      <c r="AU144" s="151">
        <v>1599080.2579648369</v>
      </c>
      <c r="AV144" s="151">
        <v>1596108.9897314871</v>
      </c>
      <c r="AW144" s="151">
        <v>1590419.6628011756</v>
      </c>
      <c r="AX144" s="151">
        <v>1581994.1937280558</v>
      </c>
      <c r="AY144" s="151">
        <v>1570474.8672800246</v>
      </c>
      <c r="AZ144" s="151">
        <v>1556039.5261142286</v>
      </c>
    </row>
    <row r="145" spans="1:52">
      <c r="A145" s="161" t="s">
        <v>164</v>
      </c>
      <c r="B145" s="151">
        <v>0</v>
      </c>
      <c r="C145" s="151">
        <v>0</v>
      </c>
      <c r="D145" s="151">
        <v>0</v>
      </c>
      <c r="E145" s="151">
        <v>0</v>
      </c>
      <c r="F145" s="151">
        <v>0</v>
      </c>
      <c r="G145" s="151">
        <v>0</v>
      </c>
      <c r="H145" s="151">
        <v>0</v>
      </c>
      <c r="I145" s="151">
        <v>0</v>
      </c>
      <c r="J145" s="151">
        <v>0</v>
      </c>
      <c r="K145" s="151">
        <v>0</v>
      </c>
      <c r="L145" s="151">
        <v>0</v>
      </c>
      <c r="M145" s="151">
        <v>0</v>
      </c>
      <c r="N145" s="151">
        <v>0</v>
      </c>
      <c r="O145" s="151">
        <v>0</v>
      </c>
      <c r="P145" s="151">
        <v>0</v>
      </c>
      <c r="Q145" s="151">
        <v>0</v>
      </c>
      <c r="R145" s="151">
        <v>1.3184428771254715</v>
      </c>
      <c r="S145" s="151">
        <v>2.9083645260461179</v>
      </c>
      <c r="T145" s="151">
        <v>4.5078168051388987</v>
      </c>
      <c r="U145" s="151">
        <v>7.4558826231562332</v>
      </c>
      <c r="V145" s="151">
        <v>11.102568694815712</v>
      </c>
      <c r="W145" s="151">
        <v>16.678716268975197</v>
      </c>
      <c r="X145" s="151">
        <v>24.417466464121613</v>
      </c>
      <c r="Y145" s="151">
        <v>34.624707489332152</v>
      </c>
      <c r="Z145" s="151">
        <v>47.707106567205358</v>
      </c>
      <c r="AA145" s="151">
        <v>65.85792013635249</v>
      </c>
      <c r="AB145" s="151">
        <v>89.367734877883876</v>
      </c>
      <c r="AC145" s="151">
        <v>119.8829908706641</v>
      </c>
      <c r="AD145" s="151">
        <v>160.01233184941816</v>
      </c>
      <c r="AE145" s="151">
        <v>212.38563655569939</v>
      </c>
      <c r="AF145" s="151">
        <v>275.77620148758149</v>
      </c>
      <c r="AG145" s="151">
        <v>355.6145603107949</v>
      </c>
      <c r="AH145" s="151">
        <v>461.12225952493753</v>
      </c>
      <c r="AI145" s="151">
        <v>600.18163982139424</v>
      </c>
      <c r="AJ145" s="151">
        <v>780.64000724191226</v>
      </c>
      <c r="AK145" s="151">
        <v>1012.0241011625532</v>
      </c>
      <c r="AL145" s="151">
        <v>1304.7237952737921</v>
      </c>
      <c r="AM145" s="151">
        <v>1680.3200156519285</v>
      </c>
      <c r="AN145" s="151">
        <v>2164.7154087882341</v>
      </c>
      <c r="AO145" s="151">
        <v>2782.2916949366941</v>
      </c>
      <c r="AP145" s="151">
        <v>3571.7814717305891</v>
      </c>
      <c r="AQ145" s="151">
        <v>4572.069075467457</v>
      </c>
      <c r="AR145" s="151">
        <v>5838.4253113583854</v>
      </c>
      <c r="AS145" s="151">
        <v>7413.5269582707961</v>
      </c>
      <c r="AT145" s="151">
        <v>9375.5794453651415</v>
      </c>
      <c r="AU145" s="151">
        <v>11775.606641776048</v>
      </c>
      <c r="AV145" s="151">
        <v>14694.054028829831</v>
      </c>
      <c r="AW145" s="151">
        <v>18175.906839905412</v>
      </c>
      <c r="AX145" s="151">
        <v>22304.758958113987</v>
      </c>
      <c r="AY145" s="151">
        <v>27093.145565337931</v>
      </c>
      <c r="AZ145" s="151">
        <v>32609.133795490336</v>
      </c>
    </row>
    <row r="146" spans="1:52">
      <c r="A146" s="161" t="s">
        <v>142</v>
      </c>
      <c r="B146" s="151">
        <v>0</v>
      </c>
      <c r="C146" s="151">
        <v>0</v>
      </c>
      <c r="D146" s="151">
        <v>0</v>
      </c>
      <c r="E146" s="151">
        <v>0</v>
      </c>
      <c r="F146" s="151">
        <v>0</v>
      </c>
      <c r="G146" s="151">
        <v>0</v>
      </c>
      <c r="H146" s="151">
        <v>0</v>
      </c>
      <c r="I146" s="151">
        <v>0</v>
      </c>
      <c r="J146" s="151">
        <v>0</v>
      </c>
      <c r="K146" s="151">
        <v>0</v>
      </c>
      <c r="L146" s="151">
        <v>0</v>
      </c>
      <c r="M146" s="151">
        <v>0</v>
      </c>
      <c r="N146" s="151">
        <v>0</v>
      </c>
      <c r="O146" s="151">
        <v>0</v>
      </c>
      <c r="P146" s="151">
        <v>0</v>
      </c>
      <c r="Q146" s="151">
        <v>0</v>
      </c>
      <c r="R146" s="151">
        <v>16.958726085924994</v>
      </c>
      <c r="S146" s="151">
        <v>36.826668101140186</v>
      </c>
      <c r="T146" s="151">
        <v>61.031571747975377</v>
      </c>
      <c r="U146" s="151">
        <v>89.736220392171788</v>
      </c>
      <c r="V146" s="151">
        <v>124.11711418656398</v>
      </c>
      <c r="W146" s="151">
        <v>167.16107725037625</v>
      </c>
      <c r="X146" s="151">
        <v>218.45766592689338</v>
      </c>
      <c r="Y146" s="151">
        <v>280.20976882500815</v>
      </c>
      <c r="Z146" s="151">
        <v>354.01840838724576</v>
      </c>
      <c r="AA146" s="151">
        <v>443.52764195795868</v>
      </c>
      <c r="AB146" s="151">
        <v>554.10534208397303</v>
      </c>
      <c r="AC146" s="151">
        <v>686.59590868921975</v>
      </c>
      <c r="AD146" s="151">
        <v>847.02875040107244</v>
      </c>
      <c r="AE146" s="151">
        <v>1036.2114360079388</v>
      </c>
      <c r="AF146" s="151">
        <v>1259.5492907628802</v>
      </c>
      <c r="AG146" s="151">
        <v>1528.2863370571049</v>
      </c>
      <c r="AH146" s="151">
        <v>1853.5590309289182</v>
      </c>
      <c r="AI146" s="151">
        <v>2240.5846479591951</v>
      </c>
      <c r="AJ146" s="151">
        <v>2707.967636203658</v>
      </c>
      <c r="AK146" s="151">
        <v>3271.5468036285461</v>
      </c>
      <c r="AL146" s="151">
        <v>3953.8924435526505</v>
      </c>
      <c r="AM146" s="151">
        <v>4773.6432757599778</v>
      </c>
      <c r="AN146" s="151">
        <v>5762.1350583645553</v>
      </c>
      <c r="AO146" s="151">
        <v>6938.412071944249</v>
      </c>
      <c r="AP146" s="151">
        <v>8351.9456569791218</v>
      </c>
      <c r="AQ146" s="151">
        <v>10028.044254474986</v>
      </c>
      <c r="AR146" s="151">
        <v>12023.790105116737</v>
      </c>
      <c r="AS146" s="151">
        <v>14363.365145244194</v>
      </c>
      <c r="AT146" s="151">
        <v>17138.444705252416</v>
      </c>
      <c r="AU146" s="151">
        <v>20364.572636925437</v>
      </c>
      <c r="AV146" s="151">
        <v>24118.684082418102</v>
      </c>
      <c r="AW146" s="151">
        <v>28425.829149257799</v>
      </c>
      <c r="AX146" s="151">
        <v>33385.75624739199</v>
      </c>
      <c r="AY146" s="151">
        <v>39006.848794287442</v>
      </c>
      <c r="AZ146" s="151">
        <v>45400.109101688373</v>
      </c>
    </row>
    <row r="147" spans="1:52">
      <c r="A147" s="161" t="s">
        <v>163</v>
      </c>
      <c r="B147" s="151">
        <v>0</v>
      </c>
      <c r="C147" s="151">
        <v>0</v>
      </c>
      <c r="D147" s="151">
        <v>0</v>
      </c>
      <c r="E147" s="151">
        <v>0</v>
      </c>
      <c r="F147" s="151">
        <v>0</v>
      </c>
      <c r="G147" s="151">
        <v>0</v>
      </c>
      <c r="H147" s="151">
        <v>0</v>
      </c>
      <c r="I147" s="151">
        <v>0</v>
      </c>
      <c r="J147" s="151">
        <v>0</v>
      </c>
      <c r="K147" s="151">
        <v>0</v>
      </c>
      <c r="L147" s="151">
        <v>0</v>
      </c>
      <c r="M147" s="151">
        <v>0</v>
      </c>
      <c r="N147" s="151">
        <v>0</v>
      </c>
      <c r="O147" s="151">
        <v>0</v>
      </c>
      <c r="P147" s="151">
        <v>0</v>
      </c>
      <c r="Q147" s="151">
        <v>0</v>
      </c>
      <c r="R147" s="151">
        <v>0.35315337446656186</v>
      </c>
      <c r="S147" s="151">
        <v>0.7514006631300818</v>
      </c>
      <c r="T147" s="151">
        <v>2.3556538135242637</v>
      </c>
      <c r="U147" s="151">
        <v>3.9697060944925764</v>
      </c>
      <c r="V147" s="151">
        <v>5.8700603181721736</v>
      </c>
      <c r="W147" s="151">
        <v>8.8381921603543034</v>
      </c>
      <c r="X147" s="151">
        <v>14.301299263567433</v>
      </c>
      <c r="Y147" s="151">
        <v>21.759659696339842</v>
      </c>
      <c r="Z147" s="151">
        <v>32.883993396452261</v>
      </c>
      <c r="AA147" s="151">
        <v>48.035375904153824</v>
      </c>
      <c r="AB147" s="151">
        <v>69.000869748500961</v>
      </c>
      <c r="AC147" s="151">
        <v>97.801839476613722</v>
      </c>
      <c r="AD147" s="151">
        <v>136.8625148354906</v>
      </c>
      <c r="AE147" s="151">
        <v>189.02019526802982</v>
      </c>
      <c r="AF147" s="151">
        <v>259.62657313384835</v>
      </c>
      <c r="AG147" s="151">
        <v>351.0687988941753</v>
      </c>
      <c r="AH147" s="151">
        <v>472.9756857119375</v>
      </c>
      <c r="AI147" s="151">
        <v>637.42670952950368</v>
      </c>
      <c r="AJ147" s="151">
        <v>859.82079804863099</v>
      </c>
      <c r="AK147" s="151">
        <v>1151.8193985867151</v>
      </c>
      <c r="AL147" s="151">
        <v>1537.9092234346786</v>
      </c>
      <c r="AM147" s="151">
        <v>2048.6807503137006</v>
      </c>
      <c r="AN147" s="151">
        <v>2728.7993864629429</v>
      </c>
      <c r="AO147" s="151">
        <v>3616.5621586324437</v>
      </c>
      <c r="AP147" s="151">
        <v>4782.6467368197455</v>
      </c>
      <c r="AQ147" s="151">
        <v>6288.1831523585552</v>
      </c>
      <c r="AR147" s="151">
        <v>8229.7827623634421</v>
      </c>
      <c r="AS147" s="151">
        <v>10693.49729083145</v>
      </c>
      <c r="AT147" s="151">
        <v>13825.921079918638</v>
      </c>
      <c r="AU147" s="151">
        <v>17730.384914811377</v>
      </c>
      <c r="AV147" s="151">
        <v>22569.056945143111</v>
      </c>
      <c r="AW147" s="151">
        <v>28459.41998464254</v>
      </c>
      <c r="AX147" s="151">
        <v>35597.981716872644</v>
      </c>
      <c r="AY147" s="151">
        <v>44085.390454675973</v>
      </c>
      <c r="AZ147" s="151">
        <v>54132.776975352659</v>
      </c>
    </row>
    <row r="148" spans="1:52" hidden="1">
      <c r="A148" s="162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</row>
    <row r="149" spans="1:52" hidden="1">
      <c r="A149" s="16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</row>
    <row r="150" spans="1:52" hidden="1">
      <c r="A150" s="16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</row>
    <row r="151" spans="1:52" hidden="1">
      <c r="A151" s="16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</row>
    <row r="152" spans="1:52" hidden="1">
      <c r="A152" s="16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</row>
    <row r="153" spans="1:52">
      <c r="A153" s="162" t="s">
        <v>162</v>
      </c>
      <c r="B153" s="153">
        <v>0</v>
      </c>
      <c r="C153" s="153">
        <v>0</v>
      </c>
      <c r="D153" s="153">
        <v>0</v>
      </c>
      <c r="E153" s="153">
        <v>0</v>
      </c>
      <c r="F153" s="153">
        <v>0</v>
      </c>
      <c r="G153" s="153">
        <v>0</v>
      </c>
      <c r="H153" s="153">
        <v>0</v>
      </c>
      <c r="I153" s="153">
        <v>0</v>
      </c>
      <c r="J153" s="153">
        <v>0</v>
      </c>
      <c r="K153" s="153">
        <v>0</v>
      </c>
      <c r="L153" s="153">
        <v>0</v>
      </c>
      <c r="M153" s="153">
        <v>0</v>
      </c>
      <c r="N153" s="153">
        <v>0</v>
      </c>
      <c r="O153" s="153">
        <v>0</v>
      </c>
      <c r="P153" s="153">
        <v>0</v>
      </c>
      <c r="Q153" s="153">
        <v>0</v>
      </c>
      <c r="R153" s="153">
        <v>0</v>
      </c>
      <c r="S153" s="153">
        <v>0</v>
      </c>
      <c r="T153" s="153">
        <v>0.41270765663748071</v>
      </c>
      <c r="U153" s="153">
        <v>1.2271779563850749</v>
      </c>
      <c r="V153" s="153">
        <v>2.47579472423618</v>
      </c>
      <c r="W153" s="153">
        <v>2.6079419693263364</v>
      </c>
      <c r="X153" s="153">
        <v>2.6030773705838945</v>
      </c>
      <c r="Y153" s="153">
        <v>2.5950820339950851</v>
      </c>
      <c r="Z153" s="153">
        <v>2.5747443456471619</v>
      </c>
      <c r="AA153" s="153">
        <v>2.7206614244906806</v>
      </c>
      <c r="AB153" s="153">
        <v>2.8460301888152237</v>
      </c>
      <c r="AC153" s="153">
        <v>3.3638378791174031</v>
      </c>
      <c r="AD153" s="153">
        <v>5.3180432259924038</v>
      </c>
      <c r="AE153" s="153">
        <v>25.609183368588912</v>
      </c>
      <c r="AF153" s="153">
        <v>107.76120803502378</v>
      </c>
      <c r="AG153" s="153">
        <v>277.25483174806328</v>
      </c>
      <c r="AH153" s="153">
        <v>552.35440672318373</v>
      </c>
      <c r="AI153" s="153">
        <v>945.12728479257305</v>
      </c>
      <c r="AJ153" s="153">
        <v>1473.6912852589182</v>
      </c>
      <c r="AK153" s="153">
        <v>2145.7866136693128</v>
      </c>
      <c r="AL153" s="153">
        <v>2974.243824951508</v>
      </c>
      <c r="AM153" s="153">
        <v>3961.0408793917081</v>
      </c>
      <c r="AN153" s="153">
        <v>5110.2088021910895</v>
      </c>
      <c r="AO153" s="153">
        <v>6412.2894594551217</v>
      </c>
      <c r="AP153" s="153">
        <v>7862.9116942003338</v>
      </c>
      <c r="AQ153" s="153">
        <v>9458.5171608312576</v>
      </c>
      <c r="AR153" s="153">
        <v>11210.251599111043</v>
      </c>
      <c r="AS153" s="153">
        <v>13116.342703390423</v>
      </c>
      <c r="AT153" s="153">
        <v>15174.526460974093</v>
      </c>
      <c r="AU153" s="153">
        <v>17386.546840917083</v>
      </c>
      <c r="AV153" s="153">
        <v>19729.858659024572</v>
      </c>
      <c r="AW153" s="153">
        <v>22208.890769326659</v>
      </c>
      <c r="AX153" s="153">
        <v>24805.913982893726</v>
      </c>
      <c r="AY153" s="153">
        <v>27514.930557076776</v>
      </c>
      <c r="AZ153" s="153">
        <v>30310.443232656016</v>
      </c>
    </row>
    <row r="154" spans="1:52">
      <c r="A154" s="161" t="s">
        <v>161</v>
      </c>
      <c r="B154" s="151">
        <v>0</v>
      </c>
      <c r="C154" s="151">
        <v>0</v>
      </c>
      <c r="D154" s="151">
        <v>0</v>
      </c>
      <c r="E154" s="151">
        <v>0</v>
      </c>
      <c r="F154" s="151">
        <v>0</v>
      </c>
      <c r="G154" s="151">
        <v>0</v>
      </c>
      <c r="H154" s="151">
        <v>0</v>
      </c>
      <c r="I154" s="151">
        <v>0</v>
      </c>
      <c r="J154" s="151">
        <v>0</v>
      </c>
      <c r="K154" s="151">
        <v>0</v>
      </c>
      <c r="L154" s="151">
        <v>0</v>
      </c>
      <c r="M154" s="151">
        <v>0</v>
      </c>
      <c r="N154" s="151">
        <v>0</v>
      </c>
      <c r="O154" s="151">
        <v>0</v>
      </c>
      <c r="P154" s="151">
        <v>0</v>
      </c>
      <c r="Q154" s="151">
        <v>0</v>
      </c>
      <c r="R154" s="151">
        <v>0</v>
      </c>
      <c r="S154" s="151">
        <v>0</v>
      </c>
      <c r="T154" s="151">
        <v>0</v>
      </c>
      <c r="U154" s="151">
        <v>0</v>
      </c>
      <c r="V154" s="151">
        <v>0</v>
      </c>
      <c r="W154" s="151">
        <v>0</v>
      </c>
      <c r="X154" s="151">
        <v>0</v>
      </c>
      <c r="Y154" s="151">
        <v>0</v>
      </c>
      <c r="Z154" s="151">
        <v>0</v>
      </c>
      <c r="AA154" s="151">
        <v>0</v>
      </c>
      <c r="AB154" s="151">
        <v>0</v>
      </c>
      <c r="AC154" s="151">
        <v>0</v>
      </c>
      <c r="AD154" s="151">
        <v>0</v>
      </c>
      <c r="AE154" s="151">
        <v>0</v>
      </c>
      <c r="AF154" s="151">
        <v>0</v>
      </c>
      <c r="AG154" s="151">
        <v>0</v>
      </c>
      <c r="AH154" s="151">
        <v>0</v>
      </c>
      <c r="AI154" s="151">
        <v>0</v>
      </c>
      <c r="AJ154" s="151">
        <v>0</v>
      </c>
      <c r="AK154" s="151">
        <v>0</v>
      </c>
      <c r="AL154" s="151">
        <v>0</v>
      </c>
      <c r="AM154" s="151">
        <v>0</v>
      </c>
      <c r="AN154" s="151">
        <v>0</v>
      </c>
      <c r="AO154" s="151">
        <v>0</v>
      </c>
      <c r="AP154" s="151">
        <v>0</v>
      </c>
      <c r="AQ154" s="151">
        <v>0</v>
      </c>
      <c r="AR154" s="151">
        <v>0</v>
      </c>
      <c r="AS154" s="151">
        <v>0</v>
      </c>
      <c r="AT154" s="151">
        <v>0</v>
      </c>
      <c r="AU154" s="151">
        <v>0</v>
      </c>
      <c r="AV154" s="151">
        <v>0</v>
      </c>
      <c r="AW154" s="151">
        <v>0</v>
      </c>
      <c r="AX154" s="151">
        <v>0</v>
      </c>
      <c r="AY154" s="151">
        <v>0</v>
      </c>
      <c r="AZ154" s="151">
        <v>0</v>
      </c>
    </row>
    <row r="155" spans="1:52">
      <c r="A155" s="161" t="s">
        <v>160</v>
      </c>
      <c r="B155" s="151">
        <v>0</v>
      </c>
      <c r="C155" s="151">
        <v>0</v>
      </c>
      <c r="D155" s="151">
        <v>0</v>
      </c>
      <c r="E155" s="151">
        <v>0</v>
      </c>
      <c r="F155" s="151">
        <v>0</v>
      </c>
      <c r="G155" s="151">
        <v>0</v>
      </c>
      <c r="H155" s="151">
        <v>0</v>
      </c>
      <c r="I155" s="151">
        <v>0</v>
      </c>
      <c r="J155" s="151">
        <v>0</v>
      </c>
      <c r="K155" s="151">
        <v>0</v>
      </c>
      <c r="L155" s="151">
        <v>0</v>
      </c>
      <c r="M155" s="151">
        <v>0</v>
      </c>
      <c r="N155" s="151">
        <v>0</v>
      </c>
      <c r="O155" s="151">
        <v>0</v>
      </c>
      <c r="P155" s="151">
        <v>0</v>
      </c>
      <c r="Q155" s="151">
        <v>0</v>
      </c>
      <c r="R155" s="151">
        <v>0</v>
      </c>
      <c r="S155" s="151">
        <v>0</v>
      </c>
      <c r="T155" s="151">
        <v>0</v>
      </c>
      <c r="U155" s="151">
        <v>0</v>
      </c>
      <c r="V155" s="151">
        <v>0</v>
      </c>
      <c r="W155" s="151">
        <v>0</v>
      </c>
      <c r="X155" s="151">
        <v>0</v>
      </c>
      <c r="Y155" s="151">
        <v>0</v>
      </c>
      <c r="Z155" s="151">
        <v>0</v>
      </c>
      <c r="AA155" s="151">
        <v>0</v>
      </c>
      <c r="AB155" s="151">
        <v>0</v>
      </c>
      <c r="AC155" s="151">
        <v>0</v>
      </c>
      <c r="AD155" s="151">
        <v>0</v>
      </c>
      <c r="AE155" s="151">
        <v>0</v>
      </c>
      <c r="AF155" s="151">
        <v>0</v>
      </c>
      <c r="AG155" s="151">
        <v>0</v>
      </c>
      <c r="AH155" s="151">
        <v>0</v>
      </c>
      <c r="AI155" s="151">
        <v>0</v>
      </c>
      <c r="AJ155" s="151">
        <v>0</v>
      </c>
      <c r="AK155" s="151">
        <v>0</v>
      </c>
      <c r="AL155" s="151">
        <v>0</v>
      </c>
      <c r="AM155" s="151">
        <v>0</v>
      </c>
      <c r="AN155" s="151">
        <v>0</v>
      </c>
      <c r="AO155" s="151">
        <v>0</v>
      </c>
      <c r="AP155" s="151">
        <v>0</v>
      </c>
      <c r="AQ155" s="151">
        <v>0</v>
      </c>
      <c r="AR155" s="151">
        <v>0</v>
      </c>
      <c r="AS155" s="151">
        <v>0</v>
      </c>
      <c r="AT155" s="151">
        <v>0</v>
      </c>
      <c r="AU155" s="151">
        <v>0</v>
      </c>
      <c r="AV155" s="151">
        <v>0</v>
      </c>
      <c r="AW155" s="151">
        <v>0</v>
      </c>
      <c r="AX155" s="151">
        <v>0</v>
      </c>
      <c r="AY155" s="151">
        <v>0</v>
      </c>
      <c r="AZ155" s="151">
        <v>0</v>
      </c>
    </row>
    <row r="156" spans="1:52">
      <c r="A156" s="161" t="s">
        <v>159</v>
      </c>
      <c r="B156" s="151">
        <v>0</v>
      </c>
      <c r="C156" s="151">
        <v>0</v>
      </c>
      <c r="D156" s="151">
        <v>0</v>
      </c>
      <c r="E156" s="151">
        <v>0</v>
      </c>
      <c r="F156" s="151">
        <v>0</v>
      </c>
      <c r="G156" s="151">
        <v>0</v>
      </c>
      <c r="H156" s="151">
        <v>0</v>
      </c>
      <c r="I156" s="151">
        <v>0</v>
      </c>
      <c r="J156" s="151">
        <v>0</v>
      </c>
      <c r="K156" s="151">
        <v>0</v>
      </c>
      <c r="L156" s="151">
        <v>0</v>
      </c>
      <c r="M156" s="151">
        <v>0</v>
      </c>
      <c r="N156" s="151">
        <v>0</v>
      </c>
      <c r="O156" s="151">
        <v>0</v>
      </c>
      <c r="P156" s="151">
        <v>0</v>
      </c>
      <c r="Q156" s="151">
        <v>0</v>
      </c>
      <c r="R156" s="151">
        <v>0</v>
      </c>
      <c r="S156" s="151">
        <v>0</v>
      </c>
      <c r="T156" s="151">
        <v>0.41270765663748071</v>
      </c>
      <c r="U156" s="151">
        <v>1.2271779563850749</v>
      </c>
      <c r="V156" s="151">
        <v>2.47579472423618</v>
      </c>
      <c r="W156" s="151">
        <v>2.6079419693263364</v>
      </c>
      <c r="X156" s="151">
        <v>2.6030773705838945</v>
      </c>
      <c r="Y156" s="151">
        <v>2.5950820339950851</v>
      </c>
      <c r="Z156" s="151">
        <v>2.5747443456471619</v>
      </c>
      <c r="AA156" s="151">
        <v>2.7206614244906806</v>
      </c>
      <c r="AB156" s="151">
        <v>2.8460301888152237</v>
      </c>
      <c r="AC156" s="151">
        <v>3.3638378791174031</v>
      </c>
      <c r="AD156" s="151">
        <v>5.3180432259924038</v>
      </c>
      <c r="AE156" s="151">
        <v>25.609183368588912</v>
      </c>
      <c r="AF156" s="151">
        <v>107.76120803502378</v>
      </c>
      <c r="AG156" s="151">
        <v>277.25483174806328</v>
      </c>
      <c r="AH156" s="151">
        <v>552.35440672318373</v>
      </c>
      <c r="AI156" s="151">
        <v>945.12728479257305</v>
      </c>
      <c r="AJ156" s="151">
        <v>1473.6912852589182</v>
      </c>
      <c r="AK156" s="151">
        <v>2145.7866136693128</v>
      </c>
      <c r="AL156" s="151">
        <v>2974.243824951508</v>
      </c>
      <c r="AM156" s="151">
        <v>3961.0408793917081</v>
      </c>
      <c r="AN156" s="151">
        <v>5110.2088021910895</v>
      </c>
      <c r="AO156" s="151">
        <v>6412.2894594551217</v>
      </c>
      <c r="AP156" s="151">
        <v>7862.9116942003338</v>
      </c>
      <c r="AQ156" s="151">
        <v>9458.5171608312576</v>
      </c>
      <c r="AR156" s="151">
        <v>11210.251599111043</v>
      </c>
      <c r="AS156" s="151">
        <v>13116.342703390423</v>
      </c>
      <c r="AT156" s="151">
        <v>15174.526460974093</v>
      </c>
      <c r="AU156" s="151">
        <v>17386.546840917083</v>
      </c>
      <c r="AV156" s="151">
        <v>19729.858659024572</v>
      </c>
      <c r="AW156" s="151">
        <v>22208.890769326659</v>
      </c>
      <c r="AX156" s="151">
        <v>24805.913982893726</v>
      </c>
      <c r="AY156" s="151">
        <v>27514.930557076776</v>
      </c>
      <c r="AZ156" s="151">
        <v>30310.443232656016</v>
      </c>
    </row>
    <row r="157" spans="1:52">
      <c r="A157" s="161" t="s">
        <v>158</v>
      </c>
      <c r="B157" s="151">
        <v>0</v>
      </c>
      <c r="C157" s="151">
        <v>0</v>
      </c>
      <c r="D157" s="151">
        <v>0</v>
      </c>
      <c r="E157" s="151">
        <v>0</v>
      </c>
      <c r="F157" s="151">
        <v>0</v>
      </c>
      <c r="G157" s="151">
        <v>0</v>
      </c>
      <c r="H157" s="151">
        <v>0</v>
      </c>
      <c r="I157" s="151">
        <v>0</v>
      </c>
      <c r="J157" s="151">
        <v>0</v>
      </c>
      <c r="K157" s="151">
        <v>0</v>
      </c>
      <c r="L157" s="151">
        <v>0</v>
      </c>
      <c r="M157" s="151">
        <v>0</v>
      </c>
      <c r="N157" s="151">
        <v>0</v>
      </c>
      <c r="O157" s="151">
        <v>0</v>
      </c>
      <c r="P157" s="151">
        <v>0</v>
      </c>
      <c r="Q157" s="151">
        <v>0</v>
      </c>
      <c r="R157" s="151">
        <v>0</v>
      </c>
      <c r="S157" s="151">
        <v>0</v>
      </c>
      <c r="T157" s="151">
        <v>0</v>
      </c>
      <c r="U157" s="151">
        <v>0</v>
      </c>
      <c r="V157" s="151">
        <v>0</v>
      </c>
      <c r="W157" s="151">
        <v>0</v>
      </c>
      <c r="X157" s="151">
        <v>0</v>
      </c>
      <c r="Y157" s="151">
        <v>0</v>
      </c>
      <c r="Z157" s="151">
        <v>0</v>
      </c>
      <c r="AA157" s="151">
        <v>0</v>
      </c>
      <c r="AB157" s="151">
        <v>0</v>
      </c>
      <c r="AC157" s="151">
        <v>0</v>
      </c>
      <c r="AD157" s="151">
        <v>0</v>
      </c>
      <c r="AE157" s="151">
        <v>0</v>
      </c>
      <c r="AF157" s="151">
        <v>0</v>
      </c>
      <c r="AG157" s="151">
        <v>0</v>
      </c>
      <c r="AH157" s="151">
        <v>0</v>
      </c>
      <c r="AI157" s="151">
        <v>0</v>
      </c>
      <c r="AJ157" s="151">
        <v>0</v>
      </c>
      <c r="AK157" s="151">
        <v>0</v>
      </c>
      <c r="AL157" s="151">
        <v>0</v>
      </c>
      <c r="AM157" s="151">
        <v>0</v>
      </c>
      <c r="AN157" s="151">
        <v>0</v>
      </c>
      <c r="AO157" s="151">
        <v>0</v>
      </c>
      <c r="AP157" s="151">
        <v>0</v>
      </c>
      <c r="AQ157" s="151">
        <v>0</v>
      </c>
      <c r="AR157" s="151">
        <v>0</v>
      </c>
      <c r="AS157" s="151">
        <v>0</v>
      </c>
      <c r="AT157" s="151">
        <v>0</v>
      </c>
      <c r="AU157" s="151">
        <v>0</v>
      </c>
      <c r="AV157" s="151">
        <v>0</v>
      </c>
      <c r="AW157" s="151">
        <v>0</v>
      </c>
      <c r="AX157" s="151">
        <v>0</v>
      </c>
      <c r="AY157" s="151">
        <v>0</v>
      </c>
      <c r="AZ157" s="151">
        <v>0</v>
      </c>
    </row>
    <row r="158" spans="1:52">
      <c r="A158" s="162" t="s">
        <v>157</v>
      </c>
      <c r="B158" s="153">
        <v>0</v>
      </c>
      <c r="C158" s="153">
        <v>0</v>
      </c>
      <c r="D158" s="153">
        <v>0</v>
      </c>
      <c r="E158" s="153">
        <v>0</v>
      </c>
      <c r="F158" s="153">
        <v>0</v>
      </c>
      <c r="G158" s="153">
        <v>0</v>
      </c>
      <c r="H158" s="153">
        <v>0</v>
      </c>
      <c r="I158" s="153">
        <v>0</v>
      </c>
      <c r="J158" s="153">
        <v>0</v>
      </c>
      <c r="K158" s="153">
        <v>0</v>
      </c>
      <c r="L158" s="153">
        <v>0</v>
      </c>
      <c r="M158" s="153">
        <v>0</v>
      </c>
      <c r="N158" s="153">
        <v>0</v>
      </c>
      <c r="O158" s="153">
        <v>0</v>
      </c>
      <c r="P158" s="153">
        <v>0</v>
      </c>
      <c r="Q158" s="153">
        <v>0</v>
      </c>
      <c r="R158" s="153">
        <v>3.3837963696721798</v>
      </c>
      <c r="S158" s="153">
        <v>7.7118808333391407</v>
      </c>
      <c r="T158" s="153">
        <v>13.712992594231695</v>
      </c>
      <c r="U158" s="153">
        <v>21.166638147177714</v>
      </c>
      <c r="V158" s="153">
        <v>30.343207933378554</v>
      </c>
      <c r="W158" s="153">
        <v>30.34880333783034</v>
      </c>
      <c r="X158" s="153">
        <v>30.263562040798003</v>
      </c>
      <c r="Y158" s="153">
        <v>30.076207400831105</v>
      </c>
      <c r="Z158" s="153">
        <v>29.68789438010025</v>
      </c>
      <c r="AA158" s="153">
        <v>29.024611858464446</v>
      </c>
      <c r="AB158" s="153">
        <v>28.154592645687011</v>
      </c>
      <c r="AC158" s="153">
        <v>26.023345347563783</v>
      </c>
      <c r="AD158" s="153">
        <v>23.097706498695022</v>
      </c>
      <c r="AE158" s="153">
        <v>20.038825464587767</v>
      </c>
      <c r="AF158" s="153">
        <v>141.56181812750935</v>
      </c>
      <c r="AG158" s="153">
        <v>522.38444601061212</v>
      </c>
      <c r="AH158" s="153">
        <v>1205.2363656006391</v>
      </c>
      <c r="AI158" s="153">
        <v>2218.2407287320584</v>
      </c>
      <c r="AJ158" s="153">
        <v>3596.5704850312186</v>
      </c>
      <c r="AK158" s="153">
        <v>5346.8074131158828</v>
      </c>
      <c r="AL158" s="153">
        <v>7503.1627871359515</v>
      </c>
      <c r="AM158" s="153">
        <v>10068.282194933152</v>
      </c>
      <c r="AN158" s="153">
        <v>13028.75816839797</v>
      </c>
      <c r="AO158" s="153">
        <v>16357.40974897633</v>
      </c>
      <c r="AP158" s="153">
        <v>20045.831895242078</v>
      </c>
      <c r="AQ158" s="153">
        <v>24101.698389571746</v>
      </c>
      <c r="AR158" s="153">
        <v>28527.900353640045</v>
      </c>
      <c r="AS158" s="153">
        <v>33293.66412560577</v>
      </c>
      <c r="AT158" s="153">
        <v>38419.725318915371</v>
      </c>
      <c r="AU158" s="153">
        <v>43904.77747197196</v>
      </c>
      <c r="AV158" s="153">
        <v>49673.965217241188</v>
      </c>
      <c r="AW158" s="153">
        <v>55778.79508757146</v>
      </c>
      <c r="AX158" s="153">
        <v>62153.407016886478</v>
      </c>
      <c r="AY158" s="153">
        <v>68786.904744070605</v>
      </c>
      <c r="AZ158" s="153">
        <v>75614.136009199137</v>
      </c>
    </row>
    <row r="159" spans="1:52">
      <c r="A159" s="161" t="s">
        <v>156</v>
      </c>
      <c r="B159" s="151">
        <v>0</v>
      </c>
      <c r="C159" s="151">
        <v>0</v>
      </c>
      <c r="D159" s="151">
        <v>0</v>
      </c>
      <c r="E159" s="151">
        <v>0</v>
      </c>
      <c r="F159" s="151">
        <v>0</v>
      </c>
      <c r="G159" s="151">
        <v>0</v>
      </c>
      <c r="H159" s="151">
        <v>0</v>
      </c>
      <c r="I159" s="151">
        <v>0</v>
      </c>
      <c r="J159" s="151">
        <v>0</v>
      </c>
      <c r="K159" s="151">
        <v>0</v>
      </c>
      <c r="L159" s="151">
        <v>0</v>
      </c>
      <c r="M159" s="151">
        <v>0</v>
      </c>
      <c r="N159" s="151">
        <v>0</v>
      </c>
      <c r="O159" s="151">
        <v>0</v>
      </c>
      <c r="P159" s="151">
        <v>0</v>
      </c>
      <c r="Q159" s="151">
        <v>0</v>
      </c>
      <c r="R159" s="151">
        <v>0</v>
      </c>
      <c r="S159" s="151">
        <v>0</v>
      </c>
      <c r="T159" s="151">
        <v>0</v>
      </c>
      <c r="U159" s="151">
        <v>0.4125941238955671</v>
      </c>
      <c r="V159" s="151">
        <v>1.2284926449697255</v>
      </c>
      <c r="W159" s="151">
        <v>1.2280298563920213</v>
      </c>
      <c r="X159" s="151">
        <v>1.2270260518033542</v>
      </c>
      <c r="Y159" s="151">
        <v>1.2234757730424104</v>
      </c>
      <c r="Z159" s="151">
        <v>1.21661562749077</v>
      </c>
      <c r="AA159" s="151">
        <v>1.1979876979824648</v>
      </c>
      <c r="AB159" s="151">
        <v>1.1700768974234139</v>
      </c>
      <c r="AC159" s="151">
        <v>1.1343239498916031</v>
      </c>
      <c r="AD159" s="151">
        <v>1.0929056200589109</v>
      </c>
      <c r="AE159" s="151">
        <v>1.0478847185550051</v>
      </c>
      <c r="AF159" s="151">
        <v>59.108064598956304</v>
      </c>
      <c r="AG159" s="151">
        <v>253.88584493191746</v>
      </c>
      <c r="AH159" s="151">
        <v>629.36139888958689</v>
      </c>
      <c r="AI159" s="151">
        <v>1222.6673318160822</v>
      </c>
      <c r="AJ159" s="151">
        <v>2078.6668540757655</v>
      </c>
      <c r="AK159" s="151">
        <v>3226.1295590432333</v>
      </c>
      <c r="AL159" s="151">
        <v>4712.426013825997</v>
      </c>
      <c r="AM159" s="151">
        <v>6566.6309372703954</v>
      </c>
      <c r="AN159" s="151">
        <v>8792.8291992868271</v>
      </c>
      <c r="AO159" s="151">
        <v>11396.853360242481</v>
      </c>
      <c r="AP159" s="151">
        <v>14380.573665670287</v>
      </c>
      <c r="AQ159" s="151">
        <v>17775.795935993399</v>
      </c>
      <c r="AR159" s="151">
        <v>21582.167304968105</v>
      </c>
      <c r="AS159" s="151">
        <v>25783.288116773092</v>
      </c>
      <c r="AT159" s="151">
        <v>30390.101710172024</v>
      </c>
      <c r="AU159" s="151">
        <v>35415.374586835787</v>
      </c>
      <c r="AV159" s="151">
        <v>40768.516364444156</v>
      </c>
      <c r="AW159" s="151">
        <v>46499.25166867223</v>
      </c>
      <c r="AX159" s="151">
        <v>52535.133924530302</v>
      </c>
      <c r="AY159" s="151">
        <v>58867.632139990943</v>
      </c>
      <c r="AZ159" s="151">
        <v>65414.35167257717</v>
      </c>
    </row>
    <row r="160" spans="1:52">
      <c r="A160" s="160" t="s">
        <v>155</v>
      </c>
      <c r="B160" s="42">
        <v>0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3.3837963696721798</v>
      </c>
      <c r="S160" s="42">
        <v>7.7118808333391407</v>
      </c>
      <c r="T160" s="42">
        <v>13.712992594231695</v>
      </c>
      <c r="U160" s="42">
        <v>20.754044023282148</v>
      </c>
      <c r="V160" s="42">
        <v>29.114715288408828</v>
      </c>
      <c r="W160" s="42">
        <v>29.12077348143832</v>
      </c>
      <c r="X160" s="42">
        <v>29.03653598899465</v>
      </c>
      <c r="Y160" s="42">
        <v>28.852731627788696</v>
      </c>
      <c r="Z160" s="42">
        <v>28.471278752609479</v>
      </c>
      <c r="AA160" s="42">
        <v>27.82662416048198</v>
      </c>
      <c r="AB160" s="42">
        <v>26.984515748263597</v>
      </c>
      <c r="AC160" s="42">
        <v>24.889021397672181</v>
      </c>
      <c r="AD160" s="42">
        <v>22.004800878636111</v>
      </c>
      <c r="AE160" s="42">
        <v>18.990940746032763</v>
      </c>
      <c r="AF160" s="42">
        <v>82.453753528553037</v>
      </c>
      <c r="AG160" s="42">
        <v>268.49860107869466</v>
      </c>
      <c r="AH160" s="42">
        <v>575.87496671105237</v>
      </c>
      <c r="AI160" s="42">
        <v>995.57339691597622</v>
      </c>
      <c r="AJ160" s="42">
        <v>1517.9036309554531</v>
      </c>
      <c r="AK160" s="42">
        <v>2120.67785407265</v>
      </c>
      <c r="AL160" s="42">
        <v>2790.7367733099545</v>
      </c>
      <c r="AM160" s="42">
        <v>3501.6512576627565</v>
      </c>
      <c r="AN160" s="42">
        <v>4235.9289691111435</v>
      </c>
      <c r="AO160" s="42">
        <v>4960.5563887338485</v>
      </c>
      <c r="AP160" s="42">
        <v>5665.2582295717912</v>
      </c>
      <c r="AQ160" s="42">
        <v>6325.9024535783465</v>
      </c>
      <c r="AR160" s="42">
        <v>6945.7330486719402</v>
      </c>
      <c r="AS160" s="42">
        <v>7510.3760088326771</v>
      </c>
      <c r="AT160" s="42">
        <v>8029.6236087433463</v>
      </c>
      <c r="AU160" s="42">
        <v>8489.4028851361763</v>
      </c>
      <c r="AV160" s="42">
        <v>8905.4488527970334</v>
      </c>
      <c r="AW160" s="42">
        <v>9279.5434188992331</v>
      </c>
      <c r="AX160" s="42">
        <v>9618.2730923561758</v>
      </c>
      <c r="AY160" s="42">
        <v>9919.2726040796661</v>
      </c>
      <c r="AZ160" s="42">
        <v>10199.784336621973</v>
      </c>
    </row>
    <row r="161" spans="1:52">
      <c r="A161" s="164" t="s">
        <v>166</v>
      </c>
      <c r="B161" s="163">
        <v>390353.80113040737</v>
      </c>
      <c r="C161" s="163">
        <v>415287.27405820769</v>
      </c>
      <c r="D161" s="163">
        <v>438585.76295595191</v>
      </c>
      <c r="E161" s="163">
        <v>445392.02079959156</v>
      </c>
      <c r="F161" s="163">
        <v>513297.80684526876</v>
      </c>
      <c r="G161" s="163">
        <v>529826.18954348855</v>
      </c>
      <c r="H161" s="163">
        <v>558526.35112351633</v>
      </c>
      <c r="I161" s="163">
        <v>578206.64191453077</v>
      </c>
      <c r="J161" s="163">
        <v>568537.85716878646</v>
      </c>
      <c r="K161" s="163">
        <v>501829.99603543169</v>
      </c>
      <c r="L161" s="163">
        <v>536828.8032430833</v>
      </c>
      <c r="M161" s="163">
        <v>534150.58929645061</v>
      </c>
      <c r="N161" s="163">
        <v>534559.51330987026</v>
      </c>
      <c r="O161" s="163">
        <v>565501.0358245488</v>
      </c>
      <c r="P161" s="163">
        <v>570532.03726510867</v>
      </c>
      <c r="Q161" s="163">
        <v>579322.0961079573</v>
      </c>
      <c r="R161" s="163">
        <v>607907.75724328484</v>
      </c>
      <c r="S161" s="163">
        <v>634069.9273883322</v>
      </c>
      <c r="T161" s="163">
        <v>655328.09513324138</v>
      </c>
      <c r="U161" s="163">
        <v>671582.16356544406</v>
      </c>
      <c r="V161" s="163">
        <v>683926.85090851621</v>
      </c>
      <c r="W161" s="163">
        <v>694656.15768324921</v>
      </c>
      <c r="X161" s="163">
        <v>703908.18656093464</v>
      </c>
      <c r="Y161" s="163">
        <v>712581.81980032951</v>
      </c>
      <c r="Z161" s="163">
        <v>720889.4116230238</v>
      </c>
      <c r="AA161" s="163">
        <v>728659.65719310509</v>
      </c>
      <c r="AB161" s="163">
        <v>736754.28785066807</v>
      </c>
      <c r="AC161" s="163">
        <v>745001.26576640224</v>
      </c>
      <c r="AD161" s="163">
        <v>753328.27832251461</v>
      </c>
      <c r="AE161" s="163">
        <v>761783.86175213626</v>
      </c>
      <c r="AF161" s="163">
        <v>770607.25610069267</v>
      </c>
      <c r="AG161" s="163">
        <v>779107.09738676518</v>
      </c>
      <c r="AH161" s="163">
        <v>787859.01677279</v>
      </c>
      <c r="AI161" s="163">
        <v>795958.16897705174</v>
      </c>
      <c r="AJ161" s="163">
        <v>804181.95458975818</v>
      </c>
      <c r="AK161" s="163">
        <v>812585.22172488924</v>
      </c>
      <c r="AL161" s="163">
        <v>821237.49752758606</v>
      </c>
      <c r="AM161" s="163">
        <v>830192.22203358647</v>
      </c>
      <c r="AN161" s="163">
        <v>839420.35235105478</v>
      </c>
      <c r="AO161" s="163">
        <v>848890.53964312538</v>
      </c>
      <c r="AP161" s="163">
        <v>858688.5973042351</v>
      </c>
      <c r="AQ161" s="163">
        <v>868851.26513232314</v>
      </c>
      <c r="AR161" s="163">
        <v>879568.53921543935</v>
      </c>
      <c r="AS161" s="163">
        <v>890554.5481995272</v>
      </c>
      <c r="AT161" s="163">
        <v>901701.57394717447</v>
      </c>
      <c r="AU161" s="163">
        <v>913017.97407387011</v>
      </c>
      <c r="AV161" s="163">
        <v>924546.79663726839</v>
      </c>
      <c r="AW161" s="163">
        <v>936195.47001191601</v>
      </c>
      <c r="AX161" s="163">
        <v>948049.51569557469</v>
      </c>
      <c r="AY161" s="163">
        <v>960024.16707029613</v>
      </c>
      <c r="AZ161" s="163">
        <v>972296.22248610761</v>
      </c>
    </row>
    <row r="162" spans="1:52">
      <c r="A162" s="162" t="s">
        <v>165</v>
      </c>
      <c r="B162" s="153">
        <v>390353.80113040737</v>
      </c>
      <c r="C162" s="153">
        <v>415287.27405820769</v>
      </c>
      <c r="D162" s="153">
        <v>438585.76295595191</v>
      </c>
      <c r="E162" s="153">
        <v>445392.02079959156</v>
      </c>
      <c r="F162" s="153">
        <v>513297.80684526876</v>
      </c>
      <c r="G162" s="153">
        <v>529826.18954348855</v>
      </c>
      <c r="H162" s="153">
        <v>558526.35112351633</v>
      </c>
      <c r="I162" s="153">
        <v>578206.64191453077</v>
      </c>
      <c r="J162" s="153">
        <v>568537.85716878646</v>
      </c>
      <c r="K162" s="153">
        <v>501829.99603543169</v>
      </c>
      <c r="L162" s="153">
        <v>536828.8032430833</v>
      </c>
      <c r="M162" s="153">
        <v>534150.58929645061</v>
      </c>
      <c r="N162" s="153">
        <v>534559.51330987026</v>
      </c>
      <c r="O162" s="153">
        <v>565501.0358245488</v>
      </c>
      <c r="P162" s="153">
        <v>570532.03726510867</v>
      </c>
      <c r="Q162" s="153">
        <v>579322.0961079573</v>
      </c>
      <c r="R162" s="153">
        <v>607905.39346190577</v>
      </c>
      <c r="S162" s="153">
        <v>634065.1914973855</v>
      </c>
      <c r="T162" s="153">
        <v>655318.61315554066</v>
      </c>
      <c r="U162" s="153">
        <v>671566.77332378412</v>
      </c>
      <c r="V162" s="153">
        <v>683903.22453102958</v>
      </c>
      <c r="W162" s="153">
        <v>694632.68275035627</v>
      </c>
      <c r="X162" s="153">
        <v>703885.00892264559</v>
      </c>
      <c r="Y162" s="153">
        <v>712560.29940132808</v>
      </c>
      <c r="Z162" s="153">
        <v>720872.89823189308</v>
      </c>
      <c r="AA162" s="153">
        <v>728648.04887338914</v>
      </c>
      <c r="AB162" s="153">
        <v>736746.12819900387</v>
      </c>
      <c r="AC162" s="153">
        <v>744997.30908719357</v>
      </c>
      <c r="AD162" s="153">
        <v>753325.91972230212</v>
      </c>
      <c r="AE162" s="153">
        <v>761762.65506549261</v>
      </c>
      <c r="AF162" s="153">
        <v>770355.09922741482</v>
      </c>
      <c r="AG162" s="153">
        <v>778227.07228103431</v>
      </c>
      <c r="AH162" s="153">
        <v>785918.14181058982</v>
      </c>
      <c r="AI162" s="153">
        <v>792498.07806024863</v>
      </c>
      <c r="AJ162" s="153">
        <v>798778.46086290374</v>
      </c>
      <c r="AK162" s="153">
        <v>804823.25448450132</v>
      </c>
      <c r="AL162" s="153">
        <v>810732.41666160768</v>
      </c>
      <c r="AM162" s="153">
        <v>816601.96250165312</v>
      </c>
      <c r="AN162" s="153">
        <v>822482.91204777756</v>
      </c>
      <c r="AO162" s="153">
        <v>828338.45834810147</v>
      </c>
      <c r="AP162" s="153">
        <v>834248.37940494413</v>
      </c>
      <c r="AQ162" s="153">
        <v>840196.60710335895</v>
      </c>
      <c r="AR162" s="153">
        <v>846372.44871589344</v>
      </c>
      <c r="AS162" s="153">
        <v>852491.61868877069</v>
      </c>
      <c r="AT162" s="153">
        <v>858454.58040600782</v>
      </c>
      <c r="AU162" s="153">
        <v>864245.30725798069</v>
      </c>
      <c r="AV162" s="153">
        <v>869954.5584196382</v>
      </c>
      <c r="AW162" s="153">
        <v>875457.22620271391</v>
      </c>
      <c r="AX162" s="153">
        <v>880944.85589164135</v>
      </c>
      <c r="AY162" s="153">
        <v>886280.48935738159</v>
      </c>
      <c r="AZ162" s="153">
        <v>891596.0014086701</v>
      </c>
    </row>
    <row r="163" spans="1:52">
      <c r="A163" s="161" t="s">
        <v>154</v>
      </c>
      <c r="B163" s="151">
        <v>390353.80113040737</v>
      </c>
      <c r="C163" s="151">
        <v>415287.27405820769</v>
      </c>
      <c r="D163" s="151">
        <v>438585.76295595191</v>
      </c>
      <c r="E163" s="151">
        <v>445392.02079959156</v>
      </c>
      <c r="F163" s="151">
        <v>513297.80684526876</v>
      </c>
      <c r="G163" s="151">
        <v>529826.18954348855</v>
      </c>
      <c r="H163" s="151">
        <v>558526.35112351633</v>
      </c>
      <c r="I163" s="151">
        <v>578206.64191453077</v>
      </c>
      <c r="J163" s="151">
        <v>568537.85716878646</v>
      </c>
      <c r="K163" s="151">
        <v>501829.99603543169</v>
      </c>
      <c r="L163" s="151">
        <v>536828.8032430833</v>
      </c>
      <c r="M163" s="151">
        <v>534150.58929645061</v>
      </c>
      <c r="N163" s="151">
        <v>534559.51330987026</v>
      </c>
      <c r="O163" s="151">
        <v>565501.0358245488</v>
      </c>
      <c r="P163" s="151">
        <v>570532.03726510867</v>
      </c>
      <c r="Q163" s="151">
        <v>579322.0961079573</v>
      </c>
      <c r="R163" s="151">
        <v>607892.39148730808</v>
      </c>
      <c r="S163" s="151">
        <v>634033.19958521088</v>
      </c>
      <c r="T163" s="151">
        <v>655262.93694227713</v>
      </c>
      <c r="U163" s="151">
        <v>671482.75808104302</v>
      </c>
      <c r="V163" s="151">
        <v>683784.000262841</v>
      </c>
      <c r="W163" s="151">
        <v>694471.54400306067</v>
      </c>
      <c r="X163" s="151">
        <v>703674.27883160592</v>
      </c>
      <c r="Y163" s="151">
        <v>712286.70359077095</v>
      </c>
      <c r="Z163" s="151">
        <v>720529.21949710231</v>
      </c>
      <c r="AA163" s="151">
        <v>728217.01682585373</v>
      </c>
      <c r="AB163" s="151">
        <v>736200.86134138156</v>
      </c>
      <c r="AC163" s="151">
        <v>744317.98825836007</v>
      </c>
      <c r="AD163" s="151">
        <v>752483.16065206367</v>
      </c>
      <c r="AE163" s="151">
        <v>760712.41009338212</v>
      </c>
      <c r="AF163" s="151">
        <v>769052.05286798975</v>
      </c>
      <c r="AG163" s="151">
        <v>776606.54249198746</v>
      </c>
      <c r="AH163" s="151">
        <v>783903.91391589318</v>
      </c>
      <c r="AI163" s="151">
        <v>789997.82343493693</v>
      </c>
      <c r="AJ163" s="151">
        <v>795679.0494444397</v>
      </c>
      <c r="AK163" s="151">
        <v>800996.7207453755</v>
      </c>
      <c r="AL163" s="151">
        <v>806001.4740166202</v>
      </c>
      <c r="AM163" s="151">
        <v>810749.66463777679</v>
      </c>
      <c r="AN163" s="151">
        <v>815237.6840002205</v>
      </c>
      <c r="AO163" s="151">
        <v>819346.13139148033</v>
      </c>
      <c r="AP163" s="151">
        <v>823087.92513442633</v>
      </c>
      <c r="AQ163" s="151">
        <v>826366.99885391106</v>
      </c>
      <c r="AR163" s="151">
        <v>829267.0449567812</v>
      </c>
      <c r="AS163" s="151">
        <v>831372.42430774716</v>
      </c>
      <c r="AT163" s="151">
        <v>832469.80635768722</v>
      </c>
      <c r="AU163" s="151">
        <v>832390.19613214314</v>
      </c>
      <c r="AV163" s="151">
        <v>831084.51342299383</v>
      </c>
      <c r="AW163" s="151">
        <v>828291.39228930254</v>
      </c>
      <c r="AX163" s="151">
        <v>824043.89264144504</v>
      </c>
      <c r="AY163" s="151">
        <v>818113.96621683601</v>
      </c>
      <c r="AZ163" s="151">
        <v>810555.6565712986</v>
      </c>
    </row>
    <row r="164" spans="1:52">
      <c r="A164" s="161" t="s">
        <v>164</v>
      </c>
      <c r="B164" s="151">
        <v>0</v>
      </c>
      <c r="C164" s="151">
        <v>0</v>
      </c>
      <c r="D164" s="151">
        <v>0</v>
      </c>
      <c r="E164" s="151">
        <v>0</v>
      </c>
      <c r="F164" s="151">
        <v>0</v>
      </c>
      <c r="G164" s="151">
        <v>0</v>
      </c>
      <c r="H164" s="151">
        <v>0</v>
      </c>
      <c r="I164" s="151">
        <v>0</v>
      </c>
      <c r="J164" s="151">
        <v>0</v>
      </c>
      <c r="K164" s="151">
        <v>0</v>
      </c>
      <c r="L164" s="151">
        <v>0</v>
      </c>
      <c r="M164" s="151">
        <v>0</v>
      </c>
      <c r="N164" s="151">
        <v>0</v>
      </c>
      <c r="O164" s="151">
        <v>0</v>
      </c>
      <c r="P164" s="151">
        <v>0</v>
      </c>
      <c r="Q164" s="151">
        <v>0</v>
      </c>
      <c r="R164" s="151">
        <v>0</v>
      </c>
      <c r="S164" s="151">
        <v>0</v>
      </c>
      <c r="T164" s="151">
        <v>1.186321821954242</v>
      </c>
      <c r="U164" s="151">
        <v>2.3697909053594035</v>
      </c>
      <c r="V164" s="151">
        <v>4.7394958728797691</v>
      </c>
      <c r="W164" s="151">
        <v>7.0956422787826297</v>
      </c>
      <c r="X164" s="151">
        <v>10.609520534747167</v>
      </c>
      <c r="Y164" s="151">
        <v>16.425036680500757</v>
      </c>
      <c r="Z164" s="151">
        <v>24.508694711286875</v>
      </c>
      <c r="AA164" s="151">
        <v>37.148833238648415</v>
      </c>
      <c r="AB164" s="151">
        <v>53.385356823701528</v>
      </c>
      <c r="AC164" s="151">
        <v>74.23748436999638</v>
      </c>
      <c r="AD164" s="151">
        <v>99.830293276222719</v>
      </c>
      <c r="AE164" s="151">
        <v>134.61003404297011</v>
      </c>
      <c r="AF164" s="151">
        <v>178.4646478666069</v>
      </c>
      <c r="AG164" s="151">
        <v>233.90611567827102</v>
      </c>
      <c r="AH164" s="151">
        <v>308.88161249136778</v>
      </c>
      <c r="AI164" s="151">
        <v>399.35907098598904</v>
      </c>
      <c r="AJ164" s="151">
        <v>514.48932582746181</v>
      </c>
      <c r="AK164" s="151">
        <v>658.35361437915105</v>
      </c>
      <c r="AL164" s="151">
        <v>844.19586246141102</v>
      </c>
      <c r="AM164" s="151">
        <v>1082.2694472375408</v>
      </c>
      <c r="AN164" s="151">
        <v>1381.9827836153763</v>
      </c>
      <c r="AO164" s="151">
        <v>1760.6215371356545</v>
      </c>
      <c r="AP164" s="151">
        <v>2244.5277621047412</v>
      </c>
      <c r="AQ164" s="151">
        <v>2849.0196851694855</v>
      </c>
      <c r="AR164" s="151">
        <v>3599.807224693272</v>
      </c>
      <c r="AS164" s="151">
        <v>4532.135249119945</v>
      </c>
      <c r="AT164" s="151">
        <v>5672.2063490732953</v>
      </c>
      <c r="AU164" s="151">
        <v>7059.854305372477</v>
      </c>
      <c r="AV164" s="151">
        <v>8724.549135535779</v>
      </c>
      <c r="AW164" s="151">
        <v>10709.000104847652</v>
      </c>
      <c r="AX164" s="151">
        <v>13029.633747980111</v>
      </c>
      <c r="AY164" s="151">
        <v>15701.938678203036</v>
      </c>
      <c r="AZ164" s="151">
        <v>18718.462301562944</v>
      </c>
    </row>
    <row r="165" spans="1:52">
      <c r="A165" s="161" t="s">
        <v>142</v>
      </c>
      <c r="B165" s="151">
        <v>0</v>
      </c>
      <c r="C165" s="151">
        <v>0</v>
      </c>
      <c r="D165" s="151">
        <v>0</v>
      </c>
      <c r="E165" s="151">
        <v>0</v>
      </c>
      <c r="F165" s="151">
        <v>0</v>
      </c>
      <c r="G165" s="151">
        <v>0</v>
      </c>
      <c r="H165" s="151">
        <v>0</v>
      </c>
      <c r="I165" s="151">
        <v>0</v>
      </c>
      <c r="J165" s="151">
        <v>0</v>
      </c>
      <c r="K165" s="151">
        <v>0</v>
      </c>
      <c r="L165" s="151">
        <v>0</v>
      </c>
      <c r="M165" s="151">
        <v>0</v>
      </c>
      <c r="N165" s="151">
        <v>0</v>
      </c>
      <c r="O165" s="151">
        <v>0</v>
      </c>
      <c r="P165" s="151">
        <v>0</v>
      </c>
      <c r="Q165" s="151">
        <v>0</v>
      </c>
      <c r="R165" s="151">
        <v>13.001974597640283</v>
      </c>
      <c r="S165" s="151">
        <v>31.991912174570313</v>
      </c>
      <c r="T165" s="151">
        <v>54.489891441503445</v>
      </c>
      <c r="U165" s="151">
        <v>81.645451835735187</v>
      </c>
      <c r="V165" s="151">
        <v>113.29871811599658</v>
      </c>
      <c r="W165" s="151">
        <v>150.48694783033858</v>
      </c>
      <c r="X165" s="151">
        <v>194.19729489305615</v>
      </c>
      <c r="Y165" s="151">
        <v>248.89417641821913</v>
      </c>
      <c r="Z165" s="151">
        <v>305.04389715778046</v>
      </c>
      <c r="AA165" s="151">
        <v>371.64705537489726</v>
      </c>
      <c r="AB165" s="151">
        <v>453.37401303787942</v>
      </c>
      <c r="AC165" s="151">
        <v>545.7504349170872</v>
      </c>
      <c r="AD165" s="151">
        <v>656.88131630343923</v>
      </c>
      <c r="AE165" s="151">
        <v>793.40904475143418</v>
      </c>
      <c r="AF165" s="151">
        <v>956.96687296742721</v>
      </c>
      <c r="AG165" s="151">
        <v>1156.5348913184871</v>
      </c>
      <c r="AH165" s="151">
        <v>1389.3680824695159</v>
      </c>
      <c r="AI165" s="151">
        <v>1671.4695243619672</v>
      </c>
      <c r="AJ165" s="151">
        <v>2010.0311167076925</v>
      </c>
      <c r="AK165" s="151">
        <v>2409.3762823384336</v>
      </c>
      <c r="AL165" s="151">
        <v>2883.6633667903884</v>
      </c>
      <c r="AM165" s="151">
        <v>3445.8856196713559</v>
      </c>
      <c r="AN165" s="151">
        <v>4119.9755246976274</v>
      </c>
      <c r="AO165" s="151">
        <v>4928.8406161668681</v>
      </c>
      <c r="AP165" s="151">
        <v>5894.8872591294967</v>
      </c>
      <c r="AQ165" s="151">
        <v>7035.7222067414468</v>
      </c>
      <c r="AR165" s="151">
        <v>8393.3044106015241</v>
      </c>
      <c r="AS165" s="151">
        <v>9992.8759647536972</v>
      </c>
      <c r="AT165" s="151">
        <v>11857.555139989445</v>
      </c>
      <c r="AU165" s="151">
        <v>14018.947332480304</v>
      </c>
      <c r="AV165" s="151">
        <v>16507.491599952122</v>
      </c>
      <c r="AW165" s="151">
        <v>19354.960882793199</v>
      </c>
      <c r="AX165" s="151">
        <v>22610.359471799315</v>
      </c>
      <c r="AY165" s="151">
        <v>26296.999923045125</v>
      </c>
      <c r="AZ165" s="151">
        <v>30469.401646668757</v>
      </c>
    </row>
    <row r="166" spans="1:52">
      <c r="A166" s="161" t="s">
        <v>163</v>
      </c>
      <c r="B166" s="151">
        <v>0</v>
      </c>
      <c r="C166" s="151">
        <v>0</v>
      </c>
      <c r="D166" s="151">
        <v>0</v>
      </c>
      <c r="E166" s="151">
        <v>0</v>
      </c>
      <c r="F166" s="151">
        <v>0</v>
      </c>
      <c r="G166" s="151">
        <v>0</v>
      </c>
      <c r="H166" s="151">
        <v>0</v>
      </c>
      <c r="I166" s="151">
        <v>0</v>
      </c>
      <c r="J166" s="151">
        <v>0</v>
      </c>
      <c r="K166" s="151">
        <v>0</v>
      </c>
      <c r="L166" s="151">
        <v>0</v>
      </c>
      <c r="M166" s="151">
        <v>0</v>
      </c>
      <c r="N166" s="151">
        <v>0</v>
      </c>
      <c r="O166" s="151">
        <v>0</v>
      </c>
      <c r="P166" s="151">
        <v>0</v>
      </c>
      <c r="Q166" s="151">
        <v>0</v>
      </c>
      <c r="R166" s="151">
        <v>0</v>
      </c>
      <c r="S166" s="151">
        <v>0</v>
      </c>
      <c r="T166" s="151">
        <v>0</v>
      </c>
      <c r="U166" s="151">
        <v>0</v>
      </c>
      <c r="V166" s="151">
        <v>1.1860541997247827</v>
      </c>
      <c r="W166" s="151">
        <v>3.5561571865678205</v>
      </c>
      <c r="X166" s="151">
        <v>5.923275611784141</v>
      </c>
      <c r="Y166" s="151">
        <v>8.2765974584360311</v>
      </c>
      <c r="Z166" s="151">
        <v>14.126142921743382</v>
      </c>
      <c r="AA166" s="151">
        <v>22.236158921867002</v>
      </c>
      <c r="AB166" s="151">
        <v>38.507487760782944</v>
      </c>
      <c r="AC166" s="151">
        <v>59.332909546455085</v>
      </c>
      <c r="AD166" s="151">
        <v>86.047460658806799</v>
      </c>
      <c r="AE166" s="151">
        <v>122.22589331609295</v>
      </c>
      <c r="AF166" s="151">
        <v>167.61483859112417</v>
      </c>
      <c r="AG166" s="151">
        <v>230.08878205007622</v>
      </c>
      <c r="AH166" s="151">
        <v>315.97819973578498</v>
      </c>
      <c r="AI166" s="151">
        <v>429.42602996365861</v>
      </c>
      <c r="AJ166" s="151">
        <v>574.89097592887117</v>
      </c>
      <c r="AK166" s="151">
        <v>758.80384240823241</v>
      </c>
      <c r="AL166" s="151">
        <v>1003.0834157355787</v>
      </c>
      <c r="AM166" s="151">
        <v>1324.1427969675592</v>
      </c>
      <c r="AN166" s="151">
        <v>1743.2697392440816</v>
      </c>
      <c r="AO166" s="151">
        <v>2302.8648033186123</v>
      </c>
      <c r="AP166" s="151">
        <v>3021.0392492835235</v>
      </c>
      <c r="AQ166" s="151">
        <v>3944.866357536931</v>
      </c>
      <c r="AR166" s="151">
        <v>5112.2921238175322</v>
      </c>
      <c r="AS166" s="151">
        <v>6594.1831671498567</v>
      </c>
      <c r="AT166" s="151">
        <v>8455.0125592578024</v>
      </c>
      <c r="AU166" s="151">
        <v>10776.309487984769</v>
      </c>
      <c r="AV166" s="151">
        <v>13638.004261156562</v>
      </c>
      <c r="AW166" s="151">
        <v>17101.872925770633</v>
      </c>
      <c r="AX166" s="151">
        <v>21260.970030416865</v>
      </c>
      <c r="AY166" s="151">
        <v>26167.584539297357</v>
      </c>
      <c r="AZ166" s="151">
        <v>31852.480889139784</v>
      </c>
    </row>
    <row r="167" spans="1:52" hidden="1">
      <c r="A167" s="162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</row>
    <row r="168" spans="1:52" hidden="1">
      <c r="A168" s="16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</row>
    <row r="169" spans="1:52" hidden="1">
      <c r="A169" s="16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</row>
    <row r="170" spans="1:52" hidden="1">
      <c r="A170" s="16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</row>
    <row r="171" spans="1:52" hidden="1">
      <c r="A171" s="16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</row>
    <row r="172" spans="1:52">
      <c r="A172" s="162" t="s">
        <v>162</v>
      </c>
      <c r="B172" s="153">
        <v>0</v>
      </c>
      <c r="C172" s="153">
        <v>0</v>
      </c>
      <c r="D172" s="153">
        <v>0</v>
      </c>
      <c r="E172" s="153">
        <v>0</v>
      </c>
      <c r="F172" s="153">
        <v>0</v>
      </c>
      <c r="G172" s="153">
        <v>0</v>
      </c>
      <c r="H172" s="153">
        <v>0</v>
      </c>
      <c r="I172" s="153">
        <v>0</v>
      </c>
      <c r="J172" s="153">
        <v>0</v>
      </c>
      <c r="K172" s="153">
        <v>0</v>
      </c>
      <c r="L172" s="153">
        <v>0</v>
      </c>
      <c r="M172" s="153">
        <v>0</v>
      </c>
      <c r="N172" s="153">
        <v>0</v>
      </c>
      <c r="O172" s="153">
        <v>0</v>
      </c>
      <c r="P172" s="153">
        <v>0</v>
      </c>
      <c r="Q172" s="153">
        <v>0</v>
      </c>
      <c r="R172" s="153">
        <v>0</v>
      </c>
      <c r="S172" s="153">
        <v>0</v>
      </c>
      <c r="T172" s="153">
        <v>0</v>
      </c>
      <c r="U172" s="153">
        <v>0</v>
      </c>
      <c r="V172" s="153">
        <v>0</v>
      </c>
      <c r="W172" s="153">
        <v>0</v>
      </c>
      <c r="X172" s="153">
        <v>0</v>
      </c>
      <c r="Y172" s="153">
        <v>0</v>
      </c>
      <c r="Z172" s="153">
        <v>0</v>
      </c>
      <c r="AA172" s="153">
        <v>0</v>
      </c>
      <c r="AB172" s="153">
        <v>0</v>
      </c>
      <c r="AC172" s="153">
        <v>0</v>
      </c>
      <c r="AD172" s="153">
        <v>2.3586002125279548</v>
      </c>
      <c r="AE172" s="153">
        <v>21.206686643701243</v>
      </c>
      <c r="AF172" s="153">
        <v>100.15887950784136</v>
      </c>
      <c r="AG172" s="153">
        <v>266.21371510661265</v>
      </c>
      <c r="AH172" s="153">
        <v>526.17535216579768</v>
      </c>
      <c r="AI172" s="153">
        <v>890.95511498685983</v>
      </c>
      <c r="AJ172" s="153">
        <v>1349.8838172354253</v>
      </c>
      <c r="AK172" s="153">
        <v>1905.6180076812821</v>
      </c>
      <c r="AL172" s="153">
        <v>2566.3337873160285</v>
      </c>
      <c r="AM172" s="153">
        <v>3303.3443431599908</v>
      </c>
      <c r="AN172" s="153">
        <v>4125.4148977169052</v>
      </c>
      <c r="AO172" s="153">
        <v>5024.1361710872688</v>
      </c>
      <c r="AP172" s="153">
        <v>5990.5808459669279</v>
      </c>
      <c r="AQ172" s="153">
        <v>7036.8593603029612</v>
      </c>
      <c r="AR172" s="153">
        <v>8176.2991153224048</v>
      </c>
      <c r="AS172" s="153">
        <v>9407.9922144054417</v>
      </c>
      <c r="AT172" s="153">
        <v>10724.241626983378</v>
      </c>
      <c r="AU172" s="153">
        <v>12133.068723267283</v>
      </c>
      <c r="AV172" s="153">
        <v>13618.160157959379</v>
      </c>
      <c r="AW172" s="153">
        <v>15173.057121215867</v>
      </c>
      <c r="AX172" s="153">
        <v>16788.084003965876</v>
      </c>
      <c r="AY172" s="153">
        <v>18470.743596306547</v>
      </c>
      <c r="AZ172" s="153">
        <v>20240.549002860051</v>
      </c>
    </row>
    <row r="173" spans="1:52">
      <c r="A173" s="161" t="s">
        <v>161</v>
      </c>
      <c r="B173" s="151">
        <v>0</v>
      </c>
      <c r="C173" s="151">
        <v>0</v>
      </c>
      <c r="D173" s="151">
        <v>0</v>
      </c>
      <c r="E173" s="151">
        <v>0</v>
      </c>
      <c r="F173" s="151">
        <v>0</v>
      </c>
      <c r="G173" s="151">
        <v>0</v>
      </c>
      <c r="H173" s="151">
        <v>0</v>
      </c>
      <c r="I173" s="151">
        <v>0</v>
      </c>
      <c r="J173" s="151">
        <v>0</v>
      </c>
      <c r="K173" s="151">
        <v>0</v>
      </c>
      <c r="L173" s="151">
        <v>0</v>
      </c>
      <c r="M173" s="151">
        <v>0</v>
      </c>
      <c r="N173" s="151">
        <v>0</v>
      </c>
      <c r="O173" s="151">
        <v>0</v>
      </c>
      <c r="P173" s="151">
        <v>0</v>
      </c>
      <c r="Q173" s="151">
        <v>0</v>
      </c>
      <c r="R173" s="151">
        <v>0</v>
      </c>
      <c r="S173" s="151">
        <v>0</v>
      </c>
      <c r="T173" s="151">
        <v>0</v>
      </c>
      <c r="U173" s="151">
        <v>0</v>
      </c>
      <c r="V173" s="151">
        <v>0</v>
      </c>
      <c r="W173" s="151">
        <v>0</v>
      </c>
      <c r="X173" s="151">
        <v>0</v>
      </c>
      <c r="Y173" s="151">
        <v>0</v>
      </c>
      <c r="Z173" s="151">
        <v>0</v>
      </c>
      <c r="AA173" s="151">
        <v>0</v>
      </c>
      <c r="AB173" s="151">
        <v>0</v>
      </c>
      <c r="AC173" s="151">
        <v>0</v>
      </c>
      <c r="AD173" s="151">
        <v>0</v>
      </c>
      <c r="AE173" s="151">
        <v>0</v>
      </c>
      <c r="AF173" s="151">
        <v>0</v>
      </c>
      <c r="AG173" s="151">
        <v>0</v>
      </c>
      <c r="AH173" s="151">
        <v>0</v>
      </c>
      <c r="AI173" s="151">
        <v>0</v>
      </c>
      <c r="AJ173" s="151">
        <v>0</v>
      </c>
      <c r="AK173" s="151">
        <v>0</v>
      </c>
      <c r="AL173" s="151">
        <v>0</v>
      </c>
      <c r="AM173" s="151">
        <v>0</v>
      </c>
      <c r="AN173" s="151">
        <v>0</v>
      </c>
      <c r="AO173" s="151">
        <v>0</v>
      </c>
      <c r="AP173" s="151">
        <v>0</v>
      </c>
      <c r="AQ173" s="151">
        <v>0</v>
      </c>
      <c r="AR173" s="151">
        <v>0</v>
      </c>
      <c r="AS173" s="151">
        <v>0</v>
      </c>
      <c r="AT173" s="151">
        <v>0</v>
      </c>
      <c r="AU173" s="151">
        <v>0</v>
      </c>
      <c r="AV173" s="151">
        <v>0</v>
      </c>
      <c r="AW173" s="151">
        <v>0</v>
      </c>
      <c r="AX173" s="151">
        <v>0</v>
      </c>
      <c r="AY173" s="151">
        <v>0</v>
      </c>
      <c r="AZ173" s="151">
        <v>0</v>
      </c>
    </row>
    <row r="174" spans="1:52">
      <c r="A174" s="161" t="s">
        <v>160</v>
      </c>
      <c r="B174" s="151">
        <v>0</v>
      </c>
      <c r="C174" s="151">
        <v>0</v>
      </c>
      <c r="D174" s="151">
        <v>0</v>
      </c>
      <c r="E174" s="151">
        <v>0</v>
      </c>
      <c r="F174" s="151">
        <v>0</v>
      </c>
      <c r="G174" s="151">
        <v>0</v>
      </c>
      <c r="H174" s="151">
        <v>0</v>
      </c>
      <c r="I174" s="151">
        <v>0</v>
      </c>
      <c r="J174" s="151">
        <v>0</v>
      </c>
      <c r="K174" s="151">
        <v>0</v>
      </c>
      <c r="L174" s="151">
        <v>0</v>
      </c>
      <c r="M174" s="151">
        <v>0</v>
      </c>
      <c r="N174" s="151">
        <v>0</v>
      </c>
      <c r="O174" s="151">
        <v>0</v>
      </c>
      <c r="P174" s="151">
        <v>0</v>
      </c>
      <c r="Q174" s="151">
        <v>0</v>
      </c>
      <c r="R174" s="151">
        <v>0</v>
      </c>
      <c r="S174" s="151">
        <v>0</v>
      </c>
      <c r="T174" s="151">
        <v>0</v>
      </c>
      <c r="U174" s="151">
        <v>0</v>
      </c>
      <c r="V174" s="151">
        <v>0</v>
      </c>
      <c r="W174" s="151">
        <v>0</v>
      </c>
      <c r="X174" s="151">
        <v>0</v>
      </c>
      <c r="Y174" s="151">
        <v>0</v>
      </c>
      <c r="Z174" s="151">
        <v>0</v>
      </c>
      <c r="AA174" s="151">
        <v>0</v>
      </c>
      <c r="AB174" s="151">
        <v>0</v>
      </c>
      <c r="AC174" s="151">
        <v>0</v>
      </c>
      <c r="AD174" s="151">
        <v>0</v>
      </c>
      <c r="AE174" s="151">
        <v>0</v>
      </c>
      <c r="AF174" s="151">
        <v>0</v>
      </c>
      <c r="AG174" s="151">
        <v>0</v>
      </c>
      <c r="AH174" s="151">
        <v>0</v>
      </c>
      <c r="AI174" s="151">
        <v>0</v>
      </c>
      <c r="AJ174" s="151">
        <v>0</v>
      </c>
      <c r="AK174" s="151">
        <v>0</v>
      </c>
      <c r="AL174" s="151">
        <v>0</v>
      </c>
      <c r="AM174" s="151">
        <v>0</v>
      </c>
      <c r="AN174" s="151">
        <v>0</v>
      </c>
      <c r="AO174" s="151">
        <v>0</v>
      </c>
      <c r="AP174" s="151">
        <v>0</v>
      </c>
      <c r="AQ174" s="151">
        <v>0</v>
      </c>
      <c r="AR174" s="151">
        <v>0</v>
      </c>
      <c r="AS174" s="151">
        <v>0</v>
      </c>
      <c r="AT174" s="151">
        <v>0</v>
      </c>
      <c r="AU174" s="151">
        <v>0</v>
      </c>
      <c r="AV174" s="151">
        <v>0</v>
      </c>
      <c r="AW174" s="151">
        <v>0</v>
      </c>
      <c r="AX174" s="151">
        <v>0</v>
      </c>
      <c r="AY174" s="151">
        <v>0</v>
      </c>
      <c r="AZ174" s="151">
        <v>0</v>
      </c>
    </row>
    <row r="175" spans="1:52">
      <c r="A175" s="161" t="s">
        <v>159</v>
      </c>
      <c r="B175" s="151">
        <v>0</v>
      </c>
      <c r="C175" s="151">
        <v>0</v>
      </c>
      <c r="D175" s="151">
        <v>0</v>
      </c>
      <c r="E175" s="151">
        <v>0</v>
      </c>
      <c r="F175" s="151">
        <v>0</v>
      </c>
      <c r="G175" s="151">
        <v>0</v>
      </c>
      <c r="H175" s="151">
        <v>0</v>
      </c>
      <c r="I175" s="151">
        <v>0</v>
      </c>
      <c r="J175" s="151">
        <v>0</v>
      </c>
      <c r="K175" s="151">
        <v>0</v>
      </c>
      <c r="L175" s="151">
        <v>0</v>
      </c>
      <c r="M175" s="151">
        <v>0</v>
      </c>
      <c r="N175" s="151">
        <v>0</v>
      </c>
      <c r="O175" s="151">
        <v>0</v>
      </c>
      <c r="P175" s="151">
        <v>0</v>
      </c>
      <c r="Q175" s="151">
        <v>0</v>
      </c>
      <c r="R175" s="151">
        <v>0</v>
      </c>
      <c r="S175" s="151">
        <v>0</v>
      </c>
      <c r="T175" s="151">
        <v>0</v>
      </c>
      <c r="U175" s="151">
        <v>0</v>
      </c>
      <c r="V175" s="151">
        <v>0</v>
      </c>
      <c r="W175" s="151">
        <v>0</v>
      </c>
      <c r="X175" s="151">
        <v>0</v>
      </c>
      <c r="Y175" s="151">
        <v>0</v>
      </c>
      <c r="Z175" s="151">
        <v>0</v>
      </c>
      <c r="AA175" s="151">
        <v>0</v>
      </c>
      <c r="AB175" s="151">
        <v>0</v>
      </c>
      <c r="AC175" s="151">
        <v>0</v>
      </c>
      <c r="AD175" s="151">
        <v>2.3586002125279548</v>
      </c>
      <c r="AE175" s="151">
        <v>21.206686643701243</v>
      </c>
      <c r="AF175" s="151">
        <v>100.15887950784136</v>
      </c>
      <c r="AG175" s="151">
        <v>266.21371510661265</v>
      </c>
      <c r="AH175" s="151">
        <v>526.17535216579768</v>
      </c>
      <c r="AI175" s="151">
        <v>890.95511498685983</v>
      </c>
      <c r="AJ175" s="151">
        <v>1349.8838172354253</v>
      </c>
      <c r="AK175" s="151">
        <v>1905.6180076812821</v>
      </c>
      <c r="AL175" s="151">
        <v>2566.3337873160285</v>
      </c>
      <c r="AM175" s="151">
        <v>3303.3443431599908</v>
      </c>
      <c r="AN175" s="151">
        <v>4125.4148977169052</v>
      </c>
      <c r="AO175" s="151">
        <v>5024.1361710872688</v>
      </c>
      <c r="AP175" s="151">
        <v>5990.5808459669279</v>
      </c>
      <c r="AQ175" s="151">
        <v>7036.8593603029612</v>
      </c>
      <c r="AR175" s="151">
        <v>8176.2991153224048</v>
      </c>
      <c r="AS175" s="151">
        <v>9407.9922144054417</v>
      </c>
      <c r="AT175" s="151">
        <v>10724.241626983378</v>
      </c>
      <c r="AU175" s="151">
        <v>12133.068723267283</v>
      </c>
      <c r="AV175" s="151">
        <v>13618.160157959379</v>
      </c>
      <c r="AW175" s="151">
        <v>15173.057121215867</v>
      </c>
      <c r="AX175" s="151">
        <v>16788.084003965876</v>
      </c>
      <c r="AY175" s="151">
        <v>18470.743596306547</v>
      </c>
      <c r="AZ175" s="151">
        <v>20240.549002860051</v>
      </c>
    </row>
    <row r="176" spans="1:52">
      <c r="A176" s="161" t="s">
        <v>158</v>
      </c>
      <c r="B176" s="151">
        <v>0</v>
      </c>
      <c r="C176" s="151">
        <v>0</v>
      </c>
      <c r="D176" s="151">
        <v>0</v>
      </c>
      <c r="E176" s="151">
        <v>0</v>
      </c>
      <c r="F176" s="151">
        <v>0</v>
      </c>
      <c r="G176" s="151">
        <v>0</v>
      </c>
      <c r="H176" s="151">
        <v>0</v>
      </c>
      <c r="I176" s="151">
        <v>0</v>
      </c>
      <c r="J176" s="151">
        <v>0</v>
      </c>
      <c r="K176" s="151">
        <v>0</v>
      </c>
      <c r="L176" s="151">
        <v>0</v>
      </c>
      <c r="M176" s="151">
        <v>0</v>
      </c>
      <c r="N176" s="151">
        <v>0</v>
      </c>
      <c r="O176" s="151">
        <v>0</v>
      </c>
      <c r="P176" s="151">
        <v>0</v>
      </c>
      <c r="Q176" s="151">
        <v>0</v>
      </c>
      <c r="R176" s="151">
        <v>0</v>
      </c>
      <c r="S176" s="151">
        <v>0</v>
      </c>
      <c r="T176" s="151">
        <v>0</v>
      </c>
      <c r="U176" s="151">
        <v>0</v>
      </c>
      <c r="V176" s="151">
        <v>0</v>
      </c>
      <c r="W176" s="151">
        <v>0</v>
      </c>
      <c r="X176" s="151">
        <v>0</v>
      </c>
      <c r="Y176" s="151">
        <v>0</v>
      </c>
      <c r="Z176" s="151">
        <v>0</v>
      </c>
      <c r="AA176" s="151">
        <v>0</v>
      </c>
      <c r="AB176" s="151">
        <v>0</v>
      </c>
      <c r="AC176" s="151">
        <v>0</v>
      </c>
      <c r="AD176" s="151">
        <v>0</v>
      </c>
      <c r="AE176" s="151">
        <v>0</v>
      </c>
      <c r="AF176" s="151">
        <v>0</v>
      </c>
      <c r="AG176" s="151">
        <v>0</v>
      </c>
      <c r="AH176" s="151">
        <v>0</v>
      </c>
      <c r="AI176" s="151">
        <v>0</v>
      </c>
      <c r="AJ176" s="151">
        <v>0</v>
      </c>
      <c r="AK176" s="151">
        <v>0</v>
      </c>
      <c r="AL176" s="151">
        <v>0</v>
      </c>
      <c r="AM176" s="151">
        <v>0</v>
      </c>
      <c r="AN176" s="151">
        <v>0</v>
      </c>
      <c r="AO176" s="151">
        <v>0</v>
      </c>
      <c r="AP176" s="151">
        <v>0</v>
      </c>
      <c r="AQ176" s="151">
        <v>0</v>
      </c>
      <c r="AR176" s="151">
        <v>0</v>
      </c>
      <c r="AS176" s="151">
        <v>0</v>
      </c>
      <c r="AT176" s="151">
        <v>0</v>
      </c>
      <c r="AU176" s="151">
        <v>0</v>
      </c>
      <c r="AV176" s="151">
        <v>0</v>
      </c>
      <c r="AW176" s="151">
        <v>0</v>
      </c>
      <c r="AX176" s="151">
        <v>0</v>
      </c>
      <c r="AY176" s="151">
        <v>0</v>
      </c>
      <c r="AZ176" s="151">
        <v>0</v>
      </c>
    </row>
    <row r="177" spans="1:52">
      <c r="A177" s="162" t="s">
        <v>157</v>
      </c>
      <c r="B177" s="153">
        <v>0</v>
      </c>
      <c r="C177" s="153">
        <v>0</v>
      </c>
      <c r="D177" s="153">
        <v>0</v>
      </c>
      <c r="E177" s="153">
        <v>0</v>
      </c>
      <c r="F177" s="153">
        <v>0</v>
      </c>
      <c r="G177" s="153">
        <v>0</v>
      </c>
      <c r="H177" s="153">
        <v>0</v>
      </c>
      <c r="I177" s="153">
        <v>0</v>
      </c>
      <c r="J177" s="153">
        <v>0</v>
      </c>
      <c r="K177" s="153">
        <v>0</v>
      </c>
      <c r="L177" s="153">
        <v>0</v>
      </c>
      <c r="M177" s="153">
        <v>0</v>
      </c>
      <c r="N177" s="153">
        <v>0</v>
      </c>
      <c r="O177" s="153">
        <v>0</v>
      </c>
      <c r="P177" s="153">
        <v>0</v>
      </c>
      <c r="Q177" s="153">
        <v>0</v>
      </c>
      <c r="R177" s="153">
        <v>2.3637813790438016</v>
      </c>
      <c r="S177" s="153">
        <v>4.735890946666018</v>
      </c>
      <c r="T177" s="153">
        <v>9.4819777007182484</v>
      </c>
      <c r="U177" s="153">
        <v>15.390241659953183</v>
      </c>
      <c r="V177" s="153">
        <v>23.626377486639825</v>
      </c>
      <c r="W177" s="153">
        <v>23.474932892955227</v>
      </c>
      <c r="X177" s="153">
        <v>23.177638289045394</v>
      </c>
      <c r="Y177" s="153">
        <v>21.520399001389137</v>
      </c>
      <c r="Z177" s="153">
        <v>16.513391130694924</v>
      </c>
      <c r="AA177" s="153">
        <v>11.608319715974762</v>
      </c>
      <c r="AB177" s="153">
        <v>8.1596516642328538</v>
      </c>
      <c r="AC177" s="153">
        <v>3.9566792086186737</v>
      </c>
      <c r="AD177" s="153">
        <v>0</v>
      </c>
      <c r="AE177" s="153">
        <v>0</v>
      </c>
      <c r="AF177" s="153">
        <v>151.99799377000761</v>
      </c>
      <c r="AG177" s="153">
        <v>613.81139062424893</v>
      </c>
      <c r="AH177" s="153">
        <v>1414.6996100344056</v>
      </c>
      <c r="AI177" s="153">
        <v>2569.1358018162973</v>
      </c>
      <c r="AJ177" s="153">
        <v>4053.6099096189473</v>
      </c>
      <c r="AK177" s="153">
        <v>5856.3492327066278</v>
      </c>
      <c r="AL177" s="153">
        <v>7938.7470786623326</v>
      </c>
      <c r="AM177" s="153">
        <v>10286.915188773277</v>
      </c>
      <c r="AN177" s="153">
        <v>12812.025405560285</v>
      </c>
      <c r="AO177" s="153">
        <v>15527.945123936635</v>
      </c>
      <c r="AP177" s="153">
        <v>18449.637053324026</v>
      </c>
      <c r="AQ177" s="153">
        <v>21617.79866866126</v>
      </c>
      <c r="AR177" s="153">
        <v>25019.79138422347</v>
      </c>
      <c r="AS177" s="153">
        <v>28654.937296351076</v>
      </c>
      <c r="AT177" s="153">
        <v>32522.751914183315</v>
      </c>
      <c r="AU177" s="153">
        <v>36639.598092622145</v>
      </c>
      <c r="AV177" s="153">
        <v>40974.078059670894</v>
      </c>
      <c r="AW177" s="153">
        <v>45565.186687986235</v>
      </c>
      <c r="AX177" s="153">
        <v>50316.575799967461</v>
      </c>
      <c r="AY177" s="153">
        <v>55272.934116608005</v>
      </c>
      <c r="AZ177" s="153">
        <v>60459.67207457748</v>
      </c>
    </row>
    <row r="178" spans="1:52">
      <c r="A178" s="161" t="s">
        <v>156</v>
      </c>
      <c r="B178" s="151">
        <v>0</v>
      </c>
      <c r="C178" s="151">
        <v>0</v>
      </c>
      <c r="D178" s="151">
        <v>0</v>
      </c>
      <c r="E178" s="151">
        <v>0</v>
      </c>
      <c r="F178" s="151">
        <v>0</v>
      </c>
      <c r="G178" s="151">
        <v>0</v>
      </c>
      <c r="H178" s="151">
        <v>0</v>
      </c>
      <c r="I178" s="151">
        <v>0</v>
      </c>
      <c r="J178" s="151">
        <v>0</v>
      </c>
      <c r="K178" s="151">
        <v>0</v>
      </c>
      <c r="L178" s="151">
        <v>0</v>
      </c>
      <c r="M178" s="151">
        <v>0</v>
      </c>
      <c r="N178" s="151">
        <v>0</v>
      </c>
      <c r="O178" s="151">
        <v>0</v>
      </c>
      <c r="P178" s="151">
        <v>0</v>
      </c>
      <c r="Q178" s="151">
        <v>0</v>
      </c>
      <c r="R178" s="151">
        <v>0</v>
      </c>
      <c r="S178" s="151">
        <v>0</v>
      </c>
      <c r="T178" s="151">
        <v>0</v>
      </c>
      <c r="U178" s="151">
        <v>0</v>
      </c>
      <c r="V178" s="151">
        <v>0</v>
      </c>
      <c r="W178" s="151">
        <v>0</v>
      </c>
      <c r="X178" s="151">
        <v>0</v>
      </c>
      <c r="Y178" s="151">
        <v>0</v>
      </c>
      <c r="Z178" s="151">
        <v>0</v>
      </c>
      <c r="AA178" s="151">
        <v>0</v>
      </c>
      <c r="AB178" s="151">
        <v>0</v>
      </c>
      <c r="AC178" s="151">
        <v>0</v>
      </c>
      <c r="AD178" s="151">
        <v>0</v>
      </c>
      <c r="AE178" s="151">
        <v>0</v>
      </c>
      <c r="AF178" s="151">
        <v>69.520189053351203</v>
      </c>
      <c r="AG178" s="151">
        <v>300.4278299090966</v>
      </c>
      <c r="AH178" s="151">
        <v>736.28636149017893</v>
      </c>
      <c r="AI178" s="151">
        <v>1407.6621224316682</v>
      </c>
      <c r="AJ178" s="151">
        <v>2327.2063816149462</v>
      </c>
      <c r="AK178" s="151">
        <v>3512.0755904459734</v>
      </c>
      <c r="AL178" s="151">
        <v>4964.1159338000125</v>
      </c>
      <c r="AM178" s="151">
        <v>6698.1333219242379</v>
      </c>
      <c r="AN178" s="151">
        <v>8663.2463832081303</v>
      </c>
      <c r="AO178" s="151">
        <v>10873.717644541381</v>
      </c>
      <c r="AP178" s="151">
        <v>13339.268967303376</v>
      </c>
      <c r="AQ178" s="151">
        <v>16093.109164209083</v>
      </c>
      <c r="AR178" s="151">
        <v>19121.844704155763</v>
      </c>
      <c r="AS178" s="151">
        <v>22416.733907489986</v>
      </c>
      <c r="AT178" s="151">
        <v>25987.221258716196</v>
      </c>
      <c r="AU178" s="151">
        <v>29827.328358150651</v>
      </c>
      <c r="AV178" s="151">
        <v>33905.623648381741</v>
      </c>
      <c r="AW178" s="151">
        <v>38254.411934416195</v>
      </c>
      <c r="AX178" s="151">
        <v>42779.29807701931</v>
      </c>
      <c r="AY178" s="151">
        <v>47530.3738012752</v>
      </c>
      <c r="AZ178" s="151">
        <v>52501.286295660306</v>
      </c>
    </row>
    <row r="179" spans="1:52">
      <c r="A179" s="160" t="s">
        <v>155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2.3637813790438016</v>
      </c>
      <c r="S179" s="42">
        <v>4.735890946666018</v>
      </c>
      <c r="T179" s="42">
        <v>9.4819777007182484</v>
      </c>
      <c r="U179" s="42">
        <v>15.390241659953183</v>
      </c>
      <c r="V179" s="42">
        <v>23.626377486639825</v>
      </c>
      <c r="W179" s="42">
        <v>23.474932892955227</v>
      </c>
      <c r="X179" s="42">
        <v>23.177638289045394</v>
      </c>
      <c r="Y179" s="42">
        <v>21.520399001389137</v>
      </c>
      <c r="Z179" s="42">
        <v>16.513391130694924</v>
      </c>
      <c r="AA179" s="42">
        <v>11.608319715974762</v>
      </c>
      <c r="AB179" s="42">
        <v>8.1596516642328538</v>
      </c>
      <c r="AC179" s="42">
        <v>3.9566792086186737</v>
      </c>
      <c r="AD179" s="42">
        <v>0</v>
      </c>
      <c r="AE179" s="42">
        <v>0</v>
      </c>
      <c r="AF179" s="42">
        <v>82.477804716656394</v>
      </c>
      <c r="AG179" s="42">
        <v>313.38356071515233</v>
      </c>
      <c r="AH179" s="42">
        <v>678.41324854422669</v>
      </c>
      <c r="AI179" s="42">
        <v>1161.4736793846293</v>
      </c>
      <c r="AJ179" s="42">
        <v>1726.4035280040011</v>
      </c>
      <c r="AK179" s="42">
        <v>2344.2736422606545</v>
      </c>
      <c r="AL179" s="42">
        <v>2974.6311448623201</v>
      </c>
      <c r="AM179" s="42">
        <v>3588.781866849039</v>
      </c>
      <c r="AN179" s="42">
        <v>4148.7790223521561</v>
      </c>
      <c r="AO179" s="42">
        <v>4654.2274793952538</v>
      </c>
      <c r="AP179" s="42">
        <v>5110.3680860206487</v>
      </c>
      <c r="AQ179" s="42">
        <v>5524.689504452178</v>
      </c>
      <c r="AR179" s="42">
        <v>5897.9466800677083</v>
      </c>
      <c r="AS179" s="42">
        <v>6238.2033888610886</v>
      </c>
      <c r="AT179" s="42">
        <v>6535.5306554671188</v>
      </c>
      <c r="AU179" s="42">
        <v>6812.2697344714925</v>
      </c>
      <c r="AV179" s="42">
        <v>7068.4544112891517</v>
      </c>
      <c r="AW179" s="42">
        <v>7310.774753570041</v>
      </c>
      <c r="AX179" s="42">
        <v>7537.2777229481535</v>
      </c>
      <c r="AY179" s="42">
        <v>7742.5603153328047</v>
      </c>
      <c r="AZ179" s="42">
        <v>7958.3857789171707</v>
      </c>
    </row>
    <row r="180" spans="1:52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  <c r="AT180" s="154"/>
      <c r="AU180" s="154"/>
      <c r="AV180" s="154"/>
      <c r="AW180" s="154"/>
      <c r="AX180" s="154"/>
      <c r="AY180" s="154"/>
      <c r="AZ180" s="154"/>
    </row>
    <row r="181" spans="1:52">
      <c r="A181" s="9" t="s">
        <v>46</v>
      </c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</row>
    <row r="182" spans="1:52">
      <c r="A182" s="159" t="s">
        <v>15</v>
      </c>
      <c r="B182" s="158">
        <v>451602.27583365235</v>
      </c>
      <c r="C182" s="158">
        <v>454490.04106434179</v>
      </c>
      <c r="D182" s="158">
        <v>447799.87801795464</v>
      </c>
      <c r="E182" s="158">
        <v>444529.38414705161</v>
      </c>
      <c r="F182" s="158">
        <v>454157.67721524404</v>
      </c>
      <c r="G182" s="158">
        <v>463484.70238087868</v>
      </c>
      <c r="H182" s="158">
        <v>477214.02677690779</v>
      </c>
      <c r="I182" s="158">
        <v>486365.87698689842</v>
      </c>
      <c r="J182" s="158">
        <v>505321.48856848199</v>
      </c>
      <c r="K182" s="158">
        <v>498194.40075087151</v>
      </c>
      <c r="L182" s="158">
        <v>502897.00041386345</v>
      </c>
      <c r="M182" s="158">
        <v>512478.0027032792</v>
      </c>
      <c r="N182" s="158">
        <v>519793.42861883767</v>
      </c>
      <c r="O182" s="158">
        <v>525935.89730185852</v>
      </c>
      <c r="P182" s="158">
        <v>534380.09085520636</v>
      </c>
      <c r="Q182" s="158">
        <v>544261.48886478855</v>
      </c>
      <c r="R182" s="158">
        <v>555786.92597339</v>
      </c>
      <c r="S182" s="158">
        <v>573305.86191911995</v>
      </c>
      <c r="T182" s="158">
        <v>589645.93686834874</v>
      </c>
      <c r="U182" s="158">
        <v>605317.64907608309</v>
      </c>
      <c r="V182" s="158">
        <v>618966.31970597594</v>
      </c>
      <c r="W182" s="158">
        <v>630978.17718538432</v>
      </c>
      <c r="X182" s="158">
        <v>642640.74452360161</v>
      </c>
      <c r="Y182" s="158">
        <v>654861.09975253441</v>
      </c>
      <c r="Z182" s="158">
        <v>665535.31551172549</v>
      </c>
      <c r="AA182" s="158">
        <v>679197.64853582939</v>
      </c>
      <c r="AB182" s="158">
        <v>692943.08690393437</v>
      </c>
      <c r="AC182" s="158">
        <v>707496.0182948733</v>
      </c>
      <c r="AD182" s="158">
        <v>720093.63825161825</v>
      </c>
      <c r="AE182" s="158">
        <v>732333.51397159032</v>
      </c>
      <c r="AF182" s="158">
        <v>744395.01821724221</v>
      </c>
      <c r="AG182" s="158">
        <v>756730.70254093758</v>
      </c>
      <c r="AH182" s="158">
        <v>768770.47695863037</v>
      </c>
      <c r="AI182" s="158">
        <v>781043.56393430964</v>
      </c>
      <c r="AJ182" s="158">
        <v>792442.39659057476</v>
      </c>
      <c r="AK182" s="158">
        <v>804233.28896578937</v>
      </c>
      <c r="AL182" s="158">
        <v>815227.13508474885</v>
      </c>
      <c r="AM182" s="158">
        <v>825638.37131493713</v>
      </c>
      <c r="AN182" s="158">
        <v>836486.74378612498</v>
      </c>
      <c r="AO182" s="158">
        <v>847468.73872355733</v>
      </c>
      <c r="AP182" s="158">
        <v>858167.17354655196</v>
      </c>
      <c r="AQ182" s="158">
        <v>868983.3054757124</v>
      </c>
      <c r="AR182" s="158">
        <v>879601.72396149114</v>
      </c>
      <c r="AS182" s="158">
        <v>890530.88474134041</v>
      </c>
      <c r="AT182" s="158">
        <v>901193.93789706682</v>
      </c>
      <c r="AU182" s="158">
        <v>912185.25765035604</v>
      </c>
      <c r="AV182" s="158">
        <v>922460.11326347536</v>
      </c>
      <c r="AW182" s="158">
        <v>933301.22803940775</v>
      </c>
      <c r="AX182" s="158">
        <v>944477.39503831009</v>
      </c>
      <c r="AY182" s="158">
        <v>955783.74128445005</v>
      </c>
      <c r="AZ182" s="158">
        <v>969401.96906688926</v>
      </c>
    </row>
    <row r="183" spans="1:52">
      <c r="A183" s="157" t="s">
        <v>24</v>
      </c>
      <c r="B183" s="153">
        <v>312713.79316390824</v>
      </c>
      <c r="C183" s="153">
        <v>308468.88607944158</v>
      </c>
      <c r="D183" s="153">
        <v>298123.48532880447</v>
      </c>
      <c r="E183" s="153">
        <v>291778.31435149547</v>
      </c>
      <c r="F183" s="153">
        <v>292706.53977899993</v>
      </c>
      <c r="G183" s="153">
        <v>297286.50492199999</v>
      </c>
      <c r="H183" s="153">
        <v>305039.89861599996</v>
      </c>
      <c r="I183" s="153">
        <v>307698.45699899993</v>
      </c>
      <c r="J183" s="153">
        <v>314174.94044399995</v>
      </c>
      <c r="K183" s="153">
        <v>300636.41833891696</v>
      </c>
      <c r="L183" s="153">
        <v>300906.18940240203</v>
      </c>
      <c r="M183" s="153">
        <v>306393.98409337999</v>
      </c>
      <c r="N183" s="153">
        <v>311066.95878564822</v>
      </c>
      <c r="O183" s="153">
        <v>314916.23435359698</v>
      </c>
      <c r="P183" s="153">
        <v>323013.44617924001</v>
      </c>
      <c r="Q183" s="153">
        <v>328225.04573775321</v>
      </c>
      <c r="R183" s="153">
        <v>335371.35920439428</v>
      </c>
      <c r="S183" s="153">
        <v>344008.71552848286</v>
      </c>
      <c r="T183" s="153">
        <v>352166.26234725758</v>
      </c>
      <c r="U183" s="153">
        <v>359326.07108345424</v>
      </c>
      <c r="V183" s="153">
        <v>365033.83768109797</v>
      </c>
      <c r="W183" s="153">
        <v>369570.21288882475</v>
      </c>
      <c r="X183" s="153">
        <v>373131.42639459245</v>
      </c>
      <c r="Y183" s="153">
        <v>377362.05955666339</v>
      </c>
      <c r="Z183" s="153">
        <v>381195.47140499461</v>
      </c>
      <c r="AA183" s="153">
        <v>386017.6024645259</v>
      </c>
      <c r="AB183" s="153">
        <v>390360.15392617346</v>
      </c>
      <c r="AC183" s="153">
        <v>394386.74396399222</v>
      </c>
      <c r="AD183" s="153">
        <v>397445.7867738785</v>
      </c>
      <c r="AE183" s="153">
        <v>400656.01913468586</v>
      </c>
      <c r="AF183" s="153">
        <v>404261.06921965966</v>
      </c>
      <c r="AG183" s="153">
        <v>407798.4250785308</v>
      </c>
      <c r="AH183" s="153">
        <v>410430.04563452088</v>
      </c>
      <c r="AI183" s="153">
        <v>414283.54529858468</v>
      </c>
      <c r="AJ183" s="153">
        <v>417798.7177305427</v>
      </c>
      <c r="AK183" s="153">
        <v>421382.87608286174</v>
      </c>
      <c r="AL183" s="153">
        <v>424661.03668496507</v>
      </c>
      <c r="AM183" s="153">
        <v>427357.78613584425</v>
      </c>
      <c r="AN183" s="153">
        <v>430554.39761513262</v>
      </c>
      <c r="AO183" s="153">
        <v>433929.13892235054</v>
      </c>
      <c r="AP183" s="153">
        <v>437032.4825802691</v>
      </c>
      <c r="AQ183" s="153">
        <v>440173.51842398208</v>
      </c>
      <c r="AR183" s="153">
        <v>442989.37747852184</v>
      </c>
      <c r="AS183" s="153">
        <v>445966.54258283443</v>
      </c>
      <c r="AT183" s="153">
        <v>448623.92809730693</v>
      </c>
      <c r="AU183" s="153">
        <v>451469.18601783016</v>
      </c>
      <c r="AV183" s="153">
        <v>453601.75552721543</v>
      </c>
      <c r="AW183" s="153">
        <v>456278.88455516909</v>
      </c>
      <c r="AX183" s="153">
        <v>459573.44129083958</v>
      </c>
      <c r="AY183" s="153">
        <v>462606.64108973998</v>
      </c>
      <c r="AZ183" s="153">
        <v>467109.39693179849</v>
      </c>
    </row>
    <row r="184" spans="1:52">
      <c r="A184" s="156" t="s">
        <v>154</v>
      </c>
      <c r="B184" s="151">
        <v>94958.094514693221</v>
      </c>
      <c r="C184" s="151">
        <v>89488.362473938483</v>
      </c>
      <c r="D184" s="151">
        <v>90636.007618145624</v>
      </c>
      <c r="E184" s="151">
        <v>90561.06636248478</v>
      </c>
      <c r="F184" s="151">
        <v>94453.223065712344</v>
      </c>
      <c r="G184" s="151">
        <v>89472.839564654336</v>
      </c>
      <c r="H184" s="151">
        <v>92990.896334144592</v>
      </c>
      <c r="I184" s="151">
        <v>99552.466277372063</v>
      </c>
      <c r="J184" s="151">
        <v>98017.076794046341</v>
      </c>
      <c r="K184" s="151">
        <v>88283.44526786865</v>
      </c>
      <c r="L184" s="151">
        <v>89161.156273435219</v>
      </c>
      <c r="M184" s="151">
        <v>89069.632095096473</v>
      </c>
      <c r="N184" s="151">
        <v>93793.007536626421</v>
      </c>
      <c r="O184" s="151">
        <v>92979.997326631594</v>
      </c>
      <c r="P184" s="151">
        <v>97173.339677932832</v>
      </c>
      <c r="Q184" s="151">
        <v>98021.66850736209</v>
      </c>
      <c r="R184" s="151">
        <v>100499.27979756158</v>
      </c>
      <c r="S184" s="151">
        <v>103190.86607421204</v>
      </c>
      <c r="T184" s="151">
        <v>105813.3410545127</v>
      </c>
      <c r="U184" s="151">
        <v>108114.52032333892</v>
      </c>
      <c r="V184" s="151">
        <v>109923.35492426321</v>
      </c>
      <c r="W184" s="151">
        <v>111280.24924222153</v>
      </c>
      <c r="X184" s="151">
        <v>112340.77458683391</v>
      </c>
      <c r="Y184" s="151">
        <v>113596.66794922817</v>
      </c>
      <c r="Z184" s="151">
        <v>114690.84177924421</v>
      </c>
      <c r="AA184" s="151">
        <v>116039.37605086474</v>
      </c>
      <c r="AB184" s="151">
        <v>117313.64136833968</v>
      </c>
      <c r="AC184" s="151">
        <v>118404.10148157999</v>
      </c>
      <c r="AD184" s="151">
        <v>119006.09614549566</v>
      </c>
      <c r="AE184" s="151">
        <v>119727.13311559818</v>
      </c>
      <c r="AF184" s="151">
        <v>120521.7415274972</v>
      </c>
      <c r="AG184" s="151">
        <v>121039.49887189385</v>
      </c>
      <c r="AH184" s="151">
        <v>121385.57609554718</v>
      </c>
      <c r="AI184" s="151">
        <v>122221.49884297152</v>
      </c>
      <c r="AJ184" s="151">
        <v>122860.99387510995</v>
      </c>
      <c r="AK184" s="151">
        <v>123439.09584981155</v>
      </c>
      <c r="AL184" s="151">
        <v>123977.95928243817</v>
      </c>
      <c r="AM184" s="151">
        <v>124020.36688303515</v>
      </c>
      <c r="AN184" s="151">
        <v>124116.45806860884</v>
      </c>
      <c r="AO184" s="151">
        <v>124061.62259327523</v>
      </c>
      <c r="AP184" s="151">
        <v>123822.96236251299</v>
      </c>
      <c r="AQ184" s="151">
        <v>123575.68545347397</v>
      </c>
      <c r="AR184" s="151">
        <v>123296.36771547748</v>
      </c>
      <c r="AS184" s="151">
        <v>122985.70947644506</v>
      </c>
      <c r="AT184" s="151">
        <v>122200.81245053803</v>
      </c>
      <c r="AU184" s="151">
        <v>121825.69358434444</v>
      </c>
      <c r="AV184" s="151">
        <v>120915.01504986752</v>
      </c>
      <c r="AW184" s="151">
        <v>119654.03323698491</v>
      </c>
      <c r="AX184" s="151">
        <v>118502.90827653723</v>
      </c>
      <c r="AY184" s="151">
        <v>116841.12215688344</v>
      </c>
      <c r="AZ184" s="151">
        <v>116011.86875787331</v>
      </c>
    </row>
    <row r="185" spans="1:52">
      <c r="A185" s="156" t="s">
        <v>153</v>
      </c>
      <c r="B185" s="151">
        <v>217755.69864921502</v>
      </c>
      <c r="C185" s="151">
        <v>218980.52360550308</v>
      </c>
      <c r="D185" s="151">
        <v>207487.47771065886</v>
      </c>
      <c r="E185" s="151">
        <v>201217.24798901071</v>
      </c>
      <c r="F185" s="151">
        <v>198253.31671328758</v>
      </c>
      <c r="G185" s="151">
        <v>207813.66535734563</v>
      </c>
      <c r="H185" s="151">
        <v>212049.00228185538</v>
      </c>
      <c r="I185" s="151">
        <v>208145.99072162787</v>
      </c>
      <c r="J185" s="151">
        <v>216157.86364995362</v>
      </c>
      <c r="K185" s="151">
        <v>212352.97307104833</v>
      </c>
      <c r="L185" s="151">
        <v>211745.03312896678</v>
      </c>
      <c r="M185" s="151">
        <v>217324.3519982835</v>
      </c>
      <c r="N185" s="151">
        <v>217273.9512490218</v>
      </c>
      <c r="O185" s="151">
        <v>221936.23702696539</v>
      </c>
      <c r="P185" s="151">
        <v>225840.10650130719</v>
      </c>
      <c r="Q185" s="151">
        <v>230203.37723039114</v>
      </c>
      <c r="R185" s="151">
        <v>234872.07940683272</v>
      </c>
      <c r="S185" s="151">
        <v>240817.84945427082</v>
      </c>
      <c r="T185" s="151">
        <v>246352.92129274487</v>
      </c>
      <c r="U185" s="151">
        <v>251211.55076011532</v>
      </c>
      <c r="V185" s="151">
        <v>255110.48275683474</v>
      </c>
      <c r="W185" s="151">
        <v>258289.9636466032</v>
      </c>
      <c r="X185" s="151">
        <v>260790.65180775852</v>
      </c>
      <c r="Y185" s="151">
        <v>263765.39160743519</v>
      </c>
      <c r="Z185" s="151">
        <v>266504.62962575041</v>
      </c>
      <c r="AA185" s="151">
        <v>269978.22641366115</v>
      </c>
      <c r="AB185" s="151">
        <v>273046.5125578338</v>
      </c>
      <c r="AC185" s="151">
        <v>275982.64248241222</v>
      </c>
      <c r="AD185" s="151">
        <v>278439.69062838284</v>
      </c>
      <c r="AE185" s="151">
        <v>280928.88601908769</v>
      </c>
      <c r="AF185" s="151">
        <v>283739.32769216248</v>
      </c>
      <c r="AG185" s="151">
        <v>286758.92620663694</v>
      </c>
      <c r="AH185" s="151">
        <v>289044.4695389737</v>
      </c>
      <c r="AI185" s="151">
        <v>292062.04645561316</v>
      </c>
      <c r="AJ185" s="151">
        <v>294937.72385543276</v>
      </c>
      <c r="AK185" s="151">
        <v>297943.78023305017</v>
      </c>
      <c r="AL185" s="151">
        <v>300683.07740252692</v>
      </c>
      <c r="AM185" s="151">
        <v>303337.41925280908</v>
      </c>
      <c r="AN185" s="151">
        <v>306437.93954652379</v>
      </c>
      <c r="AO185" s="151">
        <v>309867.51632907533</v>
      </c>
      <c r="AP185" s="151">
        <v>313209.5202177561</v>
      </c>
      <c r="AQ185" s="151">
        <v>316597.83297050814</v>
      </c>
      <c r="AR185" s="151">
        <v>319693.00976304436</v>
      </c>
      <c r="AS185" s="151">
        <v>322980.83310638939</v>
      </c>
      <c r="AT185" s="151">
        <v>326423.11564676889</v>
      </c>
      <c r="AU185" s="151">
        <v>329643.49243348575</v>
      </c>
      <c r="AV185" s="151">
        <v>332686.74047734792</v>
      </c>
      <c r="AW185" s="151">
        <v>336624.85131818417</v>
      </c>
      <c r="AX185" s="151">
        <v>341070.53301430232</v>
      </c>
      <c r="AY185" s="151">
        <v>345765.5189328565</v>
      </c>
      <c r="AZ185" s="151">
        <v>351097.52817392518</v>
      </c>
    </row>
    <row r="186" spans="1:52">
      <c r="A186" s="157" t="s">
        <v>25</v>
      </c>
      <c r="B186" s="153">
        <v>58796</v>
      </c>
      <c r="C186" s="153">
        <v>65126</v>
      </c>
      <c r="D186" s="153">
        <v>68005</v>
      </c>
      <c r="E186" s="153">
        <v>70661</v>
      </c>
      <c r="F186" s="153">
        <v>76111</v>
      </c>
      <c r="G186" s="153">
        <v>80113</v>
      </c>
      <c r="H186" s="153">
        <v>84315</v>
      </c>
      <c r="I186" s="153">
        <v>88695</v>
      </c>
      <c r="J186" s="153">
        <v>97603.000000000029</v>
      </c>
      <c r="K186" s="153">
        <v>104100</v>
      </c>
      <c r="L186" s="153">
        <v>105869.37834343799</v>
      </c>
      <c r="M186" s="153">
        <v>108738</v>
      </c>
      <c r="N186" s="153">
        <v>109804</v>
      </c>
      <c r="O186" s="153">
        <v>111668.00000000001</v>
      </c>
      <c r="P186" s="153">
        <v>110740</v>
      </c>
      <c r="Q186" s="153">
        <v>113672.99999999999</v>
      </c>
      <c r="R186" s="153">
        <v>114562.94439842906</v>
      </c>
      <c r="S186" s="153">
        <v>119767.08521436954</v>
      </c>
      <c r="T186" s="153">
        <v>124611.74187438221</v>
      </c>
      <c r="U186" s="153">
        <v>130130.40699907708</v>
      </c>
      <c r="V186" s="153">
        <v>135587.77230570125</v>
      </c>
      <c r="W186" s="153">
        <v>140974.56634577783</v>
      </c>
      <c r="X186" s="153">
        <v>147367.75467916863</v>
      </c>
      <c r="Y186" s="153">
        <v>153478.09020194036</v>
      </c>
      <c r="Z186" s="153">
        <v>158407.62926572846</v>
      </c>
      <c r="AA186" s="153">
        <v>165082.41660465611</v>
      </c>
      <c r="AB186" s="153">
        <v>172616.92247802316</v>
      </c>
      <c r="AC186" s="153">
        <v>181459.27308012795</v>
      </c>
      <c r="AD186" s="153">
        <v>189373.46329751861</v>
      </c>
      <c r="AE186" s="153">
        <v>196842.89810908589</v>
      </c>
      <c r="AF186" s="153">
        <v>203695.81368121196</v>
      </c>
      <c r="AG186" s="153">
        <v>210899.32576617112</v>
      </c>
      <c r="AH186" s="153">
        <v>218674.90240848548</v>
      </c>
      <c r="AI186" s="153">
        <v>225298.12303490311</v>
      </c>
      <c r="AJ186" s="153">
        <v>231343.89629591184</v>
      </c>
      <c r="AK186" s="153">
        <v>237643.53663134846</v>
      </c>
      <c r="AL186" s="153">
        <v>243416.18203243212</v>
      </c>
      <c r="AM186" s="153">
        <v>249153.74118840919</v>
      </c>
      <c r="AN186" s="153">
        <v>254813.59275948006</v>
      </c>
      <c r="AO186" s="153">
        <v>260395.50875277573</v>
      </c>
      <c r="AP186" s="153">
        <v>265925.76003908046</v>
      </c>
      <c r="AQ186" s="153">
        <v>271486.20914193633</v>
      </c>
      <c r="AR186" s="153">
        <v>277133.75424049783</v>
      </c>
      <c r="AS186" s="153">
        <v>282847.89270994416</v>
      </c>
      <c r="AT186" s="153">
        <v>288539.47287495586</v>
      </c>
      <c r="AU186" s="153">
        <v>294254.7726045684</v>
      </c>
      <c r="AV186" s="153">
        <v>299885.05169530283</v>
      </c>
      <c r="AW186" s="153">
        <v>305395.78542929457</v>
      </c>
      <c r="AX186" s="153">
        <v>310617.75449889095</v>
      </c>
      <c r="AY186" s="153">
        <v>316158.88966419012</v>
      </c>
      <c r="AZ186" s="153">
        <v>322466.74357667466</v>
      </c>
    </row>
    <row r="187" spans="1:52">
      <c r="A187" s="157" t="s">
        <v>23</v>
      </c>
      <c r="B187" s="153">
        <v>80092.482669744102</v>
      </c>
      <c r="C187" s="153">
        <v>80895.154984900233</v>
      </c>
      <c r="D187" s="153">
        <v>81671.392689150176</v>
      </c>
      <c r="E187" s="153">
        <v>82090.069795556119</v>
      </c>
      <c r="F187" s="153">
        <v>85340.137436244113</v>
      </c>
      <c r="G187" s="153">
        <v>86085.197458878698</v>
      </c>
      <c r="H187" s="153">
        <v>87859.128160907829</v>
      </c>
      <c r="I187" s="153">
        <v>89972.419987898509</v>
      </c>
      <c r="J187" s="153">
        <v>93543.54812448204</v>
      </c>
      <c r="K187" s="153">
        <v>93457.982411954523</v>
      </c>
      <c r="L187" s="153">
        <v>96121.432668023423</v>
      </c>
      <c r="M187" s="153">
        <v>97346.018609899213</v>
      </c>
      <c r="N187" s="153">
        <v>98922.469833189461</v>
      </c>
      <c r="O187" s="153">
        <v>99351.662948261495</v>
      </c>
      <c r="P187" s="153">
        <v>100626.64467596638</v>
      </c>
      <c r="Q187" s="153">
        <v>102363.4431270354</v>
      </c>
      <c r="R187" s="153">
        <v>105852.62237056663</v>
      </c>
      <c r="S187" s="153">
        <v>109530.06117626758</v>
      </c>
      <c r="T187" s="153">
        <v>112867.93264670896</v>
      </c>
      <c r="U187" s="153">
        <v>115861.17099355183</v>
      </c>
      <c r="V187" s="153">
        <v>118344.70971917672</v>
      </c>
      <c r="W187" s="153">
        <v>120433.39795078179</v>
      </c>
      <c r="X187" s="153">
        <v>122141.56344984047</v>
      </c>
      <c r="Y187" s="153">
        <v>124020.9499939307</v>
      </c>
      <c r="Z187" s="153">
        <v>125932.21484100244</v>
      </c>
      <c r="AA187" s="153">
        <v>128097.62946664741</v>
      </c>
      <c r="AB187" s="153">
        <v>129966.01049973775</v>
      </c>
      <c r="AC187" s="153">
        <v>131650.00125075303</v>
      </c>
      <c r="AD187" s="153">
        <v>133274.38818022123</v>
      </c>
      <c r="AE187" s="153">
        <v>134834.59672781863</v>
      </c>
      <c r="AF187" s="153">
        <v>136438.13531637064</v>
      </c>
      <c r="AG187" s="153">
        <v>138032.95169623572</v>
      </c>
      <c r="AH187" s="153">
        <v>139665.52891562408</v>
      </c>
      <c r="AI187" s="153">
        <v>141461.89560082185</v>
      </c>
      <c r="AJ187" s="153">
        <v>143299.78256412022</v>
      </c>
      <c r="AK187" s="153">
        <v>145206.8762515792</v>
      </c>
      <c r="AL187" s="153">
        <v>147149.91636735169</v>
      </c>
      <c r="AM187" s="153">
        <v>149126.8439906837</v>
      </c>
      <c r="AN187" s="153">
        <v>151118.75341151239</v>
      </c>
      <c r="AO187" s="153">
        <v>153144.091048431</v>
      </c>
      <c r="AP187" s="153">
        <v>155208.93092720228</v>
      </c>
      <c r="AQ187" s="153">
        <v>157323.57790979402</v>
      </c>
      <c r="AR187" s="153">
        <v>159478.59224247144</v>
      </c>
      <c r="AS187" s="153">
        <v>161716.44944856188</v>
      </c>
      <c r="AT187" s="153">
        <v>164030.53692480415</v>
      </c>
      <c r="AU187" s="153">
        <v>166461.29902795752</v>
      </c>
      <c r="AV187" s="153">
        <v>168973.3060409571</v>
      </c>
      <c r="AW187" s="153">
        <v>171626.55805494412</v>
      </c>
      <c r="AX187" s="153">
        <v>174286.19924857956</v>
      </c>
      <c r="AY187" s="153">
        <v>177018.21053051995</v>
      </c>
      <c r="AZ187" s="153">
        <v>179825.82855841605</v>
      </c>
    </row>
    <row r="188" spans="1:52">
      <c r="A188" s="159" t="s">
        <v>19</v>
      </c>
      <c r="B188" s="158">
        <v>405463.75464222394</v>
      </c>
      <c r="C188" s="158">
        <v>388048.30225225701</v>
      </c>
      <c r="D188" s="158">
        <v>385983.19255303103</v>
      </c>
      <c r="E188" s="158">
        <v>394375.26875462395</v>
      </c>
      <c r="F188" s="158">
        <v>419326.37026043306</v>
      </c>
      <c r="G188" s="158">
        <v>416024.18045013293</v>
      </c>
      <c r="H188" s="158">
        <v>438164.92025294504</v>
      </c>
      <c r="I188" s="158">
        <v>452000.00000000006</v>
      </c>
      <c r="J188" s="158">
        <v>442763</v>
      </c>
      <c r="K188" s="158">
        <v>363541</v>
      </c>
      <c r="L188" s="158">
        <v>393531</v>
      </c>
      <c r="M188" s="158">
        <v>422096.99999999988</v>
      </c>
      <c r="N188" s="158">
        <v>406661.00000000012</v>
      </c>
      <c r="O188" s="158">
        <v>406720.00000000006</v>
      </c>
      <c r="P188" s="158">
        <v>410824</v>
      </c>
      <c r="Q188" s="158">
        <v>417539.99999999994</v>
      </c>
      <c r="R188" s="158">
        <v>413915.77645407344</v>
      </c>
      <c r="S188" s="158">
        <v>428265.97650265659</v>
      </c>
      <c r="T188" s="158">
        <v>441376.63869363326</v>
      </c>
      <c r="U188" s="158">
        <v>452209.91522310517</v>
      </c>
      <c r="V188" s="158">
        <v>461581.33974188392</v>
      </c>
      <c r="W188" s="158">
        <v>470146.31261044927</v>
      </c>
      <c r="X188" s="158">
        <v>478042.76623499551</v>
      </c>
      <c r="Y188" s="158">
        <v>485218.86262032448</v>
      </c>
      <c r="Z188" s="158">
        <v>492150.76100312395</v>
      </c>
      <c r="AA188" s="158">
        <v>499181.96242935891</v>
      </c>
      <c r="AB188" s="158">
        <v>505885.45831654139</v>
      </c>
      <c r="AC188" s="158">
        <v>512575.95055932424</v>
      </c>
      <c r="AD188" s="158">
        <v>519211.29859154217</v>
      </c>
      <c r="AE188" s="158">
        <v>525845.558074806</v>
      </c>
      <c r="AF188" s="158">
        <v>532381.5323271458</v>
      </c>
      <c r="AG188" s="158">
        <v>538232.10065193707</v>
      </c>
      <c r="AH188" s="158">
        <v>543839.41369626229</v>
      </c>
      <c r="AI188" s="158">
        <v>549595.84585636912</v>
      </c>
      <c r="AJ188" s="158">
        <v>555308.38912928756</v>
      </c>
      <c r="AK188" s="158">
        <v>561042.29153780732</v>
      </c>
      <c r="AL188" s="158">
        <v>566742.44284541311</v>
      </c>
      <c r="AM188" s="158">
        <v>572579.7761990719</v>
      </c>
      <c r="AN188" s="158">
        <v>578504.77675527032</v>
      </c>
      <c r="AO188" s="158">
        <v>584509.27877510502</v>
      </c>
      <c r="AP188" s="158">
        <v>590601.22703369404</v>
      </c>
      <c r="AQ188" s="158">
        <v>596772.40424829163</v>
      </c>
      <c r="AR188" s="158">
        <v>603092.20054131362</v>
      </c>
      <c r="AS188" s="158">
        <v>609520.81479208358</v>
      </c>
      <c r="AT188" s="158">
        <v>615851.39320016163</v>
      </c>
      <c r="AU188" s="158">
        <v>622317.31130481057</v>
      </c>
      <c r="AV188" s="158">
        <v>628725.6541070143</v>
      </c>
      <c r="AW188" s="158">
        <v>635261.69824812794</v>
      </c>
      <c r="AX188" s="158">
        <v>641693.31005809898</v>
      </c>
      <c r="AY188" s="158">
        <v>648088.96463366225</v>
      </c>
      <c r="AZ188" s="158">
        <v>654512.16305727884</v>
      </c>
    </row>
    <row r="189" spans="1:52">
      <c r="A189" s="152" t="s">
        <v>154</v>
      </c>
      <c r="B189" s="151">
        <v>103387.34686691964</v>
      </c>
      <c r="C189" s="151">
        <v>99899.293581711492</v>
      </c>
      <c r="D189" s="151">
        <v>101876.02772437515</v>
      </c>
      <c r="E189" s="151">
        <v>112030.11889715833</v>
      </c>
      <c r="F189" s="151">
        <v>124146.69541196451</v>
      </c>
      <c r="G189" s="151">
        <v>121499.196080329</v>
      </c>
      <c r="H189" s="151">
        <v>124292.92904935892</v>
      </c>
      <c r="I189" s="151">
        <v>127363.96339880266</v>
      </c>
      <c r="J189" s="151">
        <v>126039.3627863608</v>
      </c>
      <c r="K189" s="151">
        <v>105303.74321560992</v>
      </c>
      <c r="L189" s="151">
        <v>112231.90125764391</v>
      </c>
      <c r="M189" s="151">
        <v>124409.22157856738</v>
      </c>
      <c r="N189" s="151">
        <v>121226.69132282396</v>
      </c>
      <c r="O189" s="151">
        <v>116797.67805865857</v>
      </c>
      <c r="P189" s="151">
        <v>115280.35929938723</v>
      </c>
      <c r="Q189" s="151">
        <v>112537.44252446789</v>
      </c>
      <c r="R189" s="151">
        <v>107371.19075913039</v>
      </c>
      <c r="S189" s="151">
        <v>110498.15969743879</v>
      </c>
      <c r="T189" s="151">
        <v>110995.23798386028</v>
      </c>
      <c r="U189" s="151">
        <v>111491.02239506012</v>
      </c>
      <c r="V189" s="151">
        <v>111830.81033099648</v>
      </c>
      <c r="W189" s="151">
        <v>112489.11126656973</v>
      </c>
      <c r="X189" s="151">
        <v>113142.87965177493</v>
      </c>
      <c r="Y189" s="151">
        <v>114089.44755640576</v>
      </c>
      <c r="Z189" s="151">
        <v>114881.36454110283</v>
      </c>
      <c r="AA189" s="151">
        <v>115605.75217969263</v>
      </c>
      <c r="AB189" s="151">
        <v>116536.28206420477</v>
      </c>
      <c r="AC189" s="151">
        <v>117079.25884062264</v>
      </c>
      <c r="AD189" s="151">
        <v>118153.2493756089</v>
      </c>
      <c r="AE189" s="151">
        <v>119189.10085561703</v>
      </c>
      <c r="AF189" s="151">
        <v>120482.4509302268</v>
      </c>
      <c r="AG189" s="151">
        <v>120803.51292387706</v>
      </c>
      <c r="AH189" s="151">
        <v>121492.26918442786</v>
      </c>
      <c r="AI189" s="151">
        <v>122616.37831483134</v>
      </c>
      <c r="AJ189" s="151">
        <v>123286.93429822015</v>
      </c>
      <c r="AK189" s="151">
        <v>124096.20131345367</v>
      </c>
      <c r="AL189" s="151">
        <v>124999.64386547494</v>
      </c>
      <c r="AM189" s="151">
        <v>125321.67001104416</v>
      </c>
      <c r="AN189" s="151">
        <v>125868.93367428998</v>
      </c>
      <c r="AO189" s="151">
        <v>126173.49998390807</v>
      </c>
      <c r="AP189" s="151">
        <v>126448.95021738688</v>
      </c>
      <c r="AQ189" s="151">
        <v>126866.2542780615</v>
      </c>
      <c r="AR189" s="151">
        <v>127254.60321391674</v>
      </c>
      <c r="AS189" s="151">
        <v>127408.64713677534</v>
      </c>
      <c r="AT189" s="151">
        <v>128003.96635090592</v>
      </c>
      <c r="AU189" s="151">
        <v>127976.19388095172</v>
      </c>
      <c r="AV189" s="151">
        <v>128252.30771697299</v>
      </c>
      <c r="AW189" s="151">
        <v>127007.4979986439</v>
      </c>
      <c r="AX189" s="151">
        <v>125715.85750119899</v>
      </c>
      <c r="AY189" s="151">
        <v>124414.81459597645</v>
      </c>
      <c r="AZ189" s="151">
        <v>122981.09169735329</v>
      </c>
    </row>
    <row r="190" spans="1:52">
      <c r="A190" s="53" t="s">
        <v>153</v>
      </c>
      <c r="B190" s="42">
        <v>302076.40777530428</v>
      </c>
      <c r="C190" s="42">
        <v>288149.00867054553</v>
      </c>
      <c r="D190" s="42">
        <v>284107.16482865589</v>
      </c>
      <c r="E190" s="42">
        <v>282345.14985746564</v>
      </c>
      <c r="F190" s="42">
        <v>295179.67484846857</v>
      </c>
      <c r="G190" s="42">
        <v>294524.98436980392</v>
      </c>
      <c r="H190" s="42">
        <v>313871.99120358611</v>
      </c>
      <c r="I190" s="42">
        <v>324636.03660119738</v>
      </c>
      <c r="J190" s="42">
        <v>316723.63721363922</v>
      </c>
      <c r="K190" s="42">
        <v>258237.25678439008</v>
      </c>
      <c r="L190" s="42">
        <v>281299.09874235606</v>
      </c>
      <c r="M190" s="42">
        <v>297687.77842143254</v>
      </c>
      <c r="N190" s="42">
        <v>285434.30867717613</v>
      </c>
      <c r="O190" s="42">
        <v>289922.32194134151</v>
      </c>
      <c r="P190" s="42">
        <v>295543.6407006128</v>
      </c>
      <c r="Q190" s="42">
        <v>305002.55747553206</v>
      </c>
      <c r="R190" s="42">
        <v>306544.58569494303</v>
      </c>
      <c r="S190" s="42">
        <v>317767.81680521782</v>
      </c>
      <c r="T190" s="42">
        <v>330381.40070977301</v>
      </c>
      <c r="U190" s="42">
        <v>340718.89282804506</v>
      </c>
      <c r="V190" s="42">
        <v>349750.52941088745</v>
      </c>
      <c r="W190" s="42">
        <v>357657.20134387951</v>
      </c>
      <c r="X190" s="42">
        <v>364899.88658322056</v>
      </c>
      <c r="Y190" s="42">
        <v>371129.41506391874</v>
      </c>
      <c r="Z190" s="42">
        <v>377269.3964620211</v>
      </c>
      <c r="AA190" s="42">
        <v>383576.2102496663</v>
      </c>
      <c r="AB190" s="42">
        <v>389349.17625233665</v>
      </c>
      <c r="AC190" s="42">
        <v>395496.69171870156</v>
      </c>
      <c r="AD190" s="42">
        <v>401058.04921593331</v>
      </c>
      <c r="AE190" s="42">
        <v>406656.45721918897</v>
      </c>
      <c r="AF190" s="42">
        <v>411899.08139691903</v>
      </c>
      <c r="AG190" s="42">
        <v>417428.58772806003</v>
      </c>
      <c r="AH190" s="42">
        <v>422347.14451183437</v>
      </c>
      <c r="AI190" s="42">
        <v>426979.46754153783</v>
      </c>
      <c r="AJ190" s="42">
        <v>432021.45483106736</v>
      </c>
      <c r="AK190" s="42">
        <v>436946.0902243536</v>
      </c>
      <c r="AL190" s="42">
        <v>441742.7989799382</v>
      </c>
      <c r="AM190" s="42">
        <v>447258.10618802771</v>
      </c>
      <c r="AN190" s="42">
        <v>452635.84308098035</v>
      </c>
      <c r="AO190" s="42">
        <v>458335.77879119694</v>
      </c>
      <c r="AP190" s="42">
        <v>464152.27681630722</v>
      </c>
      <c r="AQ190" s="42">
        <v>469906.14997023018</v>
      </c>
      <c r="AR190" s="42">
        <v>475837.59732739686</v>
      </c>
      <c r="AS190" s="42">
        <v>482112.16765530821</v>
      </c>
      <c r="AT190" s="42">
        <v>487847.42684925569</v>
      </c>
      <c r="AU190" s="42">
        <v>494341.11742385884</v>
      </c>
      <c r="AV190" s="42">
        <v>500473.34639004135</v>
      </c>
      <c r="AW190" s="42">
        <v>508254.2002494841</v>
      </c>
      <c r="AX190" s="42">
        <v>515977.45255690004</v>
      </c>
      <c r="AY190" s="42">
        <v>523674.15003768582</v>
      </c>
      <c r="AZ190" s="42">
        <v>531531.07135992555</v>
      </c>
    </row>
    <row r="191" spans="1:52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4"/>
      <c r="AO191" s="154"/>
      <c r="AP191" s="154"/>
      <c r="AQ191" s="154"/>
      <c r="AR191" s="154"/>
      <c r="AS191" s="154"/>
      <c r="AT191" s="154"/>
      <c r="AU191" s="154"/>
      <c r="AV191" s="154"/>
      <c r="AW191" s="154"/>
      <c r="AX191" s="154"/>
      <c r="AY191" s="154"/>
      <c r="AZ191" s="154"/>
    </row>
    <row r="192" spans="1:52">
      <c r="A192" s="9" t="s">
        <v>47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</row>
    <row r="193" spans="1:52">
      <c r="A193" s="159" t="s">
        <v>15</v>
      </c>
      <c r="B193" s="158">
        <v>1130957.6696290753</v>
      </c>
      <c r="C193" s="158">
        <v>1101918.5572242734</v>
      </c>
      <c r="D193" s="158">
        <v>1085945.9556826809</v>
      </c>
      <c r="E193" s="158">
        <v>1108841.5446486888</v>
      </c>
      <c r="F193" s="158">
        <v>1246239.9310140004</v>
      </c>
      <c r="G193" s="158">
        <v>1342624.9617049396</v>
      </c>
      <c r="H193" s="158">
        <v>1392959.3701531985</v>
      </c>
      <c r="I193" s="158">
        <v>1518371.3658825643</v>
      </c>
      <c r="J193" s="158">
        <v>1515215.4545028978</v>
      </c>
      <c r="K193" s="158">
        <v>1438136.0292857392</v>
      </c>
      <c r="L193" s="158">
        <v>1425645.2401431217</v>
      </c>
      <c r="M193" s="158">
        <v>1502233.6531085232</v>
      </c>
      <c r="N193" s="158">
        <v>1517082.8840823886</v>
      </c>
      <c r="O193" s="158">
        <v>1556679.8936868738</v>
      </c>
      <c r="P193" s="158">
        <v>1623316.4444816671</v>
      </c>
      <c r="Q193" s="158">
        <v>1695992.9230325993</v>
      </c>
      <c r="R193" s="158">
        <v>1786905.189955926</v>
      </c>
      <c r="S193" s="158">
        <v>1881949.4161067624</v>
      </c>
      <c r="T193" s="158">
        <v>1971280.0556774093</v>
      </c>
      <c r="U193" s="158">
        <v>2053855.8883511836</v>
      </c>
      <c r="V193" s="158">
        <v>2127902.4473983683</v>
      </c>
      <c r="W193" s="158">
        <v>2198695.8738234225</v>
      </c>
      <c r="X193" s="158">
        <v>2267695.6212492539</v>
      </c>
      <c r="Y193" s="158">
        <v>2331401.4997434099</v>
      </c>
      <c r="Z193" s="158">
        <v>2393563.8239778168</v>
      </c>
      <c r="AA193" s="158">
        <v>2452327.9011685285</v>
      </c>
      <c r="AB193" s="158">
        <v>2508162.8617961975</v>
      </c>
      <c r="AC193" s="158">
        <v>2562714.7570009725</v>
      </c>
      <c r="AD193" s="158">
        <v>2620246.0929604732</v>
      </c>
      <c r="AE193" s="158">
        <v>2680935.2811803771</v>
      </c>
      <c r="AF193" s="158">
        <v>2736403.2710299813</v>
      </c>
      <c r="AG193" s="158">
        <v>2791595.5893688882</v>
      </c>
      <c r="AH193" s="158">
        <v>2849867.3544040779</v>
      </c>
      <c r="AI193" s="158">
        <v>2899087.4252347834</v>
      </c>
      <c r="AJ193" s="158">
        <v>2951239.393855792</v>
      </c>
      <c r="AK193" s="158">
        <v>3000217.4983442225</v>
      </c>
      <c r="AL193" s="158">
        <v>3052486.2535993047</v>
      </c>
      <c r="AM193" s="158">
        <v>3110000.2393910028</v>
      </c>
      <c r="AN193" s="158">
        <v>3161199.7403082401</v>
      </c>
      <c r="AO193" s="158">
        <v>3213304.8308395082</v>
      </c>
      <c r="AP193" s="158">
        <v>3268746.7098546149</v>
      </c>
      <c r="AQ193" s="158">
        <v>3324453.0545078861</v>
      </c>
      <c r="AR193" s="158">
        <v>3385047.2254048977</v>
      </c>
      <c r="AS193" s="158">
        <v>3443139.9896677425</v>
      </c>
      <c r="AT193" s="158">
        <v>3501622.7443672558</v>
      </c>
      <c r="AU193" s="158">
        <v>3557580.6470858776</v>
      </c>
      <c r="AV193" s="158">
        <v>3620640.136047862</v>
      </c>
      <c r="AW193" s="158">
        <v>3679363.5215108935</v>
      </c>
      <c r="AX193" s="158">
        <v>3729115.321817846</v>
      </c>
      <c r="AY193" s="158">
        <v>3791748.5372797716</v>
      </c>
      <c r="AZ193" s="158">
        <v>3842546.3384619667</v>
      </c>
    </row>
    <row r="194" spans="1:52">
      <c r="A194" s="157" t="s">
        <v>16</v>
      </c>
      <c r="B194" s="153">
        <v>92291.247015297486</v>
      </c>
      <c r="C194" s="153">
        <v>91191.361403363655</v>
      </c>
      <c r="D194" s="153">
        <v>90645.116791834182</v>
      </c>
      <c r="E194" s="153">
        <v>93155.47750879114</v>
      </c>
      <c r="F194" s="153">
        <v>97875.061863274299</v>
      </c>
      <c r="G194" s="153">
        <v>102013.1741677168</v>
      </c>
      <c r="H194" s="153">
        <v>105315.34969986462</v>
      </c>
      <c r="I194" s="153">
        <v>110317.55806036395</v>
      </c>
      <c r="J194" s="153">
        <v>105683.32508993949</v>
      </c>
      <c r="K194" s="153">
        <v>100227.37170072366</v>
      </c>
      <c r="L194" s="153">
        <v>101496.75054167997</v>
      </c>
      <c r="M194" s="153">
        <v>103148.56484483917</v>
      </c>
      <c r="N194" s="153">
        <v>97889.92472442922</v>
      </c>
      <c r="O194" s="153">
        <v>92393.968620263491</v>
      </c>
      <c r="P194" s="153">
        <v>92761.606924854714</v>
      </c>
      <c r="Q194" s="153">
        <v>97197.878817370802</v>
      </c>
      <c r="R194" s="153">
        <v>102426.97513613451</v>
      </c>
      <c r="S194" s="153">
        <v>105643.4552312626</v>
      </c>
      <c r="T194" s="153">
        <v>108791.93155208205</v>
      </c>
      <c r="U194" s="153">
        <v>111660.34772480864</v>
      </c>
      <c r="V194" s="153">
        <v>114258.48754671469</v>
      </c>
      <c r="W194" s="153">
        <v>116847.56723372613</v>
      </c>
      <c r="X194" s="153">
        <v>119387.40620377369</v>
      </c>
      <c r="Y194" s="153">
        <v>121604.5629347662</v>
      </c>
      <c r="Z194" s="153">
        <v>124077.2719524663</v>
      </c>
      <c r="AA194" s="153">
        <v>126909.69409035869</v>
      </c>
      <c r="AB194" s="153">
        <v>129380.74954004296</v>
      </c>
      <c r="AC194" s="153">
        <v>131561.13012532232</v>
      </c>
      <c r="AD194" s="153">
        <v>133953.43210760347</v>
      </c>
      <c r="AE194" s="153">
        <v>136367.08184755742</v>
      </c>
      <c r="AF194" s="153">
        <v>138803.26266242308</v>
      </c>
      <c r="AG194" s="153">
        <v>141209.28370493234</v>
      </c>
      <c r="AH194" s="153">
        <v>143690.29889435909</v>
      </c>
      <c r="AI194" s="153">
        <v>146235.91740395501</v>
      </c>
      <c r="AJ194" s="153">
        <v>148933.26646082345</v>
      </c>
      <c r="AK194" s="153">
        <v>151675.87083217723</v>
      </c>
      <c r="AL194" s="153">
        <v>154456.72939135568</v>
      </c>
      <c r="AM194" s="153">
        <v>157286.2871186788</v>
      </c>
      <c r="AN194" s="153">
        <v>160154.30477161836</v>
      </c>
      <c r="AO194" s="153">
        <v>163047.84427473194</v>
      </c>
      <c r="AP194" s="153">
        <v>166067.31962163639</v>
      </c>
      <c r="AQ194" s="153">
        <v>169148.94403961956</v>
      </c>
      <c r="AR194" s="153">
        <v>172340.8773137228</v>
      </c>
      <c r="AS194" s="153">
        <v>175620.00490289292</v>
      </c>
      <c r="AT194" s="153">
        <v>178992.33481085926</v>
      </c>
      <c r="AU194" s="153">
        <v>182455.80940479971</v>
      </c>
      <c r="AV194" s="153">
        <v>186048.0062766817</v>
      </c>
      <c r="AW194" s="153">
        <v>189672.19815302215</v>
      </c>
      <c r="AX194" s="153">
        <v>193332.35603615845</v>
      </c>
      <c r="AY194" s="153">
        <v>197199.49449205465</v>
      </c>
      <c r="AZ194" s="153">
        <v>201012.92310620737</v>
      </c>
    </row>
    <row r="195" spans="1:52">
      <c r="A195" s="156" t="s">
        <v>152</v>
      </c>
      <c r="B195" s="151">
        <v>92291.247015297486</v>
      </c>
      <c r="C195" s="151">
        <v>91191.361403363655</v>
      </c>
      <c r="D195" s="151">
        <v>90645.116791834182</v>
      </c>
      <c r="E195" s="151">
        <v>93155.47750879114</v>
      </c>
      <c r="F195" s="151">
        <v>97875.061863274299</v>
      </c>
      <c r="G195" s="151">
        <v>102013.1741677168</v>
      </c>
      <c r="H195" s="151">
        <v>105315.34969986462</v>
      </c>
      <c r="I195" s="151">
        <v>110317.55806036395</v>
      </c>
      <c r="J195" s="151">
        <v>105683.32508993949</v>
      </c>
      <c r="K195" s="151">
        <v>100227.37170072366</v>
      </c>
      <c r="L195" s="151">
        <v>101496.75054167997</v>
      </c>
      <c r="M195" s="151">
        <v>103148.56484483917</v>
      </c>
      <c r="N195" s="151">
        <v>97889.92472442922</v>
      </c>
      <c r="O195" s="151">
        <v>92393.968620263491</v>
      </c>
      <c r="P195" s="151">
        <v>92761.606924854714</v>
      </c>
      <c r="Q195" s="151">
        <v>97197.878817370802</v>
      </c>
      <c r="R195" s="151">
        <v>102426.97435610117</v>
      </c>
      <c r="S195" s="151">
        <v>105643.45288268881</v>
      </c>
      <c r="T195" s="151">
        <v>108791.92419927102</v>
      </c>
      <c r="U195" s="151">
        <v>111660.32981647854</v>
      </c>
      <c r="V195" s="151">
        <v>114258.45204901123</v>
      </c>
      <c r="W195" s="151">
        <v>116847.50453752094</v>
      </c>
      <c r="X195" s="151">
        <v>119387.29326355549</v>
      </c>
      <c r="Y195" s="151">
        <v>121604.37123157544</v>
      </c>
      <c r="Z195" s="151">
        <v>124076.94956899945</v>
      </c>
      <c r="AA195" s="151">
        <v>126909.15157272336</v>
      </c>
      <c r="AB195" s="151">
        <v>129379.886289281</v>
      </c>
      <c r="AC195" s="151">
        <v>131559.82696151655</v>
      </c>
      <c r="AD195" s="151">
        <v>133951.32862281002</v>
      </c>
      <c r="AE195" s="151">
        <v>136363.68987957863</v>
      </c>
      <c r="AF195" s="151">
        <v>138797.70080790255</v>
      </c>
      <c r="AG195" s="151">
        <v>141200.41800407512</v>
      </c>
      <c r="AH195" s="151">
        <v>143675.33028084593</v>
      </c>
      <c r="AI195" s="151">
        <v>146209.56482445114</v>
      </c>
      <c r="AJ195" s="151">
        <v>148889.0029197913</v>
      </c>
      <c r="AK195" s="151">
        <v>151600.8495971541</v>
      </c>
      <c r="AL195" s="151">
        <v>154332.51191050574</v>
      </c>
      <c r="AM195" s="151">
        <v>157081.35802705507</v>
      </c>
      <c r="AN195" s="151">
        <v>159785.01703227512</v>
      </c>
      <c r="AO195" s="151">
        <v>162484.60710914273</v>
      </c>
      <c r="AP195" s="151">
        <v>165200.57015572034</v>
      </c>
      <c r="AQ195" s="151">
        <v>167876.37936972608</v>
      </c>
      <c r="AR195" s="151">
        <v>170498.03684331651</v>
      </c>
      <c r="AS195" s="151">
        <v>172943.51897734005</v>
      </c>
      <c r="AT195" s="151">
        <v>175190.5842233146</v>
      </c>
      <c r="AU195" s="151">
        <v>177084.11360908055</v>
      </c>
      <c r="AV195" s="151">
        <v>178723.30248798247</v>
      </c>
      <c r="AW195" s="151">
        <v>179866.86800548364</v>
      </c>
      <c r="AX195" s="151">
        <v>180416.80930811242</v>
      </c>
      <c r="AY195" s="151">
        <v>180633.67740040974</v>
      </c>
      <c r="AZ195" s="151">
        <v>180378.51435441955</v>
      </c>
    </row>
    <row r="196" spans="1:52">
      <c r="A196" s="156" t="s">
        <v>151</v>
      </c>
      <c r="B196" s="151">
        <v>0</v>
      </c>
      <c r="C196" s="151">
        <v>0</v>
      </c>
      <c r="D196" s="151">
        <v>0</v>
      </c>
      <c r="E196" s="151">
        <v>0</v>
      </c>
      <c r="F196" s="151">
        <v>0</v>
      </c>
      <c r="G196" s="151">
        <v>0</v>
      </c>
      <c r="H196" s="151">
        <v>0</v>
      </c>
      <c r="I196" s="151">
        <v>0</v>
      </c>
      <c r="J196" s="151">
        <v>0</v>
      </c>
      <c r="K196" s="151">
        <v>0</v>
      </c>
      <c r="L196" s="151">
        <v>0</v>
      </c>
      <c r="M196" s="151">
        <v>0</v>
      </c>
      <c r="N196" s="151">
        <v>0</v>
      </c>
      <c r="O196" s="151">
        <v>0</v>
      </c>
      <c r="P196" s="151">
        <v>0</v>
      </c>
      <c r="Q196" s="151">
        <v>0</v>
      </c>
      <c r="R196" s="151">
        <v>7.8003333658788556E-4</v>
      </c>
      <c r="S196" s="151">
        <v>2.3485737958335228E-3</v>
      </c>
      <c r="T196" s="151">
        <v>7.3528110338829727E-3</v>
      </c>
      <c r="U196" s="151">
        <v>1.7908330102640091E-2</v>
      </c>
      <c r="V196" s="151">
        <v>3.5497703458161958E-2</v>
      </c>
      <c r="W196" s="151">
        <v>6.2696205196872287E-2</v>
      </c>
      <c r="X196" s="151">
        <v>0.11294021819167363</v>
      </c>
      <c r="Y196" s="151">
        <v>0.19170319076728706</v>
      </c>
      <c r="Z196" s="151">
        <v>0.32238346683888658</v>
      </c>
      <c r="AA196" s="151">
        <v>0.54251763533572994</v>
      </c>
      <c r="AB196" s="151">
        <v>0.86325076195662076</v>
      </c>
      <c r="AC196" s="151">
        <v>1.30316380576901</v>
      </c>
      <c r="AD196" s="151">
        <v>2.1034847934356735</v>
      </c>
      <c r="AE196" s="151">
        <v>3.3919679787907331</v>
      </c>
      <c r="AF196" s="151">
        <v>5.5618545205228216</v>
      </c>
      <c r="AG196" s="151">
        <v>8.8657008572286333</v>
      </c>
      <c r="AH196" s="151">
        <v>14.96861351316379</v>
      </c>
      <c r="AI196" s="151">
        <v>26.352579503866036</v>
      </c>
      <c r="AJ196" s="151">
        <v>44.26354103215369</v>
      </c>
      <c r="AK196" s="151">
        <v>75.021235023124163</v>
      </c>
      <c r="AL196" s="151">
        <v>124.21748084993861</v>
      </c>
      <c r="AM196" s="151">
        <v>204.92909162373496</v>
      </c>
      <c r="AN196" s="151">
        <v>369.28773934322868</v>
      </c>
      <c r="AO196" s="151">
        <v>563.23716558919364</v>
      </c>
      <c r="AP196" s="151">
        <v>866.7494659160385</v>
      </c>
      <c r="AQ196" s="151">
        <v>1272.5646698934604</v>
      </c>
      <c r="AR196" s="151">
        <v>1842.8404704062777</v>
      </c>
      <c r="AS196" s="151">
        <v>2676.4859255528577</v>
      </c>
      <c r="AT196" s="151">
        <v>3801.7505875446736</v>
      </c>
      <c r="AU196" s="151">
        <v>5371.6957957191589</v>
      </c>
      <c r="AV196" s="151">
        <v>7324.7037886992275</v>
      </c>
      <c r="AW196" s="151">
        <v>9805.3301475385069</v>
      </c>
      <c r="AX196" s="151">
        <v>12915.546728046042</v>
      </c>
      <c r="AY196" s="151">
        <v>16565.817091644905</v>
      </c>
      <c r="AZ196" s="151">
        <v>20634.408751787829</v>
      </c>
    </row>
    <row r="197" spans="1:52">
      <c r="A197" s="156" t="s">
        <v>150</v>
      </c>
      <c r="B197" s="151">
        <v>0</v>
      </c>
      <c r="C197" s="151">
        <v>0</v>
      </c>
      <c r="D197" s="151">
        <v>0</v>
      </c>
      <c r="E197" s="151">
        <v>0</v>
      </c>
      <c r="F197" s="151">
        <v>0</v>
      </c>
      <c r="G197" s="151">
        <v>0</v>
      </c>
      <c r="H197" s="151">
        <v>0</v>
      </c>
      <c r="I197" s="151">
        <v>0</v>
      </c>
      <c r="J197" s="151">
        <v>0</v>
      </c>
      <c r="K197" s="151">
        <v>0</v>
      </c>
      <c r="L197" s="151">
        <v>0</v>
      </c>
      <c r="M197" s="151">
        <v>0</v>
      </c>
      <c r="N197" s="151">
        <v>0</v>
      </c>
      <c r="O197" s="151">
        <v>0</v>
      </c>
      <c r="P197" s="151">
        <v>0</v>
      </c>
      <c r="Q197" s="151">
        <v>0</v>
      </c>
      <c r="R197" s="151">
        <v>0</v>
      </c>
      <c r="S197" s="151">
        <v>0</v>
      </c>
      <c r="T197" s="151">
        <v>0</v>
      </c>
      <c r="U197" s="151">
        <v>0</v>
      </c>
      <c r="V197" s="151">
        <v>0</v>
      </c>
      <c r="W197" s="151">
        <v>0</v>
      </c>
      <c r="X197" s="151">
        <v>0</v>
      </c>
      <c r="Y197" s="151">
        <v>0</v>
      </c>
      <c r="Z197" s="151">
        <v>0</v>
      </c>
      <c r="AA197" s="151">
        <v>0</v>
      </c>
      <c r="AB197" s="151">
        <v>0</v>
      </c>
      <c r="AC197" s="151">
        <v>0</v>
      </c>
      <c r="AD197" s="151">
        <v>0</v>
      </c>
      <c r="AE197" s="151">
        <v>0</v>
      </c>
      <c r="AF197" s="151">
        <v>0</v>
      </c>
      <c r="AG197" s="151">
        <v>0</v>
      </c>
      <c r="AH197" s="151">
        <v>0</v>
      </c>
      <c r="AI197" s="151">
        <v>0</v>
      </c>
      <c r="AJ197" s="151">
        <v>0</v>
      </c>
      <c r="AK197" s="151">
        <v>0</v>
      </c>
      <c r="AL197" s="151">
        <v>0</v>
      </c>
      <c r="AM197" s="151">
        <v>0</v>
      </c>
      <c r="AN197" s="151">
        <v>0</v>
      </c>
      <c r="AO197" s="151">
        <v>0</v>
      </c>
      <c r="AP197" s="151">
        <v>0</v>
      </c>
      <c r="AQ197" s="151">
        <v>0</v>
      </c>
      <c r="AR197" s="151">
        <v>0</v>
      </c>
      <c r="AS197" s="151">
        <v>0</v>
      </c>
      <c r="AT197" s="151">
        <v>0</v>
      </c>
      <c r="AU197" s="151">
        <v>0</v>
      </c>
      <c r="AV197" s="151">
        <v>0</v>
      </c>
      <c r="AW197" s="151">
        <v>0</v>
      </c>
      <c r="AX197" s="151">
        <v>0</v>
      </c>
      <c r="AY197" s="151">
        <v>0</v>
      </c>
      <c r="AZ197" s="151">
        <v>0</v>
      </c>
    </row>
    <row r="198" spans="1:52">
      <c r="A198" s="156" t="s">
        <v>149</v>
      </c>
      <c r="B198" s="151">
        <v>0</v>
      </c>
      <c r="C198" s="151">
        <v>0</v>
      </c>
      <c r="D198" s="151">
        <v>0</v>
      </c>
      <c r="E198" s="151">
        <v>0</v>
      </c>
      <c r="F198" s="151">
        <v>0</v>
      </c>
      <c r="G198" s="151">
        <v>0</v>
      </c>
      <c r="H198" s="151">
        <v>0</v>
      </c>
      <c r="I198" s="151">
        <v>0</v>
      </c>
      <c r="J198" s="151">
        <v>0</v>
      </c>
      <c r="K198" s="151">
        <v>0</v>
      </c>
      <c r="L198" s="151">
        <v>0</v>
      </c>
      <c r="M198" s="151">
        <v>0</v>
      </c>
      <c r="N198" s="151">
        <v>0</v>
      </c>
      <c r="O198" s="151">
        <v>0</v>
      </c>
      <c r="P198" s="151">
        <v>0</v>
      </c>
      <c r="Q198" s="151">
        <v>0</v>
      </c>
      <c r="R198" s="151">
        <v>0</v>
      </c>
      <c r="S198" s="151">
        <v>0</v>
      </c>
      <c r="T198" s="151">
        <v>0</v>
      </c>
      <c r="U198" s="151">
        <v>0</v>
      </c>
      <c r="V198" s="151">
        <v>0</v>
      </c>
      <c r="W198" s="151">
        <v>0</v>
      </c>
      <c r="X198" s="151">
        <v>0</v>
      </c>
      <c r="Y198" s="151">
        <v>0</v>
      </c>
      <c r="Z198" s="151">
        <v>0</v>
      </c>
      <c r="AA198" s="151">
        <v>0</v>
      </c>
      <c r="AB198" s="151">
        <v>0</v>
      </c>
      <c r="AC198" s="151">
        <v>0</v>
      </c>
      <c r="AD198" s="151">
        <v>0</v>
      </c>
      <c r="AE198" s="151">
        <v>0</v>
      </c>
      <c r="AF198" s="151">
        <v>0</v>
      </c>
      <c r="AG198" s="151">
        <v>0</v>
      </c>
      <c r="AH198" s="151">
        <v>0</v>
      </c>
      <c r="AI198" s="151">
        <v>0</v>
      </c>
      <c r="AJ198" s="151">
        <v>0</v>
      </c>
      <c r="AK198" s="151">
        <v>0</v>
      </c>
      <c r="AL198" s="151">
        <v>0</v>
      </c>
      <c r="AM198" s="151">
        <v>0</v>
      </c>
      <c r="AN198" s="151">
        <v>0</v>
      </c>
      <c r="AO198" s="151">
        <v>0</v>
      </c>
      <c r="AP198" s="151">
        <v>0</v>
      </c>
      <c r="AQ198" s="151">
        <v>0</v>
      </c>
      <c r="AR198" s="151">
        <v>0</v>
      </c>
      <c r="AS198" s="151">
        <v>0</v>
      </c>
      <c r="AT198" s="151">
        <v>0</v>
      </c>
      <c r="AU198" s="151">
        <v>0</v>
      </c>
      <c r="AV198" s="151">
        <v>0</v>
      </c>
      <c r="AW198" s="151">
        <v>0</v>
      </c>
      <c r="AX198" s="151">
        <v>0</v>
      </c>
      <c r="AY198" s="151">
        <v>0</v>
      </c>
      <c r="AZ198" s="151">
        <v>0</v>
      </c>
    </row>
    <row r="199" spans="1:52">
      <c r="A199" s="157" t="s">
        <v>17</v>
      </c>
      <c r="B199" s="153">
        <v>367222.25298470247</v>
      </c>
      <c r="C199" s="153">
        <v>364300.13859663642</v>
      </c>
      <c r="D199" s="153">
        <v>356802.38320816593</v>
      </c>
      <c r="E199" s="153">
        <v>372391.02249120903</v>
      </c>
      <c r="F199" s="153">
        <v>397836.4381367258</v>
      </c>
      <c r="G199" s="153">
        <v>427885.3258322833</v>
      </c>
      <c r="H199" s="153">
        <v>446704.15030013543</v>
      </c>
      <c r="I199" s="153">
        <v>464828.44193963619</v>
      </c>
      <c r="J199" s="153">
        <v>457093.93682561145</v>
      </c>
      <c r="K199" s="153">
        <v>423949.60263783165</v>
      </c>
      <c r="L199" s="153">
        <v>437227.85018536507</v>
      </c>
      <c r="M199" s="153">
        <v>475752.27325730067</v>
      </c>
      <c r="N199" s="153">
        <v>474017.79948834883</v>
      </c>
      <c r="O199" s="153">
        <v>488888.57258670317</v>
      </c>
      <c r="P199" s="153">
        <v>516633.66633602954</v>
      </c>
      <c r="Q199" s="153">
        <v>551807.58525995375</v>
      </c>
      <c r="R199" s="153">
        <v>604544.47422586812</v>
      </c>
      <c r="S199" s="153">
        <v>630597.24639888608</v>
      </c>
      <c r="T199" s="153">
        <v>656061.15189295704</v>
      </c>
      <c r="U199" s="153">
        <v>678954.97546903091</v>
      </c>
      <c r="V199" s="153">
        <v>699402.36789573682</v>
      </c>
      <c r="W199" s="153">
        <v>719751.70100385649</v>
      </c>
      <c r="X199" s="153">
        <v>741318.1922309061</v>
      </c>
      <c r="Y199" s="153">
        <v>759613.53290250653</v>
      </c>
      <c r="Z199" s="153">
        <v>778615.41602293251</v>
      </c>
      <c r="AA199" s="153">
        <v>800829.84102407738</v>
      </c>
      <c r="AB199" s="153">
        <v>821587.58560627722</v>
      </c>
      <c r="AC199" s="153">
        <v>842107.95699721389</v>
      </c>
      <c r="AD199" s="153">
        <v>862328.47075929772</v>
      </c>
      <c r="AE199" s="153">
        <v>882469.69305677281</v>
      </c>
      <c r="AF199" s="153">
        <v>901402.55726125173</v>
      </c>
      <c r="AG199" s="153">
        <v>920260.11200015293</v>
      </c>
      <c r="AH199" s="153">
        <v>939972.46876904496</v>
      </c>
      <c r="AI199" s="153">
        <v>957318.304891409</v>
      </c>
      <c r="AJ199" s="153">
        <v>975302.50359961949</v>
      </c>
      <c r="AK199" s="153">
        <v>992621.15539271408</v>
      </c>
      <c r="AL199" s="153">
        <v>1010622.3801365339</v>
      </c>
      <c r="AM199" s="153">
        <v>1029848.2602045501</v>
      </c>
      <c r="AN199" s="153">
        <v>1047702.9768876043</v>
      </c>
      <c r="AO199" s="153">
        <v>1065754.9881327418</v>
      </c>
      <c r="AP199" s="153">
        <v>1084661.0393839341</v>
      </c>
      <c r="AQ199" s="153">
        <v>1103762.2841241281</v>
      </c>
      <c r="AR199" s="153">
        <v>1124048.3689937219</v>
      </c>
      <c r="AS199" s="153">
        <v>1143940.7638970651</v>
      </c>
      <c r="AT199" s="153">
        <v>1163983.3123466042</v>
      </c>
      <c r="AU199" s="153">
        <v>1183411.0278314529</v>
      </c>
      <c r="AV199" s="153">
        <v>1204406.224352957</v>
      </c>
      <c r="AW199" s="153">
        <v>1224259.6226035433</v>
      </c>
      <c r="AX199" s="153">
        <v>1241825.5830170512</v>
      </c>
      <c r="AY199" s="153">
        <v>1262648.2373663615</v>
      </c>
      <c r="AZ199" s="153">
        <v>1280340.5689232217</v>
      </c>
    </row>
    <row r="200" spans="1:52">
      <c r="A200" s="156" t="s">
        <v>152</v>
      </c>
      <c r="B200" s="151">
        <v>367222.25298470247</v>
      </c>
      <c r="C200" s="151">
        <v>364300.13859663642</v>
      </c>
      <c r="D200" s="151">
        <v>356802.38320816593</v>
      </c>
      <c r="E200" s="151">
        <v>372391.02249120903</v>
      </c>
      <c r="F200" s="151">
        <v>397836.4381367258</v>
      </c>
      <c r="G200" s="151">
        <v>427885.3258322833</v>
      </c>
      <c r="H200" s="151">
        <v>446704.15030013543</v>
      </c>
      <c r="I200" s="151">
        <v>464828.44193963619</v>
      </c>
      <c r="J200" s="151">
        <v>457093.93682561145</v>
      </c>
      <c r="K200" s="151">
        <v>423949.60263783165</v>
      </c>
      <c r="L200" s="151">
        <v>437227.85018536507</v>
      </c>
      <c r="M200" s="151">
        <v>475752.27325730067</v>
      </c>
      <c r="N200" s="151">
        <v>474017.79948834883</v>
      </c>
      <c r="O200" s="151">
        <v>488888.57258670317</v>
      </c>
      <c r="P200" s="151">
        <v>516633.66633602954</v>
      </c>
      <c r="Q200" s="151">
        <v>551807.58525995375</v>
      </c>
      <c r="R200" s="151">
        <v>604544.47422586812</v>
      </c>
      <c r="S200" s="151">
        <v>630597.24639888608</v>
      </c>
      <c r="T200" s="151">
        <v>656061.15189295704</v>
      </c>
      <c r="U200" s="151">
        <v>678954.97546903091</v>
      </c>
      <c r="V200" s="151">
        <v>699402.36789573682</v>
      </c>
      <c r="W200" s="151">
        <v>719751.70100385649</v>
      </c>
      <c r="X200" s="151">
        <v>741318.1922309061</v>
      </c>
      <c r="Y200" s="151">
        <v>759613.53290250653</v>
      </c>
      <c r="Z200" s="151">
        <v>778615.41602293251</v>
      </c>
      <c r="AA200" s="151">
        <v>800829.84102407738</v>
      </c>
      <c r="AB200" s="151">
        <v>821587.58560627722</v>
      </c>
      <c r="AC200" s="151">
        <v>842107.95699721365</v>
      </c>
      <c r="AD200" s="151">
        <v>862328.47075929586</v>
      </c>
      <c r="AE200" s="151">
        <v>882469.69305676047</v>
      </c>
      <c r="AF200" s="151">
        <v>901402.55726116907</v>
      </c>
      <c r="AG200" s="151">
        <v>920260.11199960764</v>
      </c>
      <c r="AH200" s="151">
        <v>939972.46876554389</v>
      </c>
      <c r="AI200" s="151">
        <v>957318.30487029161</v>
      </c>
      <c r="AJ200" s="151">
        <v>975302.50347356941</v>
      </c>
      <c r="AK200" s="151">
        <v>992621.15468335454</v>
      </c>
      <c r="AL200" s="151">
        <v>1010622.3763842519</v>
      </c>
      <c r="AM200" s="151">
        <v>1029848.2400121815</v>
      </c>
      <c r="AN200" s="151">
        <v>1047702.8641136284</v>
      </c>
      <c r="AO200" s="151">
        <v>1065754.5422924601</v>
      </c>
      <c r="AP200" s="151">
        <v>1084659.3058417889</v>
      </c>
      <c r="AQ200" s="151">
        <v>1103755.7145190313</v>
      </c>
      <c r="AR200" s="151">
        <v>1124025.5790464373</v>
      </c>
      <c r="AS200" s="151">
        <v>1143869.2353979317</v>
      </c>
      <c r="AT200" s="151">
        <v>1163779.1438090615</v>
      </c>
      <c r="AU200" s="151">
        <v>1182873.6482778378</v>
      </c>
      <c r="AV200" s="151">
        <v>1203143.3341372819</v>
      </c>
      <c r="AW200" s="151">
        <v>1221498.6349470809</v>
      </c>
      <c r="AX200" s="151">
        <v>1236354.2714411593</v>
      </c>
      <c r="AY200" s="151">
        <v>1252391.1211303486</v>
      </c>
      <c r="AZ200" s="151">
        <v>1262790.5990647611</v>
      </c>
    </row>
    <row r="201" spans="1:52">
      <c r="A201" s="156" t="s">
        <v>151</v>
      </c>
      <c r="B201" s="151">
        <v>0</v>
      </c>
      <c r="C201" s="151">
        <v>0</v>
      </c>
      <c r="D201" s="151">
        <v>0</v>
      </c>
      <c r="E201" s="151">
        <v>0</v>
      </c>
      <c r="F201" s="151">
        <v>0</v>
      </c>
      <c r="G201" s="151">
        <v>0</v>
      </c>
      <c r="H201" s="151">
        <v>0</v>
      </c>
      <c r="I201" s="151">
        <v>0</v>
      </c>
      <c r="J201" s="151">
        <v>0</v>
      </c>
      <c r="K201" s="151">
        <v>0</v>
      </c>
      <c r="L201" s="151">
        <v>0</v>
      </c>
      <c r="M201" s="151">
        <v>0</v>
      </c>
      <c r="N201" s="151">
        <v>0</v>
      </c>
      <c r="O201" s="151">
        <v>0</v>
      </c>
      <c r="P201" s="151">
        <v>0</v>
      </c>
      <c r="Q201" s="151">
        <v>0</v>
      </c>
      <c r="R201" s="151">
        <v>1.1075962012591946E-19</v>
      </c>
      <c r="S201" s="151">
        <v>6.3279783543064031E-19</v>
      </c>
      <c r="T201" s="151">
        <v>4.9599511727339048E-18</v>
      </c>
      <c r="U201" s="151">
        <v>3.7440160985440125E-17</v>
      </c>
      <c r="V201" s="151">
        <v>2.6808873126994079E-16</v>
      </c>
      <c r="W201" s="151">
        <v>1.9133425324556183E-15</v>
      </c>
      <c r="X201" s="151">
        <v>1.4640460606889672E-14</v>
      </c>
      <c r="Y201" s="151">
        <v>1.0431298887897868E-13</v>
      </c>
      <c r="Z201" s="151">
        <v>7.444210851072168E-13</v>
      </c>
      <c r="AA201" s="151">
        <v>5.40228888617527E-12</v>
      </c>
      <c r="AB201" s="151">
        <v>3.7647590621825651E-11</v>
      </c>
      <c r="AC201" s="151">
        <v>2.5570383802676551E-10</v>
      </c>
      <c r="AD201" s="151">
        <v>1.8531208670780325E-9</v>
      </c>
      <c r="AE201" s="151">
        <v>1.2315226827761104E-8</v>
      </c>
      <c r="AF201" s="151">
        <v>8.2644107379119241E-8</v>
      </c>
      <c r="AG201" s="151">
        <v>5.4532802293295618E-7</v>
      </c>
      <c r="AH201" s="151">
        <v>3.5010325161060822E-6</v>
      </c>
      <c r="AI201" s="151">
        <v>2.1117410042915551E-5</v>
      </c>
      <c r="AJ201" s="151">
        <v>1.2605004582984871E-4</v>
      </c>
      <c r="AK201" s="151">
        <v>7.0935958814135626E-4</v>
      </c>
      <c r="AL201" s="151">
        <v>3.7522820420095859E-3</v>
      </c>
      <c r="AM201" s="151">
        <v>2.0192368710917081E-2</v>
      </c>
      <c r="AN201" s="151">
        <v>0.11277397591683408</v>
      </c>
      <c r="AO201" s="151">
        <v>0.44584028175413987</v>
      </c>
      <c r="AP201" s="151">
        <v>1.7335421451674078</v>
      </c>
      <c r="AQ201" s="151">
        <v>6.5696050968021327</v>
      </c>
      <c r="AR201" s="151">
        <v>22.789947284733259</v>
      </c>
      <c r="AS201" s="151">
        <v>71.52849913348723</v>
      </c>
      <c r="AT201" s="151">
        <v>204.16853754271014</v>
      </c>
      <c r="AU201" s="151">
        <v>537.3795536150426</v>
      </c>
      <c r="AV201" s="151">
        <v>1262.8902156752108</v>
      </c>
      <c r="AW201" s="151">
        <v>2760.9876564623814</v>
      </c>
      <c r="AX201" s="151">
        <v>5471.3115758919348</v>
      </c>
      <c r="AY201" s="151">
        <v>10257.116236012927</v>
      </c>
      <c r="AZ201" s="151">
        <v>17549.969858460565</v>
      </c>
    </row>
    <row r="202" spans="1:52">
      <c r="A202" s="156" t="s">
        <v>150</v>
      </c>
      <c r="B202" s="151">
        <v>0</v>
      </c>
      <c r="C202" s="151">
        <v>0</v>
      </c>
      <c r="D202" s="151">
        <v>0</v>
      </c>
      <c r="E202" s="151">
        <v>0</v>
      </c>
      <c r="F202" s="151">
        <v>0</v>
      </c>
      <c r="G202" s="151">
        <v>0</v>
      </c>
      <c r="H202" s="151">
        <v>0</v>
      </c>
      <c r="I202" s="151">
        <v>0</v>
      </c>
      <c r="J202" s="151">
        <v>0</v>
      </c>
      <c r="K202" s="151">
        <v>0</v>
      </c>
      <c r="L202" s="151">
        <v>0</v>
      </c>
      <c r="M202" s="151">
        <v>0</v>
      </c>
      <c r="N202" s="151">
        <v>0</v>
      </c>
      <c r="O202" s="151">
        <v>0</v>
      </c>
      <c r="P202" s="151">
        <v>0</v>
      </c>
      <c r="Q202" s="151">
        <v>0</v>
      </c>
      <c r="R202" s="151">
        <v>0</v>
      </c>
      <c r="S202" s="151">
        <v>0</v>
      </c>
      <c r="T202" s="151">
        <v>0</v>
      </c>
      <c r="U202" s="151">
        <v>0</v>
      </c>
      <c r="V202" s="151">
        <v>0</v>
      </c>
      <c r="W202" s="151">
        <v>0</v>
      </c>
      <c r="X202" s="151">
        <v>0</v>
      </c>
      <c r="Y202" s="151">
        <v>0</v>
      </c>
      <c r="Z202" s="151">
        <v>0</v>
      </c>
      <c r="AA202" s="151">
        <v>0</v>
      </c>
      <c r="AB202" s="151">
        <v>0</v>
      </c>
      <c r="AC202" s="151">
        <v>0</v>
      </c>
      <c r="AD202" s="151">
        <v>0</v>
      </c>
      <c r="AE202" s="151">
        <v>0</v>
      </c>
      <c r="AF202" s="151">
        <v>0</v>
      </c>
      <c r="AG202" s="151">
        <v>0</v>
      </c>
      <c r="AH202" s="151">
        <v>0</v>
      </c>
      <c r="AI202" s="151">
        <v>0</v>
      </c>
      <c r="AJ202" s="151">
        <v>0</v>
      </c>
      <c r="AK202" s="151">
        <v>0</v>
      </c>
      <c r="AL202" s="151">
        <v>0</v>
      </c>
      <c r="AM202" s="151">
        <v>0</v>
      </c>
      <c r="AN202" s="151">
        <v>0</v>
      </c>
      <c r="AO202" s="151">
        <v>0</v>
      </c>
      <c r="AP202" s="151">
        <v>0</v>
      </c>
      <c r="AQ202" s="151">
        <v>0</v>
      </c>
      <c r="AR202" s="151">
        <v>0</v>
      </c>
      <c r="AS202" s="151">
        <v>0</v>
      </c>
      <c r="AT202" s="151">
        <v>0</v>
      </c>
      <c r="AU202" s="151">
        <v>0</v>
      </c>
      <c r="AV202" s="151">
        <v>0</v>
      </c>
      <c r="AW202" s="151">
        <v>0</v>
      </c>
      <c r="AX202" s="151">
        <v>0</v>
      </c>
      <c r="AY202" s="151">
        <v>0</v>
      </c>
      <c r="AZ202" s="151">
        <v>0</v>
      </c>
    </row>
    <row r="203" spans="1:52">
      <c r="A203" s="156" t="s">
        <v>149</v>
      </c>
      <c r="B203" s="151">
        <v>0</v>
      </c>
      <c r="C203" s="151">
        <v>0</v>
      </c>
      <c r="D203" s="151">
        <v>0</v>
      </c>
      <c r="E203" s="151">
        <v>0</v>
      </c>
      <c r="F203" s="151">
        <v>0</v>
      </c>
      <c r="G203" s="151">
        <v>0</v>
      </c>
      <c r="H203" s="151">
        <v>0</v>
      </c>
      <c r="I203" s="151">
        <v>0</v>
      </c>
      <c r="J203" s="151">
        <v>0</v>
      </c>
      <c r="K203" s="151">
        <v>0</v>
      </c>
      <c r="L203" s="151">
        <v>0</v>
      </c>
      <c r="M203" s="151">
        <v>0</v>
      </c>
      <c r="N203" s="151">
        <v>0</v>
      </c>
      <c r="O203" s="151">
        <v>0</v>
      </c>
      <c r="P203" s="151">
        <v>0</v>
      </c>
      <c r="Q203" s="151">
        <v>0</v>
      </c>
      <c r="R203" s="151">
        <v>0</v>
      </c>
      <c r="S203" s="151">
        <v>0</v>
      </c>
      <c r="T203" s="151">
        <v>0</v>
      </c>
      <c r="U203" s="151">
        <v>0</v>
      </c>
      <c r="V203" s="151">
        <v>0</v>
      </c>
      <c r="W203" s="151">
        <v>0</v>
      </c>
      <c r="X203" s="151">
        <v>0</v>
      </c>
      <c r="Y203" s="151">
        <v>0</v>
      </c>
      <c r="Z203" s="151">
        <v>0</v>
      </c>
      <c r="AA203" s="151">
        <v>0</v>
      </c>
      <c r="AB203" s="151">
        <v>0</v>
      </c>
      <c r="AC203" s="151">
        <v>0</v>
      </c>
      <c r="AD203" s="151">
        <v>0</v>
      </c>
      <c r="AE203" s="151">
        <v>0</v>
      </c>
      <c r="AF203" s="151">
        <v>0</v>
      </c>
      <c r="AG203" s="151">
        <v>0</v>
      </c>
      <c r="AH203" s="151">
        <v>0</v>
      </c>
      <c r="AI203" s="151">
        <v>0</v>
      </c>
      <c r="AJ203" s="151">
        <v>0</v>
      </c>
      <c r="AK203" s="151">
        <v>0</v>
      </c>
      <c r="AL203" s="151">
        <v>0</v>
      </c>
      <c r="AM203" s="151">
        <v>0</v>
      </c>
      <c r="AN203" s="151">
        <v>0</v>
      </c>
      <c r="AO203" s="151">
        <v>0</v>
      </c>
      <c r="AP203" s="151">
        <v>0</v>
      </c>
      <c r="AQ203" s="151">
        <v>0</v>
      </c>
      <c r="AR203" s="151">
        <v>0</v>
      </c>
      <c r="AS203" s="151">
        <v>0</v>
      </c>
      <c r="AT203" s="151">
        <v>0</v>
      </c>
      <c r="AU203" s="151">
        <v>0</v>
      </c>
      <c r="AV203" s="151">
        <v>0</v>
      </c>
      <c r="AW203" s="151">
        <v>0</v>
      </c>
      <c r="AX203" s="151">
        <v>0</v>
      </c>
      <c r="AY203" s="151">
        <v>0</v>
      </c>
      <c r="AZ203" s="151">
        <v>0</v>
      </c>
    </row>
    <row r="204" spans="1:52">
      <c r="A204" s="157" t="s">
        <v>18</v>
      </c>
      <c r="B204" s="153">
        <v>671444.16962907545</v>
      </c>
      <c r="C204" s="153">
        <v>646427.05722427345</v>
      </c>
      <c r="D204" s="153">
        <v>638498.45568268083</v>
      </c>
      <c r="E204" s="153">
        <v>643295.04464868864</v>
      </c>
      <c r="F204" s="153">
        <v>750528.43101400044</v>
      </c>
      <c r="G204" s="153">
        <v>812726.46170493937</v>
      </c>
      <c r="H204" s="153">
        <v>840939.87015319848</v>
      </c>
      <c r="I204" s="153">
        <v>943225.36588256434</v>
      </c>
      <c r="J204" s="153">
        <v>952438.192587347</v>
      </c>
      <c r="K204" s="153">
        <v>913959.05494718382</v>
      </c>
      <c r="L204" s="153">
        <v>886920.63941607659</v>
      </c>
      <c r="M204" s="153">
        <v>923332.81500638323</v>
      </c>
      <c r="N204" s="153">
        <v>945175.15986961045</v>
      </c>
      <c r="O204" s="153">
        <v>975397.3524799071</v>
      </c>
      <c r="P204" s="153">
        <v>1013921.171220783</v>
      </c>
      <c r="Q204" s="153">
        <v>1046987.4589552747</v>
      </c>
      <c r="R204" s="153">
        <v>1079933.7405939235</v>
      </c>
      <c r="S204" s="153">
        <v>1145708.7144766136</v>
      </c>
      <c r="T204" s="153">
        <v>1206426.9722323702</v>
      </c>
      <c r="U204" s="153">
        <v>1263240.5651573441</v>
      </c>
      <c r="V204" s="153">
        <v>1314241.5919559165</v>
      </c>
      <c r="W204" s="153">
        <v>1362096.6055858398</v>
      </c>
      <c r="X204" s="153">
        <v>1406990.0228145742</v>
      </c>
      <c r="Y204" s="153">
        <v>1450183.4039061372</v>
      </c>
      <c r="Z204" s="153">
        <v>1490871.1360024179</v>
      </c>
      <c r="AA204" s="153">
        <v>1524588.3660540925</v>
      </c>
      <c r="AB204" s="153">
        <v>1557194.5266498772</v>
      </c>
      <c r="AC204" s="153">
        <v>1589045.669878436</v>
      </c>
      <c r="AD204" s="153">
        <v>1623964.1900935723</v>
      </c>
      <c r="AE204" s="153">
        <v>1662098.5062760466</v>
      </c>
      <c r="AF204" s="153">
        <v>1696197.4511063066</v>
      </c>
      <c r="AG204" s="153">
        <v>1730126.1936638032</v>
      </c>
      <c r="AH204" s="153">
        <v>1766204.586740674</v>
      </c>
      <c r="AI204" s="153">
        <v>1795533.2029394193</v>
      </c>
      <c r="AJ204" s="153">
        <v>1827003.6237953492</v>
      </c>
      <c r="AK204" s="153">
        <v>1855920.4721193314</v>
      </c>
      <c r="AL204" s="153">
        <v>1887407.1440714153</v>
      </c>
      <c r="AM204" s="153">
        <v>1922865.692067774</v>
      </c>
      <c r="AN204" s="153">
        <v>1953342.4586490176</v>
      </c>
      <c r="AO204" s="153">
        <v>1984501.9984320346</v>
      </c>
      <c r="AP204" s="153">
        <v>2018018.3508490445</v>
      </c>
      <c r="AQ204" s="153">
        <v>2051541.8263441385</v>
      </c>
      <c r="AR204" s="153">
        <v>2088657.9790974532</v>
      </c>
      <c r="AS204" s="153">
        <v>2123579.2208677847</v>
      </c>
      <c r="AT204" s="153">
        <v>2158647.0972097921</v>
      </c>
      <c r="AU204" s="153">
        <v>2191713.809849625</v>
      </c>
      <c r="AV204" s="153">
        <v>2230185.9054182232</v>
      </c>
      <c r="AW204" s="153">
        <v>2265431.7007543277</v>
      </c>
      <c r="AX204" s="153">
        <v>2293957.3827646361</v>
      </c>
      <c r="AY204" s="153">
        <v>2331900.8054213556</v>
      </c>
      <c r="AZ204" s="153">
        <v>2361192.8464325378</v>
      </c>
    </row>
    <row r="205" spans="1:52">
      <c r="A205" s="156" t="s">
        <v>152</v>
      </c>
      <c r="B205" s="151">
        <v>671444.16962907545</v>
      </c>
      <c r="C205" s="151">
        <v>646427.05722427345</v>
      </c>
      <c r="D205" s="151">
        <v>638498.45568268083</v>
      </c>
      <c r="E205" s="151">
        <v>643295.04464868864</v>
      </c>
      <c r="F205" s="151">
        <v>750528.43101400044</v>
      </c>
      <c r="G205" s="151">
        <v>812726.46170493937</v>
      </c>
      <c r="H205" s="151">
        <v>840939.87015319848</v>
      </c>
      <c r="I205" s="151">
        <v>943225.36588256434</v>
      </c>
      <c r="J205" s="151">
        <v>952438.192587347</v>
      </c>
      <c r="K205" s="151">
        <v>913959.05494718382</v>
      </c>
      <c r="L205" s="151">
        <v>886920.63941607659</v>
      </c>
      <c r="M205" s="151">
        <v>923332.81500638323</v>
      </c>
      <c r="N205" s="151">
        <v>945175.15986961045</v>
      </c>
      <c r="O205" s="151">
        <v>975397.3524799071</v>
      </c>
      <c r="P205" s="151">
        <v>1013921.171220783</v>
      </c>
      <c r="Q205" s="151">
        <v>1046987.4589552747</v>
      </c>
      <c r="R205" s="151">
        <v>1079933.7405939235</v>
      </c>
      <c r="S205" s="151">
        <v>1145708.7144766136</v>
      </c>
      <c r="T205" s="151">
        <v>1206426.9722323702</v>
      </c>
      <c r="U205" s="151">
        <v>1263240.5651573441</v>
      </c>
      <c r="V205" s="151">
        <v>1314241.5919559165</v>
      </c>
      <c r="W205" s="151">
        <v>1362096.6055858398</v>
      </c>
      <c r="X205" s="151">
        <v>1406990.0228145742</v>
      </c>
      <c r="Y205" s="151">
        <v>1450183.4039061372</v>
      </c>
      <c r="Z205" s="151">
        <v>1490871.1360024179</v>
      </c>
      <c r="AA205" s="151">
        <v>1524588.3660540925</v>
      </c>
      <c r="AB205" s="151">
        <v>1557194.5266498772</v>
      </c>
      <c r="AC205" s="151">
        <v>1589045.669878436</v>
      </c>
      <c r="AD205" s="151">
        <v>1623964.1900935723</v>
      </c>
      <c r="AE205" s="151">
        <v>1662098.5062760466</v>
      </c>
      <c r="AF205" s="151">
        <v>1696197.4511063066</v>
      </c>
      <c r="AG205" s="151">
        <v>1730126.1936638032</v>
      </c>
      <c r="AH205" s="151">
        <v>1766204.586740674</v>
      </c>
      <c r="AI205" s="151">
        <v>1795533.2029394193</v>
      </c>
      <c r="AJ205" s="151">
        <v>1827003.6237953492</v>
      </c>
      <c r="AK205" s="151">
        <v>1855920.4721193314</v>
      </c>
      <c r="AL205" s="151">
        <v>1887407.1440714153</v>
      </c>
      <c r="AM205" s="151">
        <v>1922865.692067774</v>
      </c>
      <c r="AN205" s="151">
        <v>1953342.458649016</v>
      </c>
      <c r="AO205" s="151">
        <v>1984501.9984319215</v>
      </c>
      <c r="AP205" s="151">
        <v>2018018.3508427506</v>
      </c>
      <c r="AQ205" s="151">
        <v>2051541.8261207093</v>
      </c>
      <c r="AR205" s="151">
        <v>2088657.9739134647</v>
      </c>
      <c r="AS205" s="151">
        <v>2123579.1442261427</v>
      </c>
      <c r="AT205" s="151">
        <v>2158646.2883532089</v>
      </c>
      <c r="AU205" s="151">
        <v>2191707.5250957054</v>
      </c>
      <c r="AV205" s="151">
        <v>2230149.8410370541</v>
      </c>
      <c r="AW205" s="151">
        <v>2265271.4339187723</v>
      </c>
      <c r="AX205" s="151">
        <v>2293378.6311551942</v>
      </c>
      <c r="AY205" s="151">
        <v>2330125.6368676666</v>
      </c>
      <c r="AZ205" s="151">
        <v>2356711.7237507515</v>
      </c>
    </row>
    <row r="206" spans="1:52">
      <c r="A206" s="156" t="s">
        <v>151</v>
      </c>
      <c r="B206" s="151">
        <v>0</v>
      </c>
      <c r="C206" s="151">
        <v>0</v>
      </c>
      <c r="D206" s="151">
        <v>0</v>
      </c>
      <c r="E206" s="151">
        <v>0</v>
      </c>
      <c r="F206" s="151">
        <v>0</v>
      </c>
      <c r="G206" s="151">
        <v>0</v>
      </c>
      <c r="H206" s="151">
        <v>0</v>
      </c>
      <c r="I206" s="151">
        <v>0</v>
      </c>
      <c r="J206" s="151">
        <v>0</v>
      </c>
      <c r="K206" s="151">
        <v>0</v>
      </c>
      <c r="L206" s="151">
        <v>0</v>
      </c>
      <c r="M206" s="151">
        <v>0</v>
      </c>
      <c r="N206" s="151">
        <v>0</v>
      </c>
      <c r="O206" s="151">
        <v>0</v>
      </c>
      <c r="P206" s="151">
        <v>0</v>
      </c>
      <c r="Q206" s="151">
        <v>0</v>
      </c>
      <c r="R206" s="151">
        <v>1.4959286091142373E-89</v>
      </c>
      <c r="S206" s="151">
        <v>4.9588866499981749E-85</v>
      </c>
      <c r="T206" s="151">
        <v>8.7714484616776097E-81</v>
      </c>
      <c r="U206" s="151">
        <v>1.5721388118147159E-76</v>
      </c>
      <c r="V206" s="151">
        <v>2.5723351563800578E-72</v>
      </c>
      <c r="W206" s="151">
        <v>3.9326797056046164E-68</v>
      </c>
      <c r="X206" s="151">
        <v>5.9216892330667317E-64</v>
      </c>
      <c r="Y206" s="151">
        <v>8.1015894280881298E-60</v>
      </c>
      <c r="Z206" s="151">
        <v>1.1047317928935752E-55</v>
      </c>
      <c r="AA206" s="151">
        <v>1.1403829258372984E-51</v>
      </c>
      <c r="AB206" s="151">
        <v>1.088653733053976E-47</v>
      </c>
      <c r="AC206" s="151">
        <v>9.0181209366620877E-44</v>
      </c>
      <c r="AD206" s="151">
        <v>5.7819346427180024E-40</v>
      </c>
      <c r="AE206" s="151">
        <v>3.2129421135265448E-36</v>
      </c>
      <c r="AF206" s="151">
        <v>1.3197861180120578E-32</v>
      </c>
      <c r="AG206" s="151">
        <v>4.052319908858809E-29</v>
      </c>
      <c r="AH206" s="151">
        <v>8.8846113681630154E-26</v>
      </c>
      <c r="AI206" s="151">
        <v>1.3270516934651477E-22</v>
      </c>
      <c r="AJ206" s="151">
        <v>1.3718532623476781E-19</v>
      </c>
      <c r="AK206" s="151">
        <v>8.6560997157657245E-17</v>
      </c>
      <c r="AL206" s="151">
        <v>3.3006637874423147E-14</v>
      </c>
      <c r="AM206" s="151">
        <v>8.3710743357889166E-12</v>
      </c>
      <c r="AN206" s="151">
        <v>1.519989938851116E-9</v>
      </c>
      <c r="AO206" s="151">
        <v>1.1312929111942336E-7</v>
      </c>
      <c r="AP206" s="151">
        <v>6.2938623654189473E-6</v>
      </c>
      <c r="AQ206" s="151">
        <v>2.2342911121260792E-4</v>
      </c>
      <c r="AR206" s="151">
        <v>5.183988589575853E-3</v>
      </c>
      <c r="AS206" s="151">
        <v>7.6641641882053385E-2</v>
      </c>
      <c r="AT206" s="151">
        <v>0.80885658316362363</v>
      </c>
      <c r="AU206" s="151">
        <v>6.2847539196647189</v>
      </c>
      <c r="AV206" s="151">
        <v>36.064381169201098</v>
      </c>
      <c r="AW206" s="151">
        <v>160.26683555527521</v>
      </c>
      <c r="AX206" s="151">
        <v>578.75160944175877</v>
      </c>
      <c r="AY206" s="151">
        <v>1775.1685536892528</v>
      </c>
      <c r="AZ206" s="151">
        <v>4481.1226817863899</v>
      </c>
    </row>
    <row r="207" spans="1:52">
      <c r="A207" s="156" t="s">
        <v>150</v>
      </c>
      <c r="B207" s="151">
        <v>0</v>
      </c>
      <c r="C207" s="151">
        <v>0</v>
      </c>
      <c r="D207" s="151">
        <v>0</v>
      </c>
      <c r="E207" s="151">
        <v>0</v>
      </c>
      <c r="F207" s="151">
        <v>0</v>
      </c>
      <c r="G207" s="151">
        <v>0</v>
      </c>
      <c r="H207" s="151">
        <v>0</v>
      </c>
      <c r="I207" s="151">
        <v>0</v>
      </c>
      <c r="J207" s="151">
        <v>0</v>
      </c>
      <c r="K207" s="151">
        <v>0</v>
      </c>
      <c r="L207" s="151">
        <v>0</v>
      </c>
      <c r="M207" s="151">
        <v>0</v>
      </c>
      <c r="N207" s="151">
        <v>0</v>
      </c>
      <c r="O207" s="151">
        <v>0</v>
      </c>
      <c r="P207" s="151">
        <v>0</v>
      </c>
      <c r="Q207" s="151">
        <v>0</v>
      </c>
      <c r="R207" s="151">
        <v>0</v>
      </c>
      <c r="S207" s="151">
        <v>0</v>
      </c>
      <c r="T207" s="151">
        <v>0</v>
      </c>
      <c r="U207" s="151">
        <v>0</v>
      </c>
      <c r="V207" s="151">
        <v>0</v>
      </c>
      <c r="W207" s="151">
        <v>0</v>
      </c>
      <c r="X207" s="151">
        <v>0</v>
      </c>
      <c r="Y207" s="151">
        <v>0</v>
      </c>
      <c r="Z207" s="151">
        <v>0</v>
      </c>
      <c r="AA207" s="151">
        <v>0</v>
      </c>
      <c r="AB207" s="151">
        <v>0</v>
      </c>
      <c r="AC207" s="151">
        <v>0</v>
      </c>
      <c r="AD207" s="151">
        <v>0</v>
      </c>
      <c r="AE207" s="151">
        <v>0</v>
      </c>
      <c r="AF207" s="151">
        <v>0</v>
      </c>
      <c r="AG207" s="151">
        <v>0</v>
      </c>
      <c r="AH207" s="151">
        <v>0</v>
      </c>
      <c r="AI207" s="151">
        <v>0</v>
      </c>
      <c r="AJ207" s="151">
        <v>0</v>
      </c>
      <c r="AK207" s="151">
        <v>0</v>
      </c>
      <c r="AL207" s="151">
        <v>0</v>
      </c>
      <c r="AM207" s="151">
        <v>0</v>
      </c>
      <c r="AN207" s="151">
        <v>0</v>
      </c>
      <c r="AO207" s="151">
        <v>0</v>
      </c>
      <c r="AP207" s="151">
        <v>0</v>
      </c>
      <c r="AQ207" s="151">
        <v>0</v>
      </c>
      <c r="AR207" s="151">
        <v>0</v>
      </c>
      <c r="AS207" s="151">
        <v>0</v>
      </c>
      <c r="AT207" s="151">
        <v>0</v>
      </c>
      <c r="AU207" s="151">
        <v>0</v>
      </c>
      <c r="AV207" s="151">
        <v>0</v>
      </c>
      <c r="AW207" s="151">
        <v>0</v>
      </c>
      <c r="AX207" s="151">
        <v>0</v>
      </c>
      <c r="AY207" s="151">
        <v>0</v>
      </c>
      <c r="AZ207" s="151">
        <v>0</v>
      </c>
    </row>
    <row r="208" spans="1:52">
      <c r="A208" s="156" t="s">
        <v>149</v>
      </c>
      <c r="B208" s="151">
        <v>0</v>
      </c>
      <c r="C208" s="151">
        <v>0</v>
      </c>
      <c r="D208" s="151">
        <v>0</v>
      </c>
      <c r="E208" s="151">
        <v>0</v>
      </c>
      <c r="F208" s="151">
        <v>0</v>
      </c>
      <c r="G208" s="151">
        <v>0</v>
      </c>
      <c r="H208" s="151">
        <v>0</v>
      </c>
      <c r="I208" s="151">
        <v>0</v>
      </c>
      <c r="J208" s="151">
        <v>0</v>
      </c>
      <c r="K208" s="151">
        <v>0</v>
      </c>
      <c r="L208" s="151">
        <v>0</v>
      </c>
      <c r="M208" s="151">
        <v>0</v>
      </c>
      <c r="N208" s="151">
        <v>0</v>
      </c>
      <c r="O208" s="151">
        <v>0</v>
      </c>
      <c r="P208" s="151">
        <v>0</v>
      </c>
      <c r="Q208" s="151">
        <v>0</v>
      </c>
      <c r="R208" s="151">
        <v>0</v>
      </c>
      <c r="S208" s="151">
        <v>0</v>
      </c>
      <c r="T208" s="151">
        <v>0</v>
      </c>
      <c r="U208" s="151">
        <v>0</v>
      </c>
      <c r="V208" s="151">
        <v>0</v>
      </c>
      <c r="W208" s="151">
        <v>0</v>
      </c>
      <c r="X208" s="151">
        <v>0</v>
      </c>
      <c r="Y208" s="151">
        <v>0</v>
      </c>
      <c r="Z208" s="151">
        <v>0</v>
      </c>
      <c r="AA208" s="151">
        <v>0</v>
      </c>
      <c r="AB208" s="151">
        <v>0</v>
      </c>
      <c r="AC208" s="151">
        <v>0</v>
      </c>
      <c r="AD208" s="151">
        <v>0</v>
      </c>
      <c r="AE208" s="151">
        <v>0</v>
      </c>
      <c r="AF208" s="151">
        <v>0</v>
      </c>
      <c r="AG208" s="151">
        <v>0</v>
      </c>
      <c r="AH208" s="151">
        <v>0</v>
      </c>
      <c r="AI208" s="151">
        <v>0</v>
      </c>
      <c r="AJ208" s="151">
        <v>0</v>
      </c>
      <c r="AK208" s="151">
        <v>0</v>
      </c>
      <c r="AL208" s="151">
        <v>0</v>
      </c>
      <c r="AM208" s="151">
        <v>0</v>
      </c>
      <c r="AN208" s="151">
        <v>0</v>
      </c>
      <c r="AO208" s="151">
        <v>0</v>
      </c>
      <c r="AP208" s="151">
        <v>0</v>
      </c>
      <c r="AQ208" s="151">
        <v>0</v>
      </c>
      <c r="AR208" s="151">
        <v>0</v>
      </c>
      <c r="AS208" s="151">
        <v>0</v>
      </c>
      <c r="AT208" s="151">
        <v>0</v>
      </c>
      <c r="AU208" s="151">
        <v>0</v>
      </c>
      <c r="AV208" s="151">
        <v>0</v>
      </c>
      <c r="AW208" s="151">
        <v>0</v>
      </c>
      <c r="AX208" s="151">
        <v>0</v>
      </c>
      <c r="AY208" s="151">
        <v>0</v>
      </c>
      <c r="AZ208" s="151">
        <v>0</v>
      </c>
    </row>
    <row r="209" spans="1:52">
      <c r="A209" s="159" t="s">
        <v>19</v>
      </c>
      <c r="B209" s="158">
        <v>22827.113445049567</v>
      </c>
      <c r="C209" s="158">
        <v>22555.824825839878</v>
      </c>
      <c r="D209" s="158">
        <v>22996.330701415056</v>
      </c>
      <c r="E209" s="158">
        <v>24054.310523017546</v>
      </c>
      <c r="F209" s="158">
        <v>26524.541662078311</v>
      </c>
      <c r="G209" s="158">
        <v>27717.838909666614</v>
      </c>
      <c r="H209" s="158">
        <v>29929.498024734337</v>
      </c>
      <c r="I209" s="158">
        <v>32081.573728900494</v>
      </c>
      <c r="J209" s="158">
        <v>33105.081796280283</v>
      </c>
      <c r="K209" s="158">
        <v>28850.754184529276</v>
      </c>
      <c r="L209" s="158">
        <v>34448.125586390997</v>
      </c>
      <c r="M209" s="158">
        <v>35309.049074068593</v>
      </c>
      <c r="N209" s="158">
        <v>34254.352604151616</v>
      </c>
      <c r="O209" s="158">
        <v>34209.993892359569</v>
      </c>
      <c r="P209" s="158">
        <v>35992.40675017731</v>
      </c>
      <c r="Q209" s="158">
        <v>36698.914251144692</v>
      </c>
      <c r="R209" s="158">
        <v>38203.919286234304</v>
      </c>
      <c r="S209" s="158">
        <v>40242.31317745713</v>
      </c>
      <c r="T209" s="158">
        <v>42360.676820428351</v>
      </c>
      <c r="U209" s="158">
        <v>44327.457214935588</v>
      </c>
      <c r="V209" s="158">
        <v>46163.892880925581</v>
      </c>
      <c r="W209" s="158">
        <v>48003.718784647332</v>
      </c>
      <c r="X209" s="158">
        <v>49804.281217789234</v>
      </c>
      <c r="Y209" s="158">
        <v>51547.530467593489</v>
      </c>
      <c r="Z209" s="158">
        <v>53261.968434903312</v>
      </c>
      <c r="AA209" s="158">
        <v>54869.54030308377</v>
      </c>
      <c r="AB209" s="158">
        <v>56468.142839181834</v>
      </c>
      <c r="AC209" s="158">
        <v>58114.982776581135</v>
      </c>
      <c r="AD209" s="158">
        <v>59848.829716741166</v>
      </c>
      <c r="AE209" s="158">
        <v>61805.141470493094</v>
      </c>
      <c r="AF209" s="158">
        <v>63659.820484386037</v>
      </c>
      <c r="AG209" s="158">
        <v>65564.909239440589</v>
      </c>
      <c r="AH209" s="158">
        <v>67657.319697293438</v>
      </c>
      <c r="AI209" s="158">
        <v>69495.11578088344</v>
      </c>
      <c r="AJ209" s="158">
        <v>71377.793175754079</v>
      </c>
      <c r="AK209" s="158">
        <v>73226.038937549441</v>
      </c>
      <c r="AL209" s="158">
        <v>75129.292803647812</v>
      </c>
      <c r="AM209" s="158">
        <v>77304.779534800298</v>
      </c>
      <c r="AN209" s="158">
        <v>79259.987762687553</v>
      </c>
      <c r="AO209" s="158">
        <v>81283.697202556374</v>
      </c>
      <c r="AP209" s="158">
        <v>83455.726696460028</v>
      </c>
      <c r="AQ209" s="158">
        <v>85620.543809056515</v>
      </c>
      <c r="AR209" s="158">
        <v>87955.236317559844</v>
      </c>
      <c r="AS209" s="158">
        <v>90158.732371017715</v>
      </c>
      <c r="AT209" s="158">
        <v>92379.094941882242</v>
      </c>
      <c r="AU209" s="158">
        <v>94561.143839264885</v>
      </c>
      <c r="AV209" s="158">
        <v>97124.085540934902</v>
      </c>
      <c r="AW209" s="158">
        <v>99450.452946534511</v>
      </c>
      <c r="AX209" s="158">
        <v>101481.30190756124</v>
      </c>
      <c r="AY209" s="158">
        <v>103876.76050905585</v>
      </c>
      <c r="AZ209" s="158">
        <v>105867.86110189273</v>
      </c>
    </row>
    <row r="210" spans="1:52">
      <c r="A210" s="157" t="s">
        <v>20</v>
      </c>
      <c r="B210" s="153">
        <v>2163.7975768716478</v>
      </c>
      <c r="C210" s="153">
        <v>2172.6294037160228</v>
      </c>
      <c r="D210" s="153">
        <v>2119.6384426497766</v>
      </c>
      <c r="E210" s="153">
        <v>2137.3020963385256</v>
      </c>
      <c r="F210" s="153">
        <v>2216.7885379378918</v>
      </c>
      <c r="G210" s="153">
        <v>2278.6113258485107</v>
      </c>
      <c r="H210" s="153">
        <v>2349.2659406035027</v>
      </c>
      <c r="I210" s="153">
        <v>2428.7523822028706</v>
      </c>
      <c r="J210" s="153">
        <v>2382.5351073521597</v>
      </c>
      <c r="K210" s="153">
        <v>2222.9046108357502</v>
      </c>
      <c r="L210" s="153">
        <v>2312.66707531467</v>
      </c>
      <c r="M210" s="153">
        <v>2283.7075151925292</v>
      </c>
      <c r="N210" s="153">
        <v>2273.3540514378897</v>
      </c>
      <c r="O210" s="153">
        <v>2244.633158059009</v>
      </c>
      <c r="P210" s="153">
        <v>2537.6028377300095</v>
      </c>
      <c r="Q210" s="153">
        <v>2559.3931595932099</v>
      </c>
      <c r="R210" s="153">
        <v>2693.2301059772317</v>
      </c>
      <c r="S210" s="153">
        <v>2908.9799639810635</v>
      </c>
      <c r="T210" s="153">
        <v>3138.8071412619202</v>
      </c>
      <c r="U210" s="153">
        <v>3356.1665723572924</v>
      </c>
      <c r="V210" s="153">
        <v>3560.987967991231</v>
      </c>
      <c r="W210" s="153">
        <v>3763.2755163735474</v>
      </c>
      <c r="X210" s="153">
        <v>3976.9710706228884</v>
      </c>
      <c r="Y210" s="153">
        <v>4174.7828734738459</v>
      </c>
      <c r="Z210" s="153">
        <v>4380.4701210785424</v>
      </c>
      <c r="AA210" s="153">
        <v>4604.257052643582</v>
      </c>
      <c r="AB210" s="153">
        <v>4848.2531604183159</v>
      </c>
      <c r="AC210" s="153">
        <v>5105.7519721568324</v>
      </c>
      <c r="AD210" s="153">
        <v>5375.8165504327235</v>
      </c>
      <c r="AE210" s="153">
        <v>5655.7152022302289</v>
      </c>
      <c r="AF210" s="153">
        <v>5926.0526581407812</v>
      </c>
      <c r="AG210" s="153">
        <v>6206.7578605858671</v>
      </c>
      <c r="AH210" s="153">
        <v>6510.1690465933507</v>
      </c>
      <c r="AI210" s="153">
        <v>6796.8678252453865</v>
      </c>
      <c r="AJ210" s="153">
        <v>7094.3922714046857</v>
      </c>
      <c r="AK210" s="153">
        <v>7387.7945186318248</v>
      </c>
      <c r="AL210" s="153">
        <v>7690.3525877981992</v>
      </c>
      <c r="AM210" s="153">
        <v>8021.5745948540089</v>
      </c>
      <c r="AN210" s="153">
        <v>8331.6158798342622</v>
      </c>
      <c r="AO210" s="153">
        <v>8651.2018470115891</v>
      </c>
      <c r="AP210" s="153">
        <v>8993.5162620605843</v>
      </c>
      <c r="AQ210" s="153">
        <v>9342.2374539898756</v>
      </c>
      <c r="AR210" s="153">
        <v>9710.1621718756542</v>
      </c>
      <c r="AS210" s="153">
        <v>10066.870569742268</v>
      </c>
      <c r="AT210" s="153">
        <v>10425.59753638728</v>
      </c>
      <c r="AU210" s="153">
        <v>10784.948025951935</v>
      </c>
      <c r="AV210" s="153">
        <v>11184.380207932805</v>
      </c>
      <c r="AW210" s="153">
        <v>11557.80362328808</v>
      </c>
      <c r="AX210" s="153">
        <v>11892.686409712935</v>
      </c>
      <c r="AY210" s="153">
        <v>12270.671049014039</v>
      </c>
      <c r="AZ210" s="153">
        <v>12597.8104589344</v>
      </c>
    </row>
    <row r="211" spans="1:52">
      <c r="A211" s="156" t="s">
        <v>152</v>
      </c>
      <c r="B211" s="151">
        <v>2163.7975768716478</v>
      </c>
      <c r="C211" s="151">
        <v>2172.6294037160228</v>
      </c>
      <c r="D211" s="151">
        <v>2119.6384426497766</v>
      </c>
      <c r="E211" s="151">
        <v>2137.3020963385256</v>
      </c>
      <c r="F211" s="151">
        <v>2216.7885379378918</v>
      </c>
      <c r="G211" s="151">
        <v>2278.6113258485107</v>
      </c>
      <c r="H211" s="151">
        <v>2349.2659406035027</v>
      </c>
      <c r="I211" s="151">
        <v>2428.7523822028706</v>
      </c>
      <c r="J211" s="151">
        <v>2382.5351073521597</v>
      </c>
      <c r="K211" s="151">
        <v>2222.9046108357502</v>
      </c>
      <c r="L211" s="151">
        <v>2312.66707531467</v>
      </c>
      <c r="M211" s="151">
        <v>2283.7075151925292</v>
      </c>
      <c r="N211" s="151">
        <v>2273.3540514378897</v>
      </c>
      <c r="O211" s="151">
        <v>2244.633158059009</v>
      </c>
      <c r="P211" s="151">
        <v>2537.6028377300095</v>
      </c>
      <c r="Q211" s="151">
        <v>2559.3931595932099</v>
      </c>
      <c r="R211" s="151">
        <v>2693.2301059737192</v>
      </c>
      <c r="S211" s="151">
        <v>2908.9799639634139</v>
      </c>
      <c r="T211" s="151">
        <v>3138.8071411989154</v>
      </c>
      <c r="U211" s="151">
        <v>3356.1665721925733</v>
      </c>
      <c r="V211" s="151">
        <v>3560.9879676244796</v>
      </c>
      <c r="W211" s="151">
        <v>3763.2755155038412</v>
      </c>
      <c r="X211" s="151">
        <v>3976.9710687726688</v>
      </c>
      <c r="Y211" s="151">
        <v>4174.7828689527141</v>
      </c>
      <c r="Z211" s="151">
        <v>4380.4701115330345</v>
      </c>
      <c r="AA211" s="151">
        <v>4604.2570318150865</v>
      </c>
      <c r="AB211" s="151">
        <v>4848.2531115573975</v>
      </c>
      <c r="AC211" s="151">
        <v>5105.751861722335</v>
      </c>
      <c r="AD211" s="151">
        <v>5375.8163121944499</v>
      </c>
      <c r="AE211" s="151">
        <v>5655.7146606041497</v>
      </c>
      <c r="AF211" s="151">
        <v>5926.051385905881</v>
      </c>
      <c r="AG211" s="151">
        <v>6206.7549897594163</v>
      </c>
      <c r="AH211" s="151">
        <v>6510.1628170727372</v>
      </c>
      <c r="AI211" s="151">
        <v>6796.8540789233621</v>
      </c>
      <c r="AJ211" s="151">
        <v>7094.360025292006</v>
      </c>
      <c r="AK211" s="151">
        <v>7387.7210281866937</v>
      </c>
      <c r="AL211" s="151">
        <v>7690.194894816349</v>
      </c>
      <c r="AM211" s="151">
        <v>8021.2198369447051</v>
      </c>
      <c r="AN211" s="151">
        <v>8330.6700900921205</v>
      </c>
      <c r="AO211" s="151">
        <v>8649.4479675173679</v>
      </c>
      <c r="AP211" s="151">
        <v>8990.4176179050373</v>
      </c>
      <c r="AQ211" s="151">
        <v>9336.6204825200966</v>
      </c>
      <c r="AR211" s="151">
        <v>9699.8152971011423</v>
      </c>
      <c r="AS211" s="151">
        <v>10048.27587854145</v>
      </c>
      <c r="AT211" s="151">
        <v>10393.049105605583</v>
      </c>
      <c r="AU211" s="151">
        <v>10729.214788219513</v>
      </c>
      <c r="AV211" s="151">
        <v>11095.038448023761</v>
      </c>
      <c r="AW211" s="151">
        <v>11420.820102883368</v>
      </c>
      <c r="AX211" s="151">
        <v>11688.358768144477</v>
      </c>
      <c r="AY211" s="151">
        <v>11977.227737845022</v>
      </c>
      <c r="AZ211" s="151">
        <v>12196.691516399858</v>
      </c>
    </row>
    <row r="212" spans="1:52">
      <c r="A212" s="156" t="s">
        <v>151</v>
      </c>
      <c r="B212" s="151">
        <v>0</v>
      </c>
      <c r="C212" s="151">
        <v>0</v>
      </c>
      <c r="D212" s="151">
        <v>0</v>
      </c>
      <c r="E212" s="151">
        <v>0</v>
      </c>
      <c r="F212" s="151">
        <v>0</v>
      </c>
      <c r="G212" s="151">
        <v>0</v>
      </c>
      <c r="H212" s="151">
        <v>0</v>
      </c>
      <c r="I212" s="151">
        <v>0</v>
      </c>
      <c r="J212" s="151">
        <v>0</v>
      </c>
      <c r="K212" s="151">
        <v>0</v>
      </c>
      <c r="L212" s="151">
        <v>0</v>
      </c>
      <c r="M212" s="151">
        <v>0</v>
      </c>
      <c r="N212" s="151">
        <v>0</v>
      </c>
      <c r="O212" s="151">
        <v>0</v>
      </c>
      <c r="P212" s="151">
        <v>0</v>
      </c>
      <c r="Q212" s="151">
        <v>0</v>
      </c>
      <c r="R212" s="151">
        <v>3.5122656128180546E-9</v>
      </c>
      <c r="S212" s="151">
        <v>1.7649620913435278E-8</v>
      </c>
      <c r="T212" s="151">
        <v>6.300459448601833E-8</v>
      </c>
      <c r="U212" s="151">
        <v>1.6471885039937211E-7</v>
      </c>
      <c r="V212" s="151">
        <v>3.6675154117691925E-7</v>
      </c>
      <c r="W212" s="151">
        <v>8.6970603844582711E-7</v>
      </c>
      <c r="X212" s="151">
        <v>1.8502198059052585E-6</v>
      </c>
      <c r="Y212" s="151">
        <v>4.5211314071682308E-6</v>
      </c>
      <c r="Z212" s="151">
        <v>9.5455075927597986E-6</v>
      </c>
      <c r="AA212" s="151">
        <v>2.0828495273043895E-5</v>
      </c>
      <c r="AB212" s="151">
        <v>4.8860918241868782E-5</v>
      </c>
      <c r="AC212" s="151">
        <v>1.1043449761677331E-4</v>
      </c>
      <c r="AD212" s="151">
        <v>2.3823827352809462E-4</v>
      </c>
      <c r="AE212" s="151">
        <v>5.4162607937580619E-4</v>
      </c>
      <c r="AF212" s="151">
        <v>1.2722349004526947E-3</v>
      </c>
      <c r="AG212" s="151">
        <v>2.8708264504031219E-3</v>
      </c>
      <c r="AH212" s="151">
        <v>6.2295206132228168E-3</v>
      </c>
      <c r="AI212" s="151">
        <v>1.3746322024310132E-2</v>
      </c>
      <c r="AJ212" s="151">
        <v>3.2246112679533367E-2</v>
      </c>
      <c r="AK212" s="151">
        <v>7.3490445130880711E-2</v>
      </c>
      <c r="AL212" s="151">
        <v>0.15769298184994004</v>
      </c>
      <c r="AM212" s="151">
        <v>0.35475790930378359</v>
      </c>
      <c r="AN212" s="151">
        <v>0.94578974214212919</v>
      </c>
      <c r="AO212" s="151">
        <v>1.7538794942211871</v>
      </c>
      <c r="AP212" s="151">
        <v>3.0986441555467703</v>
      </c>
      <c r="AQ212" s="151">
        <v>5.6169714697784237</v>
      </c>
      <c r="AR212" s="151">
        <v>10.346874774512742</v>
      </c>
      <c r="AS212" s="151">
        <v>18.594691200819252</v>
      </c>
      <c r="AT212" s="151">
        <v>32.548430781696275</v>
      </c>
      <c r="AU212" s="151">
        <v>55.733237732421721</v>
      </c>
      <c r="AV212" s="151">
        <v>89.341759909043972</v>
      </c>
      <c r="AW212" s="151">
        <v>136.98352040471141</v>
      </c>
      <c r="AX212" s="151">
        <v>204.32764156845721</v>
      </c>
      <c r="AY212" s="151">
        <v>293.44331116901787</v>
      </c>
      <c r="AZ212" s="151">
        <v>401.11894253454244</v>
      </c>
    </row>
    <row r="213" spans="1:52">
      <c r="A213" s="156" t="s">
        <v>150</v>
      </c>
      <c r="B213" s="151">
        <v>0</v>
      </c>
      <c r="C213" s="151">
        <v>0</v>
      </c>
      <c r="D213" s="151">
        <v>0</v>
      </c>
      <c r="E213" s="151">
        <v>0</v>
      </c>
      <c r="F213" s="151">
        <v>0</v>
      </c>
      <c r="G213" s="151">
        <v>0</v>
      </c>
      <c r="H213" s="151">
        <v>0</v>
      </c>
      <c r="I213" s="151">
        <v>0</v>
      </c>
      <c r="J213" s="151">
        <v>0</v>
      </c>
      <c r="K213" s="151">
        <v>0</v>
      </c>
      <c r="L213" s="151">
        <v>0</v>
      </c>
      <c r="M213" s="151">
        <v>0</v>
      </c>
      <c r="N213" s="151">
        <v>0</v>
      </c>
      <c r="O213" s="151">
        <v>0</v>
      </c>
      <c r="P213" s="151">
        <v>0</v>
      </c>
      <c r="Q213" s="151">
        <v>0</v>
      </c>
      <c r="R213" s="151">
        <v>0</v>
      </c>
      <c r="S213" s="151">
        <v>0</v>
      </c>
      <c r="T213" s="151">
        <v>0</v>
      </c>
      <c r="U213" s="151">
        <v>0</v>
      </c>
      <c r="V213" s="151">
        <v>0</v>
      </c>
      <c r="W213" s="151">
        <v>0</v>
      </c>
      <c r="X213" s="151">
        <v>0</v>
      </c>
      <c r="Y213" s="151">
        <v>0</v>
      </c>
      <c r="Z213" s="151">
        <v>0</v>
      </c>
      <c r="AA213" s="151">
        <v>0</v>
      </c>
      <c r="AB213" s="151">
        <v>0</v>
      </c>
      <c r="AC213" s="151">
        <v>0</v>
      </c>
      <c r="AD213" s="151">
        <v>0</v>
      </c>
      <c r="AE213" s="151">
        <v>0</v>
      </c>
      <c r="AF213" s="151">
        <v>0</v>
      </c>
      <c r="AG213" s="151">
        <v>0</v>
      </c>
      <c r="AH213" s="151">
        <v>0</v>
      </c>
      <c r="AI213" s="151">
        <v>0</v>
      </c>
      <c r="AJ213" s="151">
        <v>0</v>
      </c>
      <c r="AK213" s="151">
        <v>0</v>
      </c>
      <c r="AL213" s="151">
        <v>0</v>
      </c>
      <c r="AM213" s="151">
        <v>0</v>
      </c>
      <c r="AN213" s="151">
        <v>0</v>
      </c>
      <c r="AO213" s="151">
        <v>0</v>
      </c>
      <c r="AP213" s="151">
        <v>0</v>
      </c>
      <c r="AQ213" s="151">
        <v>0</v>
      </c>
      <c r="AR213" s="151">
        <v>0</v>
      </c>
      <c r="AS213" s="151">
        <v>0</v>
      </c>
      <c r="AT213" s="151">
        <v>0</v>
      </c>
      <c r="AU213" s="151">
        <v>0</v>
      </c>
      <c r="AV213" s="151">
        <v>0</v>
      </c>
      <c r="AW213" s="151">
        <v>0</v>
      </c>
      <c r="AX213" s="151">
        <v>0</v>
      </c>
      <c r="AY213" s="151">
        <v>0</v>
      </c>
      <c r="AZ213" s="151">
        <v>0</v>
      </c>
    </row>
    <row r="214" spans="1:52">
      <c r="A214" s="156" t="s">
        <v>149</v>
      </c>
      <c r="B214" s="151">
        <v>0</v>
      </c>
      <c r="C214" s="151">
        <v>0</v>
      </c>
      <c r="D214" s="151">
        <v>0</v>
      </c>
      <c r="E214" s="151">
        <v>0</v>
      </c>
      <c r="F214" s="151">
        <v>0</v>
      </c>
      <c r="G214" s="151">
        <v>0</v>
      </c>
      <c r="H214" s="151">
        <v>0</v>
      </c>
      <c r="I214" s="151">
        <v>0</v>
      </c>
      <c r="J214" s="151">
        <v>0</v>
      </c>
      <c r="K214" s="151">
        <v>0</v>
      </c>
      <c r="L214" s="151">
        <v>0</v>
      </c>
      <c r="M214" s="151">
        <v>0</v>
      </c>
      <c r="N214" s="151">
        <v>0</v>
      </c>
      <c r="O214" s="151">
        <v>0</v>
      </c>
      <c r="P214" s="151">
        <v>0</v>
      </c>
      <c r="Q214" s="151">
        <v>0</v>
      </c>
      <c r="R214" s="151">
        <v>0</v>
      </c>
      <c r="S214" s="151">
        <v>0</v>
      </c>
      <c r="T214" s="151">
        <v>0</v>
      </c>
      <c r="U214" s="151">
        <v>0</v>
      </c>
      <c r="V214" s="151">
        <v>0</v>
      </c>
      <c r="W214" s="151">
        <v>0</v>
      </c>
      <c r="X214" s="151">
        <v>0</v>
      </c>
      <c r="Y214" s="151">
        <v>0</v>
      </c>
      <c r="Z214" s="151">
        <v>0</v>
      </c>
      <c r="AA214" s="151">
        <v>0</v>
      </c>
      <c r="AB214" s="151">
        <v>0</v>
      </c>
      <c r="AC214" s="151">
        <v>0</v>
      </c>
      <c r="AD214" s="151">
        <v>0</v>
      </c>
      <c r="AE214" s="151">
        <v>0</v>
      </c>
      <c r="AF214" s="151">
        <v>0</v>
      </c>
      <c r="AG214" s="151">
        <v>0</v>
      </c>
      <c r="AH214" s="151">
        <v>0</v>
      </c>
      <c r="AI214" s="151">
        <v>0</v>
      </c>
      <c r="AJ214" s="151">
        <v>0</v>
      </c>
      <c r="AK214" s="151">
        <v>0</v>
      </c>
      <c r="AL214" s="151">
        <v>0</v>
      </c>
      <c r="AM214" s="151">
        <v>0</v>
      </c>
      <c r="AN214" s="151">
        <v>0</v>
      </c>
      <c r="AO214" s="151">
        <v>0</v>
      </c>
      <c r="AP214" s="151">
        <v>0</v>
      </c>
      <c r="AQ214" s="151">
        <v>0</v>
      </c>
      <c r="AR214" s="151">
        <v>0</v>
      </c>
      <c r="AS214" s="151">
        <v>0</v>
      </c>
      <c r="AT214" s="151">
        <v>0</v>
      </c>
      <c r="AU214" s="151">
        <v>0</v>
      </c>
      <c r="AV214" s="151">
        <v>0</v>
      </c>
      <c r="AW214" s="151">
        <v>0</v>
      </c>
      <c r="AX214" s="151">
        <v>0</v>
      </c>
      <c r="AY214" s="151">
        <v>0</v>
      </c>
      <c r="AZ214" s="151">
        <v>0</v>
      </c>
    </row>
    <row r="215" spans="1:52">
      <c r="A215" s="157" t="s">
        <v>18</v>
      </c>
      <c r="B215" s="153">
        <v>20663.315868177917</v>
      </c>
      <c r="C215" s="153">
        <v>20383.195422123856</v>
      </c>
      <c r="D215" s="153">
        <v>20876.692258765281</v>
      </c>
      <c r="E215" s="153">
        <v>21917.008426679022</v>
      </c>
      <c r="F215" s="153">
        <v>24307.753124140418</v>
      </c>
      <c r="G215" s="153">
        <v>25439.227583818105</v>
      </c>
      <c r="H215" s="153">
        <v>27580.232084130836</v>
      </c>
      <c r="I215" s="153">
        <v>29652.821346697623</v>
      </c>
      <c r="J215" s="153">
        <v>30722.546688928127</v>
      </c>
      <c r="K215" s="153">
        <v>26627.849573693526</v>
      </c>
      <c r="L215" s="153">
        <v>32135.458511076329</v>
      </c>
      <c r="M215" s="153">
        <v>33025.341558876062</v>
      </c>
      <c r="N215" s="153">
        <v>31980.998552713725</v>
      </c>
      <c r="O215" s="153">
        <v>31965.360734300557</v>
      </c>
      <c r="P215" s="153">
        <v>33454.8039124473</v>
      </c>
      <c r="Q215" s="153">
        <v>34139.521091551484</v>
      </c>
      <c r="R215" s="153">
        <v>35510.689180257075</v>
      </c>
      <c r="S215" s="153">
        <v>37333.333213476064</v>
      </c>
      <c r="T215" s="153">
        <v>39221.869679166433</v>
      </c>
      <c r="U215" s="153">
        <v>40971.290642578293</v>
      </c>
      <c r="V215" s="153">
        <v>42602.904912934348</v>
      </c>
      <c r="W215" s="153">
        <v>44240.443268273782</v>
      </c>
      <c r="X215" s="153">
        <v>45827.310147166347</v>
      </c>
      <c r="Y215" s="153">
        <v>47372.747594119646</v>
      </c>
      <c r="Z215" s="153">
        <v>48881.49831382477</v>
      </c>
      <c r="AA215" s="153">
        <v>50265.283250440189</v>
      </c>
      <c r="AB215" s="153">
        <v>51619.889678763517</v>
      </c>
      <c r="AC215" s="153">
        <v>53009.230804424304</v>
      </c>
      <c r="AD215" s="153">
        <v>54473.013166308439</v>
      </c>
      <c r="AE215" s="153">
        <v>56149.426268262869</v>
      </c>
      <c r="AF215" s="153">
        <v>57733.767826245254</v>
      </c>
      <c r="AG215" s="153">
        <v>59358.151378854724</v>
      </c>
      <c r="AH215" s="153">
        <v>61147.150650700089</v>
      </c>
      <c r="AI215" s="153">
        <v>62698.247955638057</v>
      </c>
      <c r="AJ215" s="153">
        <v>64283.400904349386</v>
      </c>
      <c r="AK215" s="153">
        <v>65838.244418917617</v>
      </c>
      <c r="AL215" s="153">
        <v>67438.940215849609</v>
      </c>
      <c r="AM215" s="153">
        <v>69283.204939946285</v>
      </c>
      <c r="AN215" s="153">
        <v>70928.371882853287</v>
      </c>
      <c r="AO215" s="153">
        <v>72632.495355544786</v>
      </c>
      <c r="AP215" s="153">
        <v>74462.210434399443</v>
      </c>
      <c r="AQ215" s="153">
        <v>76278.306355066641</v>
      </c>
      <c r="AR215" s="153">
        <v>78245.074145684193</v>
      </c>
      <c r="AS215" s="153">
        <v>80091.861801275445</v>
      </c>
      <c r="AT215" s="153">
        <v>81953.497405494956</v>
      </c>
      <c r="AU215" s="153">
        <v>83776.195813312952</v>
      </c>
      <c r="AV215" s="153">
        <v>85939.705333002101</v>
      </c>
      <c r="AW215" s="153">
        <v>87892.649323246427</v>
      </c>
      <c r="AX215" s="153">
        <v>89588.61549784831</v>
      </c>
      <c r="AY215" s="153">
        <v>91606.089460041811</v>
      </c>
      <c r="AZ215" s="153">
        <v>93270.050642958333</v>
      </c>
    </row>
    <row r="216" spans="1:52">
      <c r="A216" s="156" t="s">
        <v>152</v>
      </c>
      <c r="B216" s="151">
        <v>20663.315868177917</v>
      </c>
      <c r="C216" s="151">
        <v>20383.195422123856</v>
      </c>
      <c r="D216" s="151">
        <v>20876.692258765281</v>
      </c>
      <c r="E216" s="151">
        <v>21917.008426679022</v>
      </c>
      <c r="F216" s="151">
        <v>24307.753124140418</v>
      </c>
      <c r="G216" s="151">
        <v>25439.227583818105</v>
      </c>
      <c r="H216" s="151">
        <v>27580.232084130836</v>
      </c>
      <c r="I216" s="151">
        <v>29652.821346697623</v>
      </c>
      <c r="J216" s="151">
        <v>30722.546688928127</v>
      </c>
      <c r="K216" s="151">
        <v>26627.849573693526</v>
      </c>
      <c r="L216" s="151">
        <v>32135.458511076329</v>
      </c>
      <c r="M216" s="151">
        <v>33025.341558876062</v>
      </c>
      <c r="N216" s="151">
        <v>31980.998552713725</v>
      </c>
      <c r="O216" s="151">
        <v>31965.360734300557</v>
      </c>
      <c r="P216" s="151">
        <v>33454.8039124473</v>
      </c>
      <c r="Q216" s="151">
        <v>34139.521091551484</v>
      </c>
      <c r="R216" s="151">
        <v>35510.689180257075</v>
      </c>
      <c r="S216" s="151">
        <v>37333.333213476064</v>
      </c>
      <c r="T216" s="151">
        <v>39221.869679166433</v>
      </c>
      <c r="U216" s="151">
        <v>40971.290642578293</v>
      </c>
      <c r="V216" s="151">
        <v>42602.904912934348</v>
      </c>
      <c r="W216" s="151">
        <v>44240.443268273782</v>
      </c>
      <c r="X216" s="151">
        <v>45827.310147166347</v>
      </c>
      <c r="Y216" s="151">
        <v>47372.747594119646</v>
      </c>
      <c r="Z216" s="151">
        <v>48881.49831382477</v>
      </c>
      <c r="AA216" s="151">
        <v>50265.283250440189</v>
      </c>
      <c r="AB216" s="151">
        <v>51619.889678763517</v>
      </c>
      <c r="AC216" s="151">
        <v>53009.230804424304</v>
      </c>
      <c r="AD216" s="151">
        <v>54473.013166308439</v>
      </c>
      <c r="AE216" s="151">
        <v>56149.426268262869</v>
      </c>
      <c r="AF216" s="151">
        <v>57733.767826245254</v>
      </c>
      <c r="AG216" s="151">
        <v>59358.151378854724</v>
      </c>
      <c r="AH216" s="151">
        <v>61147.150650700089</v>
      </c>
      <c r="AI216" s="151">
        <v>62698.247955638057</v>
      </c>
      <c r="AJ216" s="151">
        <v>64283.400904349386</v>
      </c>
      <c r="AK216" s="151">
        <v>65838.244418917617</v>
      </c>
      <c r="AL216" s="151">
        <v>67438.940215849609</v>
      </c>
      <c r="AM216" s="151">
        <v>69283.204939946285</v>
      </c>
      <c r="AN216" s="151">
        <v>70928.371882853229</v>
      </c>
      <c r="AO216" s="151">
        <v>72632.495355541148</v>
      </c>
      <c r="AP216" s="151">
        <v>74462.210434187131</v>
      </c>
      <c r="AQ216" s="151">
        <v>76278.306347324396</v>
      </c>
      <c r="AR216" s="151">
        <v>78245.073969084377</v>
      </c>
      <c r="AS216" s="151">
        <v>80091.859382979834</v>
      </c>
      <c r="AT216" s="151">
        <v>81953.470999760611</v>
      </c>
      <c r="AU216" s="151">
        <v>83775.99078636372</v>
      </c>
      <c r="AV216" s="151">
        <v>85938.516462934189</v>
      </c>
      <c r="AW216" s="151">
        <v>87887.525200105287</v>
      </c>
      <c r="AX216" s="151">
        <v>89569.847831919309</v>
      </c>
      <c r="AY216" s="151">
        <v>91550.0786799825</v>
      </c>
      <c r="AZ216" s="151">
        <v>93130.44626745861</v>
      </c>
    </row>
    <row r="217" spans="1:52">
      <c r="A217" s="156" t="s">
        <v>151</v>
      </c>
      <c r="B217" s="151">
        <v>0</v>
      </c>
      <c r="C217" s="151">
        <v>0</v>
      </c>
      <c r="D217" s="151">
        <v>0</v>
      </c>
      <c r="E217" s="151">
        <v>0</v>
      </c>
      <c r="F217" s="151">
        <v>0</v>
      </c>
      <c r="G217" s="151">
        <v>0</v>
      </c>
      <c r="H217" s="151">
        <v>0</v>
      </c>
      <c r="I217" s="151">
        <v>0</v>
      </c>
      <c r="J217" s="151">
        <v>0</v>
      </c>
      <c r="K217" s="151">
        <v>0</v>
      </c>
      <c r="L217" s="151">
        <v>0</v>
      </c>
      <c r="M217" s="151">
        <v>0</v>
      </c>
      <c r="N217" s="151">
        <v>0</v>
      </c>
      <c r="O217" s="151">
        <v>0</v>
      </c>
      <c r="P217" s="151">
        <v>0</v>
      </c>
      <c r="Q217" s="151">
        <v>0</v>
      </c>
      <c r="R217" s="151">
        <v>3.4874620056662605E-91</v>
      </c>
      <c r="S217" s="151">
        <v>9.5469954609420327E-87</v>
      </c>
      <c r="T217" s="151">
        <v>1.8548137471157928E-82</v>
      </c>
      <c r="U217" s="151">
        <v>3.1496961589870226E-78</v>
      </c>
      <c r="V217" s="151">
        <v>4.983039382070055E-74</v>
      </c>
      <c r="W217" s="151">
        <v>7.8162230623204993E-70</v>
      </c>
      <c r="X217" s="151">
        <v>1.0717338039533688E-65</v>
      </c>
      <c r="Y217" s="151">
        <v>1.7676156656268303E-61</v>
      </c>
      <c r="Z217" s="151">
        <v>2.2377171676822415E-57</v>
      </c>
      <c r="AA217" s="151">
        <v>2.683418525777082E-53</v>
      </c>
      <c r="AB217" s="151">
        <v>2.1569190804822363E-49</v>
      </c>
      <c r="AC217" s="151">
        <v>1.8583877848645897E-45</v>
      </c>
      <c r="AD217" s="151">
        <v>1.424237206159993E-41</v>
      </c>
      <c r="AE217" s="151">
        <v>6.6212783546350884E-38</v>
      </c>
      <c r="AF217" s="151">
        <v>3.2135810020210773E-34</v>
      </c>
      <c r="AG217" s="151">
        <v>7.541364712079539E-31</v>
      </c>
      <c r="AH217" s="151">
        <v>2.0792249935702061E-27</v>
      </c>
      <c r="AI217" s="151">
        <v>2.7073358901428101E-24</v>
      </c>
      <c r="AJ217" s="151">
        <v>3.5112654311646213E-21</v>
      </c>
      <c r="AK217" s="151">
        <v>1.7309116681648815E-18</v>
      </c>
      <c r="AL217" s="151">
        <v>7.7845759406185799E-16</v>
      </c>
      <c r="AM217" s="151">
        <v>2.0283815230907146E-13</v>
      </c>
      <c r="AN217" s="151">
        <v>5.2021002330284399E-11</v>
      </c>
      <c r="AO217" s="151">
        <v>3.6324175911460277E-9</v>
      </c>
      <c r="AP217" s="151">
        <v>2.1231578559752475E-7</v>
      </c>
      <c r="AQ217" s="151">
        <v>7.7422471240973491E-6</v>
      </c>
      <c r="AR217" s="151">
        <v>1.7659981054133289E-4</v>
      </c>
      <c r="AS217" s="151">
        <v>2.4182956136527267E-3</v>
      </c>
      <c r="AT217" s="151">
        <v>2.6405734345421698E-2</v>
      </c>
      <c r="AU217" s="151">
        <v>0.2050269492380665</v>
      </c>
      <c r="AV217" s="151">
        <v>1.188870067912053</v>
      </c>
      <c r="AW217" s="151">
        <v>5.1241231411436861</v>
      </c>
      <c r="AX217" s="151">
        <v>18.767665929000486</v>
      </c>
      <c r="AY217" s="151">
        <v>56.010780059307095</v>
      </c>
      <c r="AZ217" s="151">
        <v>139.60437549972067</v>
      </c>
    </row>
    <row r="218" spans="1:52">
      <c r="A218" s="156" t="s">
        <v>150</v>
      </c>
      <c r="B218" s="151">
        <v>0</v>
      </c>
      <c r="C218" s="151">
        <v>0</v>
      </c>
      <c r="D218" s="151">
        <v>0</v>
      </c>
      <c r="E218" s="151">
        <v>0</v>
      </c>
      <c r="F218" s="151">
        <v>0</v>
      </c>
      <c r="G218" s="151">
        <v>0</v>
      </c>
      <c r="H218" s="151">
        <v>0</v>
      </c>
      <c r="I218" s="151">
        <v>0</v>
      </c>
      <c r="J218" s="151">
        <v>0</v>
      </c>
      <c r="K218" s="151">
        <v>0</v>
      </c>
      <c r="L218" s="151">
        <v>0</v>
      </c>
      <c r="M218" s="151">
        <v>0</v>
      </c>
      <c r="N218" s="151">
        <v>0</v>
      </c>
      <c r="O218" s="151">
        <v>0</v>
      </c>
      <c r="P218" s="151">
        <v>0</v>
      </c>
      <c r="Q218" s="151">
        <v>0</v>
      </c>
      <c r="R218" s="151">
        <v>0</v>
      </c>
      <c r="S218" s="151">
        <v>0</v>
      </c>
      <c r="T218" s="151">
        <v>0</v>
      </c>
      <c r="U218" s="151">
        <v>0</v>
      </c>
      <c r="V218" s="151">
        <v>0</v>
      </c>
      <c r="W218" s="151">
        <v>0</v>
      </c>
      <c r="X218" s="151">
        <v>0</v>
      </c>
      <c r="Y218" s="151">
        <v>0</v>
      </c>
      <c r="Z218" s="151">
        <v>0</v>
      </c>
      <c r="AA218" s="151">
        <v>0</v>
      </c>
      <c r="AB218" s="151">
        <v>0</v>
      </c>
      <c r="AC218" s="151">
        <v>0</v>
      </c>
      <c r="AD218" s="151">
        <v>0</v>
      </c>
      <c r="AE218" s="151">
        <v>0</v>
      </c>
      <c r="AF218" s="151">
        <v>0</v>
      </c>
      <c r="AG218" s="151">
        <v>0</v>
      </c>
      <c r="AH218" s="151">
        <v>0</v>
      </c>
      <c r="AI218" s="151">
        <v>0</v>
      </c>
      <c r="AJ218" s="151">
        <v>0</v>
      </c>
      <c r="AK218" s="151">
        <v>0</v>
      </c>
      <c r="AL218" s="151">
        <v>0</v>
      </c>
      <c r="AM218" s="151">
        <v>0</v>
      </c>
      <c r="AN218" s="151">
        <v>0</v>
      </c>
      <c r="AO218" s="151">
        <v>0</v>
      </c>
      <c r="AP218" s="151">
        <v>0</v>
      </c>
      <c r="AQ218" s="151">
        <v>0</v>
      </c>
      <c r="AR218" s="151">
        <v>0</v>
      </c>
      <c r="AS218" s="151">
        <v>0</v>
      </c>
      <c r="AT218" s="151">
        <v>0</v>
      </c>
      <c r="AU218" s="151">
        <v>0</v>
      </c>
      <c r="AV218" s="151">
        <v>0</v>
      </c>
      <c r="AW218" s="151">
        <v>0</v>
      </c>
      <c r="AX218" s="151">
        <v>0</v>
      </c>
      <c r="AY218" s="151">
        <v>0</v>
      </c>
      <c r="AZ218" s="151">
        <v>0</v>
      </c>
    </row>
    <row r="219" spans="1:52">
      <c r="A219" s="41" t="s">
        <v>149</v>
      </c>
      <c r="B219" s="42">
        <v>0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</row>
    <row r="220" spans="1:52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  <c r="AY220" s="154"/>
      <c r="AZ220" s="154"/>
    </row>
    <row r="221" spans="1:52">
      <c r="A221" s="9" t="s">
        <v>148</v>
      </c>
      <c r="B221" s="59">
        <v>350459.06132213894</v>
      </c>
      <c r="C221" s="59">
        <v>349291.78169197193</v>
      </c>
      <c r="D221" s="59">
        <v>360189.89483269065</v>
      </c>
      <c r="E221" s="59">
        <v>344409.73954010021</v>
      </c>
      <c r="F221" s="59">
        <v>361811.67752179503</v>
      </c>
      <c r="G221" s="59">
        <v>374141.39497107489</v>
      </c>
      <c r="H221" s="59">
        <v>395182.87702502683</v>
      </c>
      <c r="I221" s="59">
        <v>394777.21832717548</v>
      </c>
      <c r="J221" s="59">
        <v>370201.48481328669</v>
      </c>
      <c r="K221" s="59">
        <v>347074.24635925633</v>
      </c>
      <c r="L221" s="59">
        <v>365300.28280934633</v>
      </c>
      <c r="M221" s="59">
        <v>342094.86439277162</v>
      </c>
      <c r="N221" s="59">
        <v>336992.84831028245</v>
      </c>
      <c r="O221" s="59">
        <v>325230.78909464728</v>
      </c>
      <c r="P221" s="59">
        <v>318436.56198961369</v>
      </c>
      <c r="Q221" s="59">
        <v>319403.03430302371</v>
      </c>
      <c r="R221" s="59">
        <v>324143.40580291767</v>
      </c>
      <c r="S221" s="59">
        <v>330557.59317229921</v>
      </c>
      <c r="T221" s="59">
        <v>336489.03653671325</v>
      </c>
      <c r="U221" s="59">
        <v>341931.32307831862</v>
      </c>
      <c r="V221" s="59">
        <v>346497.24666628288</v>
      </c>
      <c r="W221" s="59">
        <v>351144.65988791885</v>
      </c>
      <c r="X221" s="59">
        <v>355421.1056227379</v>
      </c>
      <c r="Y221" s="59">
        <v>360075.5827734691</v>
      </c>
      <c r="Z221" s="59">
        <v>364512.08338418207</v>
      </c>
      <c r="AA221" s="59">
        <v>368781.54610894038</v>
      </c>
      <c r="AB221" s="59">
        <v>373183.8046366378</v>
      </c>
      <c r="AC221" s="59">
        <v>377623.64139587607</v>
      </c>
      <c r="AD221" s="59">
        <v>382054.99911280093</v>
      </c>
      <c r="AE221" s="59">
        <v>386491.1052741094</v>
      </c>
      <c r="AF221" s="59">
        <v>390924.13748226245</v>
      </c>
      <c r="AG221" s="59">
        <v>395420.66770938219</v>
      </c>
      <c r="AH221" s="59">
        <v>399966.13731439668</v>
      </c>
      <c r="AI221" s="59">
        <v>404404.39915571362</v>
      </c>
      <c r="AJ221" s="59">
        <v>408934.44123032165</v>
      </c>
      <c r="AK221" s="59">
        <v>413570.76331965515</v>
      </c>
      <c r="AL221" s="59">
        <v>418326.42251854844</v>
      </c>
      <c r="AM221" s="59">
        <v>423242.25372141204</v>
      </c>
      <c r="AN221" s="59">
        <v>428313.08285915211</v>
      </c>
      <c r="AO221" s="59">
        <v>433521.01288114511</v>
      </c>
      <c r="AP221" s="59">
        <v>438975.8486596513</v>
      </c>
      <c r="AQ221" s="59">
        <v>444659.61347000505</v>
      </c>
      <c r="AR221" s="59">
        <v>450369.17052052449</v>
      </c>
      <c r="AS221" s="59">
        <v>456287.44370685262</v>
      </c>
      <c r="AT221" s="59">
        <v>462385.07638003142</v>
      </c>
      <c r="AU221" s="59">
        <v>468752.18107775401</v>
      </c>
      <c r="AV221" s="59">
        <v>475327.05440180312</v>
      </c>
      <c r="AW221" s="59">
        <v>481964.61025687971</v>
      </c>
      <c r="AX221" s="59">
        <v>488707.02551783808</v>
      </c>
      <c r="AY221" s="59">
        <v>495507.99906391313</v>
      </c>
      <c r="AZ221" s="59">
        <v>502364.11802722246</v>
      </c>
    </row>
    <row r="222" spans="1:52">
      <c r="A222" s="49" t="s">
        <v>33</v>
      </c>
      <c r="B222" s="153">
        <v>217225.17572213893</v>
      </c>
      <c r="C222" s="153">
        <v>217474.53809197192</v>
      </c>
      <c r="D222" s="153">
        <v>228526.87183269067</v>
      </c>
      <c r="E222" s="153">
        <v>221723.65434010018</v>
      </c>
      <c r="F222" s="153">
        <v>225965.52652179499</v>
      </c>
      <c r="G222" s="153">
        <v>236459.42057107485</v>
      </c>
      <c r="H222" s="153">
        <v>257771.90792502684</v>
      </c>
      <c r="I222" s="153">
        <v>250569.21832717548</v>
      </c>
      <c r="J222" s="153">
        <v>226391.48481328672</v>
      </c>
      <c r="K222" s="153">
        <v>220050.2463592563</v>
      </c>
      <c r="L222" s="153">
        <v>216186.28280934633</v>
      </c>
      <c r="M222" s="153">
        <v>204740.86439277159</v>
      </c>
      <c r="N222" s="153">
        <v>192644.84831028248</v>
      </c>
      <c r="O222" s="153">
        <v>178122.78909464728</v>
      </c>
      <c r="P222" s="153">
        <v>172919.56198961375</v>
      </c>
      <c r="Q222" s="153">
        <v>177714.03430302368</v>
      </c>
      <c r="R222" s="153">
        <v>179810.4621011625</v>
      </c>
      <c r="S222" s="153">
        <v>182680.61101249675</v>
      </c>
      <c r="T222" s="153">
        <v>185356.49443371742</v>
      </c>
      <c r="U222" s="153">
        <v>187820.41474396118</v>
      </c>
      <c r="V222" s="153">
        <v>189635.21739441925</v>
      </c>
      <c r="W222" s="153">
        <v>191734.61771965981</v>
      </c>
      <c r="X222" s="153">
        <v>193684.60564801877</v>
      </c>
      <c r="Y222" s="153">
        <v>195743.72029926578</v>
      </c>
      <c r="Z222" s="153">
        <v>197757.03631941171</v>
      </c>
      <c r="AA222" s="153">
        <v>199684.34917642581</v>
      </c>
      <c r="AB222" s="153">
        <v>201833.03365962306</v>
      </c>
      <c r="AC222" s="153">
        <v>204020.59019627635</v>
      </c>
      <c r="AD222" s="153">
        <v>206188.17873516952</v>
      </c>
      <c r="AE222" s="153">
        <v>208350.91157840026</v>
      </c>
      <c r="AF222" s="153">
        <v>210526.46206327921</v>
      </c>
      <c r="AG222" s="153">
        <v>212743.44682264896</v>
      </c>
      <c r="AH222" s="153">
        <v>215021.50613444144</v>
      </c>
      <c r="AI222" s="153">
        <v>217165.86082369843</v>
      </c>
      <c r="AJ222" s="153">
        <v>219361.73700381341</v>
      </c>
      <c r="AK222" s="153">
        <v>221613.65119488791</v>
      </c>
      <c r="AL222" s="153">
        <v>223924.45962048936</v>
      </c>
      <c r="AM222" s="153">
        <v>226304.58064009863</v>
      </c>
      <c r="AN222" s="153">
        <v>228746.96700743432</v>
      </c>
      <c r="AO222" s="153">
        <v>231244.40966788528</v>
      </c>
      <c r="AP222" s="153">
        <v>233865.01168694996</v>
      </c>
      <c r="AQ222" s="153">
        <v>236637.33918211769</v>
      </c>
      <c r="AR222" s="153">
        <v>239388.49979665549</v>
      </c>
      <c r="AS222" s="153">
        <v>242267.71267290824</v>
      </c>
      <c r="AT222" s="153">
        <v>245261.91437715516</v>
      </c>
      <c r="AU222" s="153">
        <v>248449.66516808132</v>
      </c>
      <c r="AV222" s="153">
        <v>251796.00039910033</v>
      </c>
      <c r="AW222" s="153">
        <v>255175.92565321518</v>
      </c>
      <c r="AX222" s="153">
        <v>258629.06168582951</v>
      </c>
      <c r="AY222" s="153">
        <v>262141.8085324805</v>
      </c>
      <c r="AZ222" s="153">
        <v>265681.09120865795</v>
      </c>
    </row>
    <row r="223" spans="1:52">
      <c r="A223" s="152" t="s">
        <v>144</v>
      </c>
      <c r="B223" s="151">
        <v>217225.17572213893</v>
      </c>
      <c r="C223" s="151">
        <v>217474.53809197192</v>
      </c>
      <c r="D223" s="151">
        <v>228526.87183269067</v>
      </c>
      <c r="E223" s="151">
        <v>221723.65434010018</v>
      </c>
      <c r="F223" s="151">
        <v>225965.52652179499</v>
      </c>
      <c r="G223" s="151">
        <v>236459.42057107485</v>
      </c>
      <c r="H223" s="151">
        <v>257771.90792502684</v>
      </c>
      <c r="I223" s="151">
        <v>250569.21832717548</v>
      </c>
      <c r="J223" s="151">
        <v>226391.48481328672</v>
      </c>
      <c r="K223" s="151">
        <v>220050.2463592563</v>
      </c>
      <c r="L223" s="151">
        <v>216186.28280934633</v>
      </c>
      <c r="M223" s="151">
        <v>204740.86439277159</v>
      </c>
      <c r="N223" s="151">
        <v>192644.84831028248</v>
      </c>
      <c r="O223" s="151">
        <v>178122.78909464728</v>
      </c>
      <c r="P223" s="151">
        <v>172919.56198961375</v>
      </c>
      <c r="Q223" s="151">
        <v>177714.03430302368</v>
      </c>
      <c r="R223" s="151">
        <v>179808.76800074772</v>
      </c>
      <c r="S223" s="151">
        <v>182676.46085745798</v>
      </c>
      <c r="T223" s="151">
        <v>185349.51470707951</v>
      </c>
      <c r="U223" s="151">
        <v>187810.4488837356</v>
      </c>
      <c r="V223" s="151">
        <v>189622.0086480717</v>
      </c>
      <c r="W223" s="151">
        <v>191718.05413039777</v>
      </c>
      <c r="X223" s="151">
        <v>193665.30302056216</v>
      </c>
      <c r="Y223" s="151">
        <v>195721.67247207923</v>
      </c>
      <c r="Z223" s="151">
        <v>197732.03427291685</v>
      </c>
      <c r="AA223" s="151">
        <v>199656.22199373227</v>
      </c>
      <c r="AB223" s="151">
        <v>201801.79280201593</v>
      </c>
      <c r="AC223" s="151">
        <v>203986.50234623638</v>
      </c>
      <c r="AD223" s="151">
        <v>206151.15110840916</v>
      </c>
      <c r="AE223" s="151">
        <v>208311.18664019371</v>
      </c>
      <c r="AF223" s="151">
        <v>210483.10193052818</v>
      </c>
      <c r="AG223" s="151">
        <v>212697.40309446139</v>
      </c>
      <c r="AH223" s="151">
        <v>214972.37658031867</v>
      </c>
      <c r="AI223" s="151">
        <v>217113.80750259018</v>
      </c>
      <c r="AJ223" s="151">
        <v>219307.01428585744</v>
      </c>
      <c r="AK223" s="151">
        <v>221556.03133500364</v>
      </c>
      <c r="AL223" s="151">
        <v>223863.20649270431</v>
      </c>
      <c r="AM223" s="151">
        <v>226240.12213346959</v>
      </c>
      <c r="AN223" s="151">
        <v>228675.77056115025</v>
      </c>
      <c r="AO223" s="151">
        <v>231170.2010476237</v>
      </c>
      <c r="AP223" s="151">
        <v>233786.11621812781</v>
      </c>
      <c r="AQ223" s="151">
        <v>236553.53407297735</v>
      </c>
      <c r="AR223" s="151">
        <v>239299.99541439599</v>
      </c>
      <c r="AS223" s="151">
        <v>242173.94288161304</v>
      </c>
      <c r="AT223" s="151">
        <v>245159.78573793833</v>
      </c>
      <c r="AU223" s="151">
        <v>248340.71323991352</v>
      </c>
      <c r="AV223" s="151">
        <v>251681.16120334141</v>
      </c>
      <c r="AW223" s="151">
        <v>255054.2850740244</v>
      </c>
      <c r="AX223" s="151">
        <v>258499.14241880339</v>
      </c>
      <c r="AY223" s="151">
        <v>261998.09910837389</v>
      </c>
      <c r="AZ223" s="151">
        <v>265528.30310595705</v>
      </c>
    </row>
    <row r="224" spans="1:52">
      <c r="A224" s="152" t="s">
        <v>143</v>
      </c>
      <c r="B224" s="151">
        <v>0</v>
      </c>
      <c r="C224" s="151">
        <v>0</v>
      </c>
      <c r="D224" s="151">
        <v>0</v>
      </c>
      <c r="E224" s="151">
        <v>0</v>
      </c>
      <c r="F224" s="151">
        <v>0</v>
      </c>
      <c r="G224" s="151">
        <v>0</v>
      </c>
      <c r="H224" s="151">
        <v>0</v>
      </c>
      <c r="I224" s="151">
        <v>0</v>
      </c>
      <c r="J224" s="151">
        <v>0</v>
      </c>
      <c r="K224" s="151">
        <v>0</v>
      </c>
      <c r="L224" s="151">
        <v>0</v>
      </c>
      <c r="M224" s="151">
        <v>0</v>
      </c>
      <c r="N224" s="151">
        <v>0</v>
      </c>
      <c r="O224" s="151">
        <v>0</v>
      </c>
      <c r="P224" s="151">
        <v>0</v>
      </c>
      <c r="Q224" s="151">
        <v>0</v>
      </c>
      <c r="R224" s="151">
        <v>1.694086421620471</v>
      </c>
      <c r="S224" s="151">
        <v>4.1501108633832091</v>
      </c>
      <c r="T224" s="151">
        <v>6.9796298720323593</v>
      </c>
      <c r="U224" s="151">
        <v>9.9656803225771196</v>
      </c>
      <c r="V224" s="151">
        <v>13.20843173718605</v>
      </c>
      <c r="W224" s="151">
        <v>16.563065169290773</v>
      </c>
      <c r="X224" s="151">
        <v>19.301844310559353</v>
      </c>
      <c r="Y224" s="151">
        <v>22.046658364867682</v>
      </c>
      <c r="Z224" s="151">
        <v>25.000259696550618</v>
      </c>
      <c r="AA224" s="151">
        <v>28.124418622623391</v>
      </c>
      <c r="AB224" s="151">
        <v>31.236663489246311</v>
      </c>
      <c r="AC224" s="151">
        <v>34.081690119768858</v>
      </c>
      <c r="AD224" s="151">
        <v>37.018486253277402</v>
      </c>
      <c r="AE224" s="151">
        <v>39.711780370732008</v>
      </c>
      <c r="AF224" s="151">
        <v>43.339069308123022</v>
      </c>
      <c r="AG224" s="151">
        <v>46.014146899217025</v>
      </c>
      <c r="AH224" s="151">
        <v>49.085966065055416</v>
      </c>
      <c r="AI224" s="151">
        <v>51.990246513772711</v>
      </c>
      <c r="AJ224" s="151">
        <v>54.634098505323657</v>
      </c>
      <c r="AK224" s="151">
        <v>57.492190958910577</v>
      </c>
      <c r="AL224" s="151">
        <v>61.055580244798769</v>
      </c>
      <c r="AM224" s="151">
        <v>64.173549474929871</v>
      </c>
      <c r="AN224" s="151">
        <v>70.658736314128063</v>
      </c>
      <c r="AO224" s="151">
        <v>73.515967474554458</v>
      </c>
      <c r="AP224" s="151">
        <v>77.877694409601787</v>
      </c>
      <c r="AQ224" s="151">
        <v>82.343532873739235</v>
      </c>
      <c r="AR224" s="151">
        <v>86.501697762522099</v>
      </c>
      <c r="AS224" s="151">
        <v>90.986738639011335</v>
      </c>
      <c r="AT224" s="151">
        <v>97.843996631340758</v>
      </c>
      <c r="AU224" s="151">
        <v>103.21132217386837</v>
      </c>
      <c r="AV224" s="151">
        <v>107.63856041963449</v>
      </c>
      <c r="AW224" s="151">
        <v>112.5234790280055</v>
      </c>
      <c r="AX224" s="151">
        <v>118.1796359651639</v>
      </c>
      <c r="AY224" s="151">
        <v>127.1642374395863</v>
      </c>
      <c r="AZ224" s="151">
        <v>132.76704283626117</v>
      </c>
    </row>
    <row r="225" spans="1:52">
      <c r="A225" s="152" t="s">
        <v>142</v>
      </c>
      <c r="B225" s="151">
        <v>0</v>
      </c>
      <c r="C225" s="151">
        <v>0</v>
      </c>
      <c r="D225" s="151">
        <v>0</v>
      </c>
      <c r="E225" s="151">
        <v>0</v>
      </c>
      <c r="F225" s="151">
        <v>0</v>
      </c>
      <c r="G225" s="151">
        <v>0</v>
      </c>
      <c r="H225" s="151">
        <v>0</v>
      </c>
      <c r="I225" s="151">
        <v>0</v>
      </c>
      <c r="J225" s="151">
        <v>0</v>
      </c>
      <c r="K225" s="151">
        <v>0</v>
      </c>
      <c r="L225" s="151">
        <v>0</v>
      </c>
      <c r="M225" s="151">
        <v>0</v>
      </c>
      <c r="N225" s="151">
        <v>0</v>
      </c>
      <c r="O225" s="151">
        <v>0</v>
      </c>
      <c r="P225" s="151">
        <v>0</v>
      </c>
      <c r="Q225" s="151">
        <v>0</v>
      </c>
      <c r="R225" s="151">
        <v>1.3993161325997442E-5</v>
      </c>
      <c r="S225" s="151">
        <v>4.4175385449447001E-5</v>
      </c>
      <c r="T225" s="151">
        <v>9.6765867639006403E-5</v>
      </c>
      <c r="U225" s="151">
        <v>1.7990298735224918E-4</v>
      </c>
      <c r="V225" s="151">
        <v>3.1461036922736385E-4</v>
      </c>
      <c r="W225" s="151">
        <v>5.2409276149976178E-4</v>
      </c>
      <c r="X225" s="151">
        <v>7.8314603529764922E-4</v>
      </c>
      <c r="Y225" s="151">
        <v>1.1688216893661998E-3</v>
      </c>
      <c r="Z225" s="151">
        <v>1.7867983029607947E-3</v>
      </c>
      <c r="AA225" s="151">
        <v>2.7640709180629854E-3</v>
      </c>
      <c r="AB225" s="151">
        <v>4.1941178751409422E-3</v>
      </c>
      <c r="AC225" s="151">
        <v>6.1599201845461138E-3</v>
      </c>
      <c r="AD225" s="151">
        <v>9.140507086878611E-3</v>
      </c>
      <c r="AE225" s="151">
        <v>1.3157835817873876E-2</v>
      </c>
      <c r="AF225" s="151">
        <v>2.1063442891670642E-2</v>
      </c>
      <c r="AG225" s="151">
        <v>2.9581288336099257E-2</v>
      </c>
      <c r="AH225" s="151">
        <v>4.3588057711270896E-2</v>
      </c>
      <c r="AI225" s="151">
        <v>6.3074594478979576E-2</v>
      </c>
      <c r="AJ225" s="151">
        <v>8.8619450645679082E-2</v>
      </c>
      <c r="AK225" s="151">
        <v>0.12766892535034793</v>
      </c>
      <c r="AL225" s="151">
        <v>0.19754754024622717</v>
      </c>
      <c r="AM225" s="151">
        <v>0.28495715414364453</v>
      </c>
      <c r="AN225" s="151">
        <v>0.53770996993975118</v>
      </c>
      <c r="AO225" s="151">
        <v>0.6926527870297351</v>
      </c>
      <c r="AP225" s="151">
        <v>1.0177744125490007</v>
      </c>
      <c r="AQ225" s="151">
        <v>1.4615762666253052</v>
      </c>
      <c r="AR225" s="151">
        <v>2.0026844969708444</v>
      </c>
      <c r="AS225" s="151">
        <v>2.7830526561936662</v>
      </c>
      <c r="AT225" s="151">
        <v>4.2846425854844066</v>
      </c>
      <c r="AU225" s="151">
        <v>5.7406059939546052</v>
      </c>
      <c r="AV225" s="151">
        <v>7.2006353392785138</v>
      </c>
      <c r="AW225" s="151">
        <v>9.1171001627896615</v>
      </c>
      <c r="AX225" s="151">
        <v>11.739631060952201</v>
      </c>
      <c r="AY225" s="151">
        <v>16.545186667047794</v>
      </c>
      <c r="AZ225" s="151">
        <v>20.02105986466427</v>
      </c>
    </row>
    <row r="226" spans="1:52">
      <c r="A226" s="152" t="s">
        <v>141</v>
      </c>
      <c r="B226" s="151">
        <v>0</v>
      </c>
      <c r="C226" s="151">
        <v>0</v>
      </c>
      <c r="D226" s="151">
        <v>0</v>
      </c>
      <c r="E226" s="151">
        <v>0</v>
      </c>
      <c r="F226" s="151">
        <v>0</v>
      </c>
      <c r="G226" s="151">
        <v>0</v>
      </c>
      <c r="H226" s="151">
        <v>0</v>
      </c>
      <c r="I226" s="151">
        <v>0</v>
      </c>
      <c r="J226" s="151">
        <v>0</v>
      </c>
      <c r="K226" s="151">
        <v>0</v>
      </c>
      <c r="L226" s="151">
        <v>0</v>
      </c>
      <c r="M226" s="151">
        <v>0</v>
      </c>
      <c r="N226" s="151">
        <v>0</v>
      </c>
      <c r="O226" s="151">
        <v>0</v>
      </c>
      <c r="P226" s="151">
        <v>0</v>
      </c>
      <c r="Q226" s="151">
        <v>0</v>
      </c>
      <c r="R226" s="151">
        <v>0</v>
      </c>
      <c r="S226" s="151">
        <v>0</v>
      </c>
      <c r="T226" s="151">
        <v>0</v>
      </c>
      <c r="U226" s="151">
        <v>0</v>
      </c>
      <c r="V226" s="151">
        <v>0</v>
      </c>
      <c r="W226" s="151">
        <v>0</v>
      </c>
      <c r="X226" s="151">
        <v>0</v>
      </c>
      <c r="Y226" s="151">
        <v>0</v>
      </c>
      <c r="Z226" s="151">
        <v>0</v>
      </c>
      <c r="AA226" s="151">
        <v>0</v>
      </c>
      <c r="AB226" s="151">
        <v>0</v>
      </c>
      <c r="AC226" s="151">
        <v>0</v>
      </c>
      <c r="AD226" s="151">
        <v>0</v>
      </c>
      <c r="AE226" s="151">
        <v>0</v>
      </c>
      <c r="AF226" s="151">
        <v>0</v>
      </c>
      <c r="AG226" s="151">
        <v>0</v>
      </c>
      <c r="AH226" s="151">
        <v>0</v>
      </c>
      <c r="AI226" s="151">
        <v>0</v>
      </c>
      <c r="AJ226" s="151">
        <v>0</v>
      </c>
      <c r="AK226" s="151">
        <v>0</v>
      </c>
      <c r="AL226" s="151">
        <v>0</v>
      </c>
      <c r="AM226" s="151">
        <v>0</v>
      </c>
      <c r="AN226" s="151">
        <v>0</v>
      </c>
      <c r="AO226" s="151">
        <v>0</v>
      </c>
      <c r="AP226" s="151">
        <v>0</v>
      </c>
      <c r="AQ226" s="151">
        <v>0</v>
      </c>
      <c r="AR226" s="151">
        <v>0</v>
      </c>
      <c r="AS226" s="151">
        <v>0</v>
      </c>
      <c r="AT226" s="151">
        <v>0</v>
      </c>
      <c r="AU226" s="151">
        <v>0</v>
      </c>
      <c r="AV226" s="151">
        <v>0</v>
      </c>
      <c r="AW226" s="151">
        <v>0</v>
      </c>
      <c r="AX226" s="151">
        <v>0</v>
      </c>
      <c r="AY226" s="151">
        <v>0</v>
      </c>
      <c r="AZ226" s="151">
        <v>0</v>
      </c>
    </row>
    <row r="227" spans="1:52">
      <c r="A227" s="152" t="s">
        <v>140</v>
      </c>
      <c r="B227" s="151">
        <v>0</v>
      </c>
      <c r="C227" s="151">
        <v>0</v>
      </c>
      <c r="D227" s="151">
        <v>0</v>
      </c>
      <c r="E227" s="151">
        <v>0</v>
      </c>
      <c r="F227" s="151">
        <v>0</v>
      </c>
      <c r="G227" s="151">
        <v>0</v>
      </c>
      <c r="H227" s="151">
        <v>0</v>
      </c>
      <c r="I227" s="151">
        <v>0</v>
      </c>
      <c r="J227" s="151">
        <v>0</v>
      </c>
      <c r="K227" s="151">
        <v>0</v>
      </c>
      <c r="L227" s="151">
        <v>0</v>
      </c>
      <c r="M227" s="151">
        <v>0</v>
      </c>
      <c r="N227" s="151">
        <v>0</v>
      </c>
      <c r="O227" s="151">
        <v>0</v>
      </c>
      <c r="P227" s="151">
        <v>0</v>
      </c>
      <c r="Q227" s="151">
        <v>0</v>
      </c>
      <c r="R227" s="151">
        <v>0</v>
      </c>
      <c r="S227" s="151">
        <v>0</v>
      </c>
      <c r="T227" s="151">
        <v>0</v>
      </c>
      <c r="U227" s="151">
        <v>0</v>
      </c>
      <c r="V227" s="151">
        <v>0</v>
      </c>
      <c r="W227" s="151">
        <v>0</v>
      </c>
      <c r="X227" s="151">
        <v>0</v>
      </c>
      <c r="Y227" s="151">
        <v>0</v>
      </c>
      <c r="Z227" s="151">
        <v>0</v>
      </c>
      <c r="AA227" s="151">
        <v>0</v>
      </c>
      <c r="AB227" s="151">
        <v>0</v>
      </c>
      <c r="AC227" s="151">
        <v>0</v>
      </c>
      <c r="AD227" s="151">
        <v>0</v>
      </c>
      <c r="AE227" s="151">
        <v>0</v>
      </c>
      <c r="AF227" s="151">
        <v>0</v>
      </c>
      <c r="AG227" s="151">
        <v>0</v>
      </c>
      <c r="AH227" s="151">
        <v>0</v>
      </c>
      <c r="AI227" s="151">
        <v>0</v>
      </c>
      <c r="AJ227" s="151">
        <v>0</v>
      </c>
      <c r="AK227" s="151">
        <v>0</v>
      </c>
      <c r="AL227" s="151">
        <v>0</v>
      </c>
      <c r="AM227" s="151">
        <v>0</v>
      </c>
      <c r="AN227" s="151">
        <v>0</v>
      </c>
      <c r="AO227" s="151">
        <v>0</v>
      </c>
      <c r="AP227" s="151">
        <v>0</v>
      </c>
      <c r="AQ227" s="151">
        <v>0</v>
      </c>
      <c r="AR227" s="151">
        <v>0</v>
      </c>
      <c r="AS227" s="151">
        <v>0</v>
      </c>
      <c r="AT227" s="151">
        <v>0</v>
      </c>
      <c r="AU227" s="151">
        <v>0</v>
      </c>
      <c r="AV227" s="151">
        <v>0</v>
      </c>
      <c r="AW227" s="151">
        <v>0</v>
      </c>
      <c r="AX227" s="151">
        <v>0</v>
      </c>
      <c r="AY227" s="151">
        <v>0</v>
      </c>
      <c r="AZ227" s="151">
        <v>0</v>
      </c>
    </row>
    <row r="228" spans="1:52">
      <c r="A228" s="152" t="s">
        <v>139</v>
      </c>
      <c r="B228" s="151">
        <v>0</v>
      </c>
      <c r="C228" s="151">
        <v>0</v>
      </c>
      <c r="D228" s="151">
        <v>0</v>
      </c>
      <c r="E228" s="151">
        <v>0</v>
      </c>
      <c r="F228" s="151">
        <v>0</v>
      </c>
      <c r="G228" s="151">
        <v>0</v>
      </c>
      <c r="H228" s="151">
        <v>0</v>
      </c>
      <c r="I228" s="151">
        <v>0</v>
      </c>
      <c r="J228" s="151">
        <v>0</v>
      </c>
      <c r="K228" s="151">
        <v>0</v>
      </c>
      <c r="L228" s="151">
        <v>0</v>
      </c>
      <c r="M228" s="151">
        <v>0</v>
      </c>
      <c r="N228" s="151">
        <v>0</v>
      </c>
      <c r="O228" s="151">
        <v>0</v>
      </c>
      <c r="P228" s="151">
        <v>0</v>
      </c>
      <c r="Q228" s="151">
        <v>0</v>
      </c>
      <c r="R228" s="151">
        <v>0</v>
      </c>
      <c r="S228" s="151">
        <v>0</v>
      </c>
      <c r="T228" s="151">
        <v>0</v>
      </c>
      <c r="U228" s="151">
        <v>0</v>
      </c>
      <c r="V228" s="151">
        <v>0</v>
      </c>
      <c r="W228" s="151">
        <v>0</v>
      </c>
      <c r="X228" s="151">
        <v>0</v>
      </c>
      <c r="Y228" s="151">
        <v>0</v>
      </c>
      <c r="Z228" s="151">
        <v>0</v>
      </c>
      <c r="AA228" s="151">
        <v>0</v>
      </c>
      <c r="AB228" s="151">
        <v>0</v>
      </c>
      <c r="AC228" s="151">
        <v>0</v>
      </c>
      <c r="AD228" s="151">
        <v>0</v>
      </c>
      <c r="AE228" s="151">
        <v>0</v>
      </c>
      <c r="AF228" s="151">
        <v>0</v>
      </c>
      <c r="AG228" s="151">
        <v>0</v>
      </c>
      <c r="AH228" s="151">
        <v>0</v>
      </c>
      <c r="AI228" s="151">
        <v>0</v>
      </c>
      <c r="AJ228" s="151">
        <v>0</v>
      </c>
      <c r="AK228" s="151">
        <v>0</v>
      </c>
      <c r="AL228" s="151">
        <v>0</v>
      </c>
      <c r="AM228" s="151">
        <v>0</v>
      </c>
      <c r="AN228" s="151">
        <v>0</v>
      </c>
      <c r="AO228" s="151">
        <v>0</v>
      </c>
      <c r="AP228" s="151">
        <v>0</v>
      </c>
      <c r="AQ228" s="151">
        <v>0</v>
      </c>
      <c r="AR228" s="151">
        <v>0</v>
      </c>
      <c r="AS228" s="151">
        <v>0</v>
      </c>
      <c r="AT228" s="151">
        <v>0</v>
      </c>
      <c r="AU228" s="151">
        <v>0</v>
      </c>
      <c r="AV228" s="151">
        <v>0</v>
      </c>
      <c r="AW228" s="151">
        <v>0</v>
      </c>
      <c r="AX228" s="151">
        <v>0</v>
      </c>
      <c r="AY228" s="151">
        <v>0</v>
      </c>
      <c r="AZ228" s="151">
        <v>0</v>
      </c>
    </row>
    <row r="229" spans="1:52">
      <c r="A229" s="49" t="s">
        <v>34</v>
      </c>
      <c r="B229" s="153">
        <v>133233.88560000001</v>
      </c>
      <c r="C229" s="153">
        <v>131817.24359999999</v>
      </c>
      <c r="D229" s="153">
        <v>131663.02299999999</v>
      </c>
      <c r="E229" s="153">
        <v>122686.0852</v>
      </c>
      <c r="F229" s="153">
        <v>135846.15100000001</v>
      </c>
      <c r="G229" s="153">
        <v>137681.97440000001</v>
      </c>
      <c r="H229" s="153">
        <v>137410.96909999999</v>
      </c>
      <c r="I229" s="153">
        <v>144208</v>
      </c>
      <c r="J229" s="153">
        <v>143810</v>
      </c>
      <c r="K229" s="153">
        <v>127024</v>
      </c>
      <c r="L229" s="153">
        <v>149114</v>
      </c>
      <c r="M229" s="153">
        <v>137354</v>
      </c>
      <c r="N229" s="153">
        <v>144348</v>
      </c>
      <c r="O229" s="153">
        <v>147107.99999999997</v>
      </c>
      <c r="P229" s="153">
        <v>145516.99999999994</v>
      </c>
      <c r="Q229" s="153">
        <v>141689</v>
      </c>
      <c r="R229" s="153">
        <v>144332.94370175517</v>
      </c>
      <c r="S229" s="153">
        <v>147876.98215980243</v>
      </c>
      <c r="T229" s="153">
        <v>151132.54210299582</v>
      </c>
      <c r="U229" s="153">
        <v>154110.9083343574</v>
      </c>
      <c r="V229" s="153">
        <v>156862.02927186363</v>
      </c>
      <c r="W229" s="153">
        <v>159410.04216825904</v>
      </c>
      <c r="X229" s="153">
        <v>161736.49997471916</v>
      </c>
      <c r="Y229" s="153">
        <v>164331.86247420331</v>
      </c>
      <c r="Z229" s="153">
        <v>166755.04706477033</v>
      </c>
      <c r="AA229" s="153">
        <v>169097.19693251455</v>
      </c>
      <c r="AB229" s="153">
        <v>171350.77097701473</v>
      </c>
      <c r="AC229" s="153">
        <v>173603.05119959975</v>
      </c>
      <c r="AD229" s="153">
        <v>175866.82037763137</v>
      </c>
      <c r="AE229" s="153">
        <v>178140.19369570911</v>
      </c>
      <c r="AF229" s="153">
        <v>180397.67541898327</v>
      </c>
      <c r="AG229" s="153">
        <v>182677.22088673324</v>
      </c>
      <c r="AH229" s="153">
        <v>184944.63117995526</v>
      </c>
      <c r="AI229" s="153">
        <v>187238.53833201516</v>
      </c>
      <c r="AJ229" s="153">
        <v>189572.70422650824</v>
      </c>
      <c r="AK229" s="153">
        <v>191957.11212476724</v>
      </c>
      <c r="AL229" s="153">
        <v>194401.96289805911</v>
      </c>
      <c r="AM229" s="153">
        <v>196937.67308131343</v>
      </c>
      <c r="AN229" s="153">
        <v>199566.11585171783</v>
      </c>
      <c r="AO229" s="153">
        <v>202276.60321325983</v>
      </c>
      <c r="AP229" s="153">
        <v>205110.83697270133</v>
      </c>
      <c r="AQ229" s="153">
        <v>208022.27428788735</v>
      </c>
      <c r="AR229" s="153">
        <v>210980.670723869</v>
      </c>
      <c r="AS229" s="153">
        <v>214019.73103394441</v>
      </c>
      <c r="AT229" s="153">
        <v>217123.16200287623</v>
      </c>
      <c r="AU229" s="153">
        <v>220302.51590967269</v>
      </c>
      <c r="AV229" s="153">
        <v>223531.05400270279</v>
      </c>
      <c r="AW229" s="153">
        <v>226788.68460366453</v>
      </c>
      <c r="AX229" s="153">
        <v>230077.96383200854</v>
      </c>
      <c r="AY229" s="153">
        <v>233366.19053143263</v>
      </c>
      <c r="AZ229" s="153">
        <v>236683.02681856451</v>
      </c>
    </row>
    <row r="230" spans="1:52">
      <c r="A230" s="152" t="s">
        <v>144</v>
      </c>
      <c r="B230" s="151">
        <v>133233.88560000001</v>
      </c>
      <c r="C230" s="151">
        <v>131817.24359999999</v>
      </c>
      <c r="D230" s="151">
        <v>131663.02299999999</v>
      </c>
      <c r="E230" s="151">
        <v>122686.0852</v>
      </c>
      <c r="F230" s="151">
        <v>135846.15100000001</v>
      </c>
      <c r="G230" s="151">
        <v>137681.97440000001</v>
      </c>
      <c r="H230" s="151">
        <v>137410.96909999999</v>
      </c>
      <c r="I230" s="151">
        <v>144208</v>
      </c>
      <c r="J230" s="151">
        <v>143810</v>
      </c>
      <c r="K230" s="151">
        <v>127024</v>
      </c>
      <c r="L230" s="151">
        <v>149114</v>
      </c>
      <c r="M230" s="151">
        <v>137354</v>
      </c>
      <c r="N230" s="151">
        <v>144348</v>
      </c>
      <c r="O230" s="151">
        <v>147107.99999999997</v>
      </c>
      <c r="P230" s="151">
        <v>145516.99999999994</v>
      </c>
      <c r="Q230" s="151">
        <v>141689</v>
      </c>
      <c r="R230" s="151">
        <v>144330.68367005792</v>
      </c>
      <c r="S230" s="151">
        <v>147872.21709207771</v>
      </c>
      <c r="T230" s="151">
        <v>151125.24251459152</v>
      </c>
      <c r="U230" s="151">
        <v>154101.10039429509</v>
      </c>
      <c r="V230" s="151">
        <v>156849.61101292248</v>
      </c>
      <c r="W230" s="151">
        <v>159394.97752880599</v>
      </c>
      <c r="X230" s="151">
        <v>161718.90119421112</v>
      </c>
      <c r="Y230" s="151">
        <v>164311.60707219143</v>
      </c>
      <c r="Z230" s="151">
        <v>166732.36247426725</v>
      </c>
      <c r="AA230" s="151">
        <v>169072.09757876626</v>
      </c>
      <c r="AB230" s="151">
        <v>171323.12427700992</v>
      </c>
      <c r="AC230" s="151">
        <v>173572.79109196027</v>
      </c>
      <c r="AD230" s="151">
        <v>175833.97135190608</v>
      </c>
      <c r="AE230" s="151">
        <v>178104.67292742617</v>
      </c>
      <c r="AF230" s="151">
        <v>180359.4102212865</v>
      </c>
      <c r="AG230" s="151">
        <v>182636.12903466047</v>
      </c>
      <c r="AH230" s="151">
        <v>184900.63843538129</v>
      </c>
      <c r="AI230" s="151">
        <v>187191.78181502403</v>
      </c>
      <c r="AJ230" s="151">
        <v>189523.03089653578</v>
      </c>
      <c r="AK230" s="151">
        <v>191904.42247981118</v>
      </c>
      <c r="AL230" s="151">
        <v>194346.1326765813</v>
      </c>
      <c r="AM230" s="151">
        <v>196878.49729630025</v>
      </c>
      <c r="AN230" s="151">
        <v>199500.85312479115</v>
      </c>
      <c r="AO230" s="151">
        <v>202207.91248101281</v>
      </c>
      <c r="AP230" s="151">
        <v>205038.21268379028</v>
      </c>
      <c r="AQ230" s="151">
        <v>207945.38400906342</v>
      </c>
      <c r="AR230" s="151">
        <v>210899.15769410244</v>
      </c>
      <c r="AS230" s="151">
        <v>213932.77286586919</v>
      </c>
      <c r="AT230" s="151">
        <v>217030.45240794777</v>
      </c>
      <c r="AU230" s="151">
        <v>220202.87698895286</v>
      </c>
      <c r="AV230" s="151">
        <v>223424.11904505611</v>
      </c>
      <c r="AW230" s="151">
        <v>226673.88199320331</v>
      </c>
      <c r="AX230" s="151">
        <v>229954.11100751653</v>
      </c>
      <c r="AY230" s="151">
        <v>233231.15070811505</v>
      </c>
      <c r="AZ230" s="151">
        <v>236536.03501680683</v>
      </c>
    </row>
    <row r="231" spans="1:52">
      <c r="A231" s="152" t="s">
        <v>143</v>
      </c>
      <c r="B231" s="151">
        <v>0</v>
      </c>
      <c r="C231" s="151">
        <v>0</v>
      </c>
      <c r="D231" s="151">
        <v>0</v>
      </c>
      <c r="E231" s="151">
        <v>0</v>
      </c>
      <c r="F231" s="151">
        <v>0</v>
      </c>
      <c r="G231" s="151">
        <v>0</v>
      </c>
      <c r="H231" s="151">
        <v>0</v>
      </c>
      <c r="I231" s="151">
        <v>0</v>
      </c>
      <c r="J231" s="151">
        <v>0</v>
      </c>
      <c r="K231" s="151">
        <v>0</v>
      </c>
      <c r="L231" s="151">
        <v>0</v>
      </c>
      <c r="M231" s="151">
        <v>0</v>
      </c>
      <c r="N231" s="151">
        <v>0</v>
      </c>
      <c r="O231" s="151">
        <v>0</v>
      </c>
      <c r="P231" s="151">
        <v>0</v>
      </c>
      <c r="Q231" s="151">
        <v>0</v>
      </c>
      <c r="R231" s="151">
        <v>2.2600316086409231</v>
      </c>
      <c r="S231" s="151">
        <v>4.7650674602271739</v>
      </c>
      <c r="T231" s="151">
        <v>7.2995878207860976</v>
      </c>
      <c r="U231" s="151">
        <v>9.8079389151937537</v>
      </c>
      <c r="V231" s="151">
        <v>12.418256747594947</v>
      </c>
      <c r="W231" s="151">
        <v>15.06463536670967</v>
      </c>
      <c r="X231" s="151">
        <v>17.598773196728562</v>
      </c>
      <c r="Y231" s="151">
        <v>20.255388722388528</v>
      </c>
      <c r="Z231" s="151">
        <v>22.684567525279004</v>
      </c>
      <c r="AA231" s="151">
        <v>25.099313845804549</v>
      </c>
      <c r="AB231" s="151">
        <v>27.646628682254665</v>
      </c>
      <c r="AC231" s="151">
        <v>30.259979731281579</v>
      </c>
      <c r="AD231" s="151">
        <v>32.848800023684284</v>
      </c>
      <c r="AE231" s="151">
        <v>35.520366494427641</v>
      </c>
      <c r="AF231" s="151">
        <v>38.264482876960479</v>
      </c>
      <c r="AG231" s="151">
        <v>41.090581881185351</v>
      </c>
      <c r="AH231" s="151">
        <v>43.99049668123056</v>
      </c>
      <c r="AI231" s="151">
        <v>46.752688043714315</v>
      </c>
      <c r="AJ231" s="151">
        <v>49.666675998828687</v>
      </c>
      <c r="AK231" s="151">
        <v>52.678107956045928</v>
      </c>
      <c r="AL231" s="151">
        <v>55.810251514592238</v>
      </c>
      <c r="AM231" s="151">
        <v>59.141089507430202</v>
      </c>
      <c r="AN231" s="151">
        <v>65.184693033920823</v>
      </c>
      <c r="AO231" s="151">
        <v>68.57414707668211</v>
      </c>
      <c r="AP231" s="151">
        <v>72.438902535872685</v>
      </c>
      <c r="AQ231" s="151">
        <v>76.591494636090147</v>
      </c>
      <c r="AR231" s="151">
        <v>81.03308883547318</v>
      </c>
      <c r="AS231" s="151">
        <v>86.171098438236612</v>
      </c>
      <c r="AT231" s="151">
        <v>91.471586297711269</v>
      </c>
      <c r="AU231" s="151">
        <v>97.6683438189431</v>
      </c>
      <c r="AV231" s="151">
        <v>103.96462132939902</v>
      </c>
      <c r="AW231" s="151">
        <v>110.47824195876966</v>
      </c>
      <c r="AX231" s="151">
        <v>117.63993384506702</v>
      </c>
      <c r="AY231" s="151">
        <v>126.06075328889349</v>
      </c>
      <c r="AZ231" s="151">
        <v>134.62539700843462</v>
      </c>
    </row>
    <row r="232" spans="1:52">
      <c r="A232" s="152" t="s">
        <v>142</v>
      </c>
      <c r="B232" s="151">
        <v>0</v>
      </c>
      <c r="C232" s="151">
        <v>0</v>
      </c>
      <c r="D232" s="151">
        <v>0</v>
      </c>
      <c r="E232" s="151">
        <v>0</v>
      </c>
      <c r="F232" s="151">
        <v>0</v>
      </c>
      <c r="G232" s="151">
        <v>0</v>
      </c>
      <c r="H232" s="151">
        <v>0</v>
      </c>
      <c r="I232" s="151">
        <v>0</v>
      </c>
      <c r="J232" s="151">
        <v>0</v>
      </c>
      <c r="K232" s="151">
        <v>0</v>
      </c>
      <c r="L232" s="151">
        <v>0</v>
      </c>
      <c r="M232" s="151">
        <v>0</v>
      </c>
      <c r="N232" s="151">
        <v>0</v>
      </c>
      <c r="O232" s="151">
        <v>0</v>
      </c>
      <c r="P232" s="151">
        <v>0</v>
      </c>
      <c r="Q232" s="151">
        <v>0</v>
      </c>
      <c r="R232" s="151">
        <v>8.8621023281713987E-8</v>
      </c>
      <c r="S232" s="151">
        <v>2.6448526576092054E-7</v>
      </c>
      <c r="T232" s="151">
        <v>5.8352223631336141E-7</v>
      </c>
      <c r="U232" s="151">
        <v>1.1471190048222635E-6</v>
      </c>
      <c r="V232" s="151">
        <v>2.1935514166160915E-6</v>
      </c>
      <c r="W232" s="151">
        <v>4.0863485756173039E-6</v>
      </c>
      <c r="X232" s="151">
        <v>7.3113271265539292E-6</v>
      </c>
      <c r="Y232" s="151">
        <v>1.3289512183889531E-5</v>
      </c>
      <c r="Z232" s="151">
        <v>2.2977806963343129E-5</v>
      </c>
      <c r="AA232" s="151">
        <v>3.9902495681850666E-5</v>
      </c>
      <c r="AB232" s="151">
        <v>7.132255595127462E-5</v>
      </c>
      <c r="AC232" s="151">
        <v>1.2790820607723951E-4</v>
      </c>
      <c r="AD232" s="151">
        <v>2.2570158887499732E-4</v>
      </c>
      <c r="AE232" s="151">
        <v>4.0178851062322636E-4</v>
      </c>
      <c r="AF232" s="151">
        <v>7.1481982859949837E-4</v>
      </c>
      <c r="AG232" s="151">
        <v>1.2701916121527883E-3</v>
      </c>
      <c r="AH232" s="151">
        <v>2.2478927599353417E-3</v>
      </c>
      <c r="AI232" s="151">
        <v>3.8289474109623302E-3</v>
      </c>
      <c r="AJ232" s="151">
        <v>6.6539736410017435E-3</v>
      </c>
      <c r="AK232" s="151">
        <v>1.1537000009303744E-2</v>
      </c>
      <c r="AL232" s="151">
        <v>1.9969963219994502E-2</v>
      </c>
      <c r="AM232" s="151">
        <v>3.4695505745231156E-2</v>
      </c>
      <c r="AN232" s="151">
        <v>7.8033892770933963E-2</v>
      </c>
      <c r="AO232" s="151">
        <v>0.11658517034028551</v>
      </c>
      <c r="AP232" s="151">
        <v>0.18538637518784915</v>
      </c>
      <c r="AQ232" s="151">
        <v>0.29878418783858973</v>
      </c>
      <c r="AR232" s="151">
        <v>0.47994093106815677</v>
      </c>
      <c r="AS232" s="151">
        <v>0.78706963698035093</v>
      </c>
      <c r="AT232" s="151">
        <v>1.2380086307662459</v>
      </c>
      <c r="AU232" s="151">
        <v>1.9705769008741274</v>
      </c>
      <c r="AV232" s="151">
        <v>2.9703363172903789</v>
      </c>
      <c r="AW232" s="151">
        <v>4.3243685024395555</v>
      </c>
      <c r="AX232" s="151">
        <v>6.2128906469440413</v>
      </c>
      <c r="AY232" s="151">
        <v>8.9790700286977696</v>
      </c>
      <c r="AZ232" s="151">
        <v>12.366404749238441</v>
      </c>
    </row>
    <row r="233" spans="1:52">
      <c r="A233" s="152" t="s">
        <v>141</v>
      </c>
      <c r="B233" s="151">
        <v>0</v>
      </c>
      <c r="C233" s="151">
        <v>0</v>
      </c>
      <c r="D233" s="151">
        <v>0</v>
      </c>
      <c r="E233" s="151">
        <v>0</v>
      </c>
      <c r="F233" s="151">
        <v>0</v>
      </c>
      <c r="G233" s="151">
        <v>0</v>
      </c>
      <c r="H233" s="151">
        <v>0</v>
      </c>
      <c r="I233" s="151">
        <v>0</v>
      </c>
      <c r="J233" s="151">
        <v>0</v>
      </c>
      <c r="K233" s="151">
        <v>0</v>
      </c>
      <c r="L233" s="151">
        <v>0</v>
      </c>
      <c r="M233" s="151">
        <v>0</v>
      </c>
      <c r="N233" s="151">
        <v>0</v>
      </c>
      <c r="O233" s="151">
        <v>0</v>
      </c>
      <c r="P233" s="151">
        <v>0</v>
      </c>
      <c r="Q233" s="151">
        <v>0</v>
      </c>
      <c r="R233" s="151">
        <v>0</v>
      </c>
      <c r="S233" s="151">
        <v>0</v>
      </c>
      <c r="T233" s="151">
        <v>0</v>
      </c>
      <c r="U233" s="151">
        <v>0</v>
      </c>
      <c r="V233" s="151">
        <v>0</v>
      </c>
      <c r="W233" s="151">
        <v>0</v>
      </c>
      <c r="X233" s="151">
        <v>0</v>
      </c>
      <c r="Y233" s="151">
        <v>0</v>
      </c>
      <c r="Z233" s="151">
        <v>0</v>
      </c>
      <c r="AA233" s="151">
        <v>0</v>
      </c>
      <c r="AB233" s="151">
        <v>0</v>
      </c>
      <c r="AC233" s="151">
        <v>0</v>
      </c>
      <c r="AD233" s="151">
        <v>0</v>
      </c>
      <c r="AE233" s="151">
        <v>0</v>
      </c>
      <c r="AF233" s="151">
        <v>0</v>
      </c>
      <c r="AG233" s="151">
        <v>0</v>
      </c>
      <c r="AH233" s="151">
        <v>0</v>
      </c>
      <c r="AI233" s="151">
        <v>0</v>
      </c>
      <c r="AJ233" s="151">
        <v>0</v>
      </c>
      <c r="AK233" s="151">
        <v>0</v>
      </c>
      <c r="AL233" s="151">
        <v>0</v>
      </c>
      <c r="AM233" s="151">
        <v>0</v>
      </c>
      <c r="AN233" s="151">
        <v>0</v>
      </c>
      <c r="AO233" s="151">
        <v>0</v>
      </c>
      <c r="AP233" s="151">
        <v>0</v>
      </c>
      <c r="AQ233" s="151">
        <v>0</v>
      </c>
      <c r="AR233" s="151">
        <v>0</v>
      </c>
      <c r="AS233" s="151">
        <v>0</v>
      </c>
      <c r="AT233" s="151">
        <v>0</v>
      </c>
      <c r="AU233" s="151">
        <v>0</v>
      </c>
      <c r="AV233" s="151">
        <v>0</v>
      </c>
      <c r="AW233" s="151">
        <v>0</v>
      </c>
      <c r="AX233" s="151">
        <v>0</v>
      </c>
      <c r="AY233" s="151">
        <v>0</v>
      </c>
      <c r="AZ233" s="151">
        <v>0</v>
      </c>
    </row>
    <row r="234" spans="1:52">
      <c r="A234" s="152" t="s">
        <v>140</v>
      </c>
      <c r="B234" s="151">
        <v>0</v>
      </c>
      <c r="C234" s="151">
        <v>0</v>
      </c>
      <c r="D234" s="151">
        <v>0</v>
      </c>
      <c r="E234" s="151">
        <v>0</v>
      </c>
      <c r="F234" s="151">
        <v>0</v>
      </c>
      <c r="G234" s="151">
        <v>0</v>
      </c>
      <c r="H234" s="151">
        <v>0</v>
      </c>
      <c r="I234" s="151">
        <v>0</v>
      </c>
      <c r="J234" s="151">
        <v>0</v>
      </c>
      <c r="K234" s="151">
        <v>0</v>
      </c>
      <c r="L234" s="151">
        <v>0</v>
      </c>
      <c r="M234" s="151">
        <v>0</v>
      </c>
      <c r="N234" s="151">
        <v>0</v>
      </c>
      <c r="O234" s="151">
        <v>0</v>
      </c>
      <c r="P234" s="151">
        <v>0</v>
      </c>
      <c r="Q234" s="151">
        <v>0</v>
      </c>
      <c r="R234" s="151">
        <v>0</v>
      </c>
      <c r="S234" s="151">
        <v>0</v>
      </c>
      <c r="T234" s="151">
        <v>0</v>
      </c>
      <c r="U234" s="151">
        <v>0</v>
      </c>
      <c r="V234" s="151">
        <v>0</v>
      </c>
      <c r="W234" s="151">
        <v>0</v>
      </c>
      <c r="X234" s="151">
        <v>0</v>
      </c>
      <c r="Y234" s="151">
        <v>0</v>
      </c>
      <c r="Z234" s="151">
        <v>0</v>
      </c>
      <c r="AA234" s="151">
        <v>0</v>
      </c>
      <c r="AB234" s="151">
        <v>0</v>
      </c>
      <c r="AC234" s="151">
        <v>0</v>
      </c>
      <c r="AD234" s="151">
        <v>0</v>
      </c>
      <c r="AE234" s="151">
        <v>0</v>
      </c>
      <c r="AF234" s="151">
        <v>0</v>
      </c>
      <c r="AG234" s="151">
        <v>0</v>
      </c>
      <c r="AH234" s="151">
        <v>0</v>
      </c>
      <c r="AI234" s="151">
        <v>0</v>
      </c>
      <c r="AJ234" s="151">
        <v>0</v>
      </c>
      <c r="AK234" s="151">
        <v>0</v>
      </c>
      <c r="AL234" s="151">
        <v>0</v>
      </c>
      <c r="AM234" s="151">
        <v>0</v>
      </c>
      <c r="AN234" s="151">
        <v>0</v>
      </c>
      <c r="AO234" s="151">
        <v>0</v>
      </c>
      <c r="AP234" s="151">
        <v>0</v>
      </c>
      <c r="AQ234" s="151">
        <v>0</v>
      </c>
      <c r="AR234" s="151">
        <v>0</v>
      </c>
      <c r="AS234" s="151">
        <v>0</v>
      </c>
      <c r="AT234" s="151">
        <v>0</v>
      </c>
      <c r="AU234" s="151">
        <v>0</v>
      </c>
      <c r="AV234" s="151">
        <v>0</v>
      </c>
      <c r="AW234" s="151">
        <v>0</v>
      </c>
      <c r="AX234" s="151">
        <v>0</v>
      </c>
      <c r="AY234" s="151">
        <v>0</v>
      </c>
      <c r="AZ234" s="151">
        <v>0</v>
      </c>
    </row>
    <row r="235" spans="1:52">
      <c r="A235" s="53" t="s">
        <v>139</v>
      </c>
      <c r="B235" s="42">
        <v>0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</row>
    <row r="236" spans="1:52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  <c r="AT236" s="154"/>
      <c r="AU236" s="154"/>
      <c r="AV236" s="154"/>
      <c r="AW236" s="154"/>
      <c r="AX236" s="154"/>
      <c r="AY236" s="154"/>
      <c r="AZ236" s="154"/>
    </row>
    <row r="237" spans="1:52">
      <c r="A237" s="9" t="s">
        <v>147</v>
      </c>
      <c r="B237" s="59">
        <v>11062070.256108882</v>
      </c>
      <c r="C237" s="59">
        <v>11666762.146641364</v>
      </c>
      <c r="D237" s="59">
        <v>12084425.813305769</v>
      </c>
      <c r="E237" s="59">
        <v>12553796.60860594</v>
      </c>
      <c r="F237" s="59">
        <v>13469983.95450007</v>
      </c>
      <c r="G237" s="59">
        <v>13956327.507664297</v>
      </c>
      <c r="H237" s="59">
        <v>15249990.668493455</v>
      </c>
      <c r="I237" s="59">
        <v>16113925.609675713</v>
      </c>
      <c r="J237" s="59">
        <v>16558205.620667715</v>
      </c>
      <c r="K237" s="59">
        <v>15169845.426047795</v>
      </c>
      <c r="L237" s="59">
        <v>15191394.957611829</v>
      </c>
      <c r="M237" s="59">
        <v>15443764.477951121</v>
      </c>
      <c r="N237" s="59">
        <v>14507386.225815414</v>
      </c>
      <c r="O237" s="59">
        <v>13962584.294403829</v>
      </c>
      <c r="P237" s="59">
        <v>13748366.942734282</v>
      </c>
      <c r="Q237" s="59">
        <v>14053817.860116271</v>
      </c>
      <c r="R237" s="59">
        <v>14284608.262736659</v>
      </c>
      <c r="S237" s="59">
        <v>14561955.245698821</v>
      </c>
      <c r="T237" s="59">
        <v>14833496.500348492</v>
      </c>
      <c r="U237" s="59">
        <v>15078555.005140183</v>
      </c>
      <c r="V237" s="59">
        <v>15301049.524569925</v>
      </c>
      <c r="W237" s="59">
        <v>15503660.950618014</v>
      </c>
      <c r="X237" s="59">
        <v>15689406.006695589</v>
      </c>
      <c r="Y237" s="59">
        <v>15894200.883514723</v>
      </c>
      <c r="Z237" s="59">
        <v>16088427.047021121</v>
      </c>
      <c r="AA237" s="59">
        <v>16278467.558421507</v>
      </c>
      <c r="AB237" s="59">
        <v>16468249.243430229</v>
      </c>
      <c r="AC237" s="59">
        <v>16656740.187356923</v>
      </c>
      <c r="AD237" s="59">
        <v>16846176.080588486</v>
      </c>
      <c r="AE237" s="59">
        <v>17038360.72119385</v>
      </c>
      <c r="AF237" s="59">
        <v>17234369.254757196</v>
      </c>
      <c r="AG237" s="59">
        <v>17432438.935890112</v>
      </c>
      <c r="AH237" s="59">
        <v>17633243.143271994</v>
      </c>
      <c r="AI237" s="59">
        <v>17839582.185333189</v>
      </c>
      <c r="AJ237" s="59">
        <v>18052925.789198801</v>
      </c>
      <c r="AK237" s="59">
        <v>18274356.152992878</v>
      </c>
      <c r="AL237" s="59">
        <v>18506167.67001418</v>
      </c>
      <c r="AM237" s="59">
        <v>18684783.076736875</v>
      </c>
      <c r="AN237" s="59">
        <v>18870545.744529985</v>
      </c>
      <c r="AO237" s="59">
        <v>19062645.291985314</v>
      </c>
      <c r="AP237" s="59">
        <v>19260282.29726753</v>
      </c>
      <c r="AQ237" s="59">
        <v>19457962.859908026</v>
      </c>
      <c r="AR237" s="59">
        <v>19660810.71326258</v>
      </c>
      <c r="AS237" s="59">
        <v>19869397.163082577</v>
      </c>
      <c r="AT237" s="59">
        <v>20087907.48378218</v>
      </c>
      <c r="AU237" s="59">
        <v>20320992.984542433</v>
      </c>
      <c r="AV237" s="59">
        <v>20569486.333162576</v>
      </c>
      <c r="AW237" s="59">
        <v>20828461.507032704</v>
      </c>
      <c r="AX237" s="59">
        <v>21094469.211956318</v>
      </c>
      <c r="AY237" s="59">
        <v>21365654.434076436</v>
      </c>
      <c r="AZ237" s="59">
        <v>21639428.306726687</v>
      </c>
    </row>
    <row r="238" spans="1:52">
      <c r="A238" s="49" t="s">
        <v>146</v>
      </c>
      <c r="B238" s="153">
        <v>851185.23745815526</v>
      </c>
      <c r="C238" s="153">
        <v>867236.54781955807</v>
      </c>
      <c r="D238" s="153">
        <v>873424.72006121313</v>
      </c>
      <c r="E238" s="153">
        <v>898579.45646175812</v>
      </c>
      <c r="F238" s="153">
        <v>934375.01143033348</v>
      </c>
      <c r="G238" s="153">
        <v>926962.90147520462</v>
      </c>
      <c r="H238" s="153">
        <v>916767.96469297097</v>
      </c>
      <c r="I238" s="153">
        <v>899858.53873657528</v>
      </c>
      <c r="J238" s="153">
        <v>898526.28401048726</v>
      </c>
      <c r="K238" s="153">
        <v>792315.38420271326</v>
      </c>
      <c r="L238" s="153">
        <v>864437.37703679083</v>
      </c>
      <c r="M238" s="153">
        <v>890711.40024025296</v>
      </c>
      <c r="N238" s="153">
        <v>878316.41147852887</v>
      </c>
      <c r="O238" s="153">
        <v>904960.68951598974</v>
      </c>
      <c r="P238" s="153">
        <v>950857.00951719226</v>
      </c>
      <c r="Q238" s="153">
        <v>934012.70063174504</v>
      </c>
      <c r="R238" s="153">
        <v>946786.39843538043</v>
      </c>
      <c r="S238" s="153">
        <v>962970.12938879523</v>
      </c>
      <c r="T238" s="153">
        <v>978198.36067451595</v>
      </c>
      <c r="U238" s="153">
        <v>991677.95958554884</v>
      </c>
      <c r="V238" s="153">
        <v>1003785.4684587206</v>
      </c>
      <c r="W238" s="153">
        <v>1014982.8789461115</v>
      </c>
      <c r="X238" s="153">
        <v>1025459.5373941131</v>
      </c>
      <c r="Y238" s="153">
        <v>1036716.3586679396</v>
      </c>
      <c r="Z238" s="153">
        <v>1047642.399625422</v>
      </c>
      <c r="AA238" s="153">
        <v>1058488.5423490284</v>
      </c>
      <c r="AB238" s="153">
        <v>1069605.5779623617</v>
      </c>
      <c r="AC238" s="153">
        <v>1080915.1545607236</v>
      </c>
      <c r="AD238" s="153">
        <v>1092366.0116540361</v>
      </c>
      <c r="AE238" s="153">
        <v>1103878.0049821637</v>
      </c>
      <c r="AF238" s="153">
        <v>1115354.097363262</v>
      </c>
      <c r="AG238" s="153">
        <v>1126635.1009755176</v>
      </c>
      <c r="AH238" s="153">
        <v>1137881.3781318038</v>
      </c>
      <c r="AI238" s="153">
        <v>1149283.1031302118</v>
      </c>
      <c r="AJ238" s="153">
        <v>1160974.0852377685</v>
      </c>
      <c r="AK238" s="153">
        <v>1173066.9992823165</v>
      </c>
      <c r="AL238" s="153">
        <v>1185691.9715383563</v>
      </c>
      <c r="AM238" s="153">
        <v>1198063.0026798344</v>
      </c>
      <c r="AN238" s="153">
        <v>1210861.5834776985</v>
      </c>
      <c r="AO238" s="153">
        <v>1224042.882248651</v>
      </c>
      <c r="AP238" s="153">
        <v>1237566.5022964552</v>
      </c>
      <c r="AQ238" s="153">
        <v>1250889.7667026734</v>
      </c>
      <c r="AR238" s="153">
        <v>1264540.7198560261</v>
      </c>
      <c r="AS238" s="153">
        <v>1278400.340149425</v>
      </c>
      <c r="AT238" s="153">
        <v>1292593.7754877505</v>
      </c>
      <c r="AU238" s="153">
        <v>1307271.9377873824</v>
      </c>
      <c r="AV238" s="153">
        <v>1322550.5392355754</v>
      </c>
      <c r="AW238" s="153">
        <v>1338144.1238896539</v>
      </c>
      <c r="AX238" s="153">
        <v>1353953.3719549242</v>
      </c>
      <c r="AY238" s="153">
        <v>1369967.6151600815</v>
      </c>
      <c r="AZ238" s="153">
        <v>1386110.1627148502</v>
      </c>
    </row>
    <row r="239" spans="1:52">
      <c r="A239" s="152" t="s">
        <v>144</v>
      </c>
      <c r="B239" s="151">
        <v>851185.23745815526</v>
      </c>
      <c r="C239" s="151">
        <v>867236.54781955807</v>
      </c>
      <c r="D239" s="151">
        <v>873424.72006121313</v>
      </c>
      <c r="E239" s="151">
        <v>898579.45646175812</v>
      </c>
      <c r="F239" s="151">
        <v>934375.01143033348</v>
      </c>
      <c r="G239" s="151">
        <v>926962.90147520462</v>
      </c>
      <c r="H239" s="151">
        <v>916767.96469297097</v>
      </c>
      <c r="I239" s="151">
        <v>899858.53873657528</v>
      </c>
      <c r="J239" s="151">
        <v>898526.28401048726</v>
      </c>
      <c r="K239" s="151">
        <v>792315.38420271326</v>
      </c>
      <c r="L239" s="151">
        <v>864437.37703679083</v>
      </c>
      <c r="M239" s="151">
        <v>890711.40024025296</v>
      </c>
      <c r="N239" s="151">
        <v>878316.41147852887</v>
      </c>
      <c r="O239" s="151">
        <v>904960.68951598974</v>
      </c>
      <c r="P239" s="151">
        <v>950857.00951719226</v>
      </c>
      <c r="Q239" s="151">
        <v>934012.70063174504</v>
      </c>
      <c r="R239" s="151">
        <v>946777.5103795575</v>
      </c>
      <c r="S239" s="151">
        <v>962950.66100267775</v>
      </c>
      <c r="T239" s="151">
        <v>978167.90991517273</v>
      </c>
      <c r="U239" s="151">
        <v>991636.80999872484</v>
      </c>
      <c r="V239" s="151">
        <v>1003732.9845861774</v>
      </c>
      <c r="W239" s="151">
        <v>1014919.2399564198</v>
      </c>
      <c r="X239" s="151">
        <v>1025385.275043773</v>
      </c>
      <c r="Y239" s="151">
        <v>1036630.7811330401</v>
      </c>
      <c r="Z239" s="151">
        <v>1047546.5536270948</v>
      </c>
      <c r="AA239" s="151">
        <v>1058382.5618957079</v>
      </c>
      <c r="AB239" s="151">
        <v>1069489.1194342417</v>
      </c>
      <c r="AC239" s="151">
        <v>1080787.9781713688</v>
      </c>
      <c r="AD239" s="151">
        <v>1092228.8208295121</v>
      </c>
      <c r="AE239" s="151">
        <v>1103730.2046234396</v>
      </c>
      <c r="AF239" s="151">
        <v>1115196.3812254143</v>
      </c>
      <c r="AG239" s="151">
        <v>1126466.7636986328</v>
      </c>
      <c r="AH239" s="151">
        <v>1137702.5456021056</v>
      </c>
      <c r="AI239" s="151">
        <v>1149093.0848272995</v>
      </c>
      <c r="AJ239" s="151">
        <v>1160774.0035839675</v>
      </c>
      <c r="AK239" s="151">
        <v>1172855.1957245346</v>
      </c>
      <c r="AL239" s="151">
        <v>1185469.2472544885</v>
      </c>
      <c r="AM239" s="151">
        <v>1197828.3572912235</v>
      </c>
      <c r="AN239" s="151">
        <v>1210616.1615344838</v>
      </c>
      <c r="AO239" s="151">
        <v>1223788.1273546799</v>
      </c>
      <c r="AP239" s="151">
        <v>1237301.6259228238</v>
      </c>
      <c r="AQ239" s="151">
        <v>1250610.417479269</v>
      </c>
      <c r="AR239" s="151">
        <v>1264246.647240395</v>
      </c>
      <c r="AS239" s="151">
        <v>1278092.9277798932</v>
      </c>
      <c r="AT239" s="151">
        <v>1292216.2251370049</v>
      </c>
      <c r="AU239" s="151">
        <v>1306876.9174961506</v>
      </c>
      <c r="AV239" s="151">
        <v>1322136.523417373</v>
      </c>
      <c r="AW239" s="151">
        <v>1337705.7297225741</v>
      </c>
      <c r="AX239" s="151">
        <v>1353485.0940126984</v>
      </c>
      <c r="AY239" s="151">
        <v>1369470.7378934284</v>
      </c>
      <c r="AZ239" s="151">
        <v>1385571.3784870422</v>
      </c>
    </row>
    <row r="240" spans="1:52">
      <c r="A240" s="152" t="s">
        <v>143</v>
      </c>
      <c r="B240" s="151">
        <v>0</v>
      </c>
      <c r="C240" s="151">
        <v>0</v>
      </c>
      <c r="D240" s="151">
        <v>0</v>
      </c>
      <c r="E240" s="151">
        <v>0</v>
      </c>
      <c r="F240" s="151">
        <v>0</v>
      </c>
      <c r="G240" s="151">
        <v>0</v>
      </c>
      <c r="H240" s="151">
        <v>0</v>
      </c>
      <c r="I240" s="151">
        <v>0</v>
      </c>
      <c r="J240" s="151">
        <v>0</v>
      </c>
      <c r="K240" s="151">
        <v>0</v>
      </c>
      <c r="L240" s="151">
        <v>0</v>
      </c>
      <c r="M240" s="151">
        <v>0</v>
      </c>
      <c r="N240" s="151">
        <v>0</v>
      </c>
      <c r="O240" s="151">
        <v>0</v>
      </c>
      <c r="P240" s="151">
        <v>0</v>
      </c>
      <c r="Q240" s="151">
        <v>0</v>
      </c>
      <c r="R240" s="151">
        <v>8.8878736989838423</v>
      </c>
      <c r="S240" s="151">
        <v>19.467888015642952</v>
      </c>
      <c r="T240" s="151">
        <v>30.449785360359279</v>
      </c>
      <c r="U240" s="151">
        <v>41.147939519686787</v>
      </c>
      <c r="V240" s="151">
        <v>52.481188858323073</v>
      </c>
      <c r="W240" s="151">
        <v>63.63482857994201</v>
      </c>
      <c r="X240" s="151">
        <v>74.256143894522495</v>
      </c>
      <c r="Y240" s="151">
        <v>85.56820632176516</v>
      </c>
      <c r="Z240" s="151">
        <v>95.832600165187671</v>
      </c>
      <c r="AA240" s="151">
        <v>105.96134012872479</v>
      </c>
      <c r="AB240" s="151">
        <v>116.43095744884931</v>
      </c>
      <c r="AC240" s="151">
        <v>127.13651485011142</v>
      </c>
      <c r="AD240" s="151">
        <v>137.13476550571249</v>
      </c>
      <c r="AE240" s="151">
        <v>147.71987906914842</v>
      </c>
      <c r="AF240" s="151">
        <v>157.60420603071941</v>
      </c>
      <c r="AG240" s="151">
        <v>168.18004038993274</v>
      </c>
      <c r="AH240" s="151">
        <v>178.61091221710089</v>
      </c>
      <c r="AI240" s="151">
        <v>189.70186994528032</v>
      </c>
      <c r="AJ240" s="151">
        <v>199.64918129572817</v>
      </c>
      <c r="AK240" s="151">
        <v>211.18814473460571</v>
      </c>
      <c r="AL240" s="151">
        <v>221.89013131607703</v>
      </c>
      <c r="AM240" s="151">
        <v>233.47965035311202</v>
      </c>
      <c r="AN240" s="151">
        <v>243.86870734957012</v>
      </c>
      <c r="AO240" s="151">
        <v>252.7717135418572</v>
      </c>
      <c r="AP240" s="151">
        <v>262.34133642774987</v>
      </c>
      <c r="AQ240" s="151">
        <v>275.77397182082166</v>
      </c>
      <c r="AR240" s="151">
        <v>289.1375278839011</v>
      </c>
      <c r="AS240" s="151">
        <v>300.98881911675954</v>
      </c>
      <c r="AT240" s="151">
        <v>361.88498969924484</v>
      </c>
      <c r="AU240" s="151">
        <v>376.61815236997347</v>
      </c>
      <c r="AV240" s="151">
        <v>392.16424341305742</v>
      </c>
      <c r="AW240" s="151">
        <v>411.45435745906093</v>
      </c>
      <c r="AX240" s="151">
        <v>434.42914239940222</v>
      </c>
      <c r="AY240" s="151">
        <v>455.66517714990505</v>
      </c>
      <c r="AZ240" s="151">
        <v>485.70015085314776</v>
      </c>
    </row>
    <row r="241" spans="1:52">
      <c r="A241" s="152" t="s">
        <v>142</v>
      </c>
      <c r="B241" s="151">
        <v>0</v>
      </c>
      <c r="C241" s="151">
        <v>0</v>
      </c>
      <c r="D241" s="151">
        <v>0</v>
      </c>
      <c r="E241" s="151">
        <v>0</v>
      </c>
      <c r="F241" s="151">
        <v>0</v>
      </c>
      <c r="G241" s="151">
        <v>0</v>
      </c>
      <c r="H241" s="151">
        <v>0</v>
      </c>
      <c r="I241" s="151">
        <v>0</v>
      </c>
      <c r="J241" s="151">
        <v>0</v>
      </c>
      <c r="K241" s="151">
        <v>0</v>
      </c>
      <c r="L241" s="151">
        <v>0</v>
      </c>
      <c r="M241" s="151">
        <v>0</v>
      </c>
      <c r="N241" s="151">
        <v>0</v>
      </c>
      <c r="O241" s="151">
        <v>0</v>
      </c>
      <c r="P241" s="151">
        <v>0</v>
      </c>
      <c r="Q241" s="151">
        <v>0</v>
      </c>
      <c r="R241" s="151">
        <v>1.8212397506671451E-4</v>
      </c>
      <c r="S241" s="151">
        <v>4.9810184754914982E-4</v>
      </c>
      <c r="T241" s="151">
        <v>9.7398287365666109E-4</v>
      </c>
      <c r="U241" s="151">
        <v>1.6473043248561774E-3</v>
      </c>
      <c r="V241" s="151">
        <v>2.6836849362263811E-3</v>
      </c>
      <c r="W241" s="151">
        <v>4.1611118200541837E-3</v>
      </c>
      <c r="X241" s="151">
        <v>6.2064456710235168E-3</v>
      </c>
      <c r="Y241" s="151">
        <v>9.3285777081342555E-3</v>
      </c>
      <c r="Z241" s="151">
        <v>1.339816194726118E-2</v>
      </c>
      <c r="AA241" s="151">
        <v>1.9113191805061464E-2</v>
      </c>
      <c r="AB241" s="151">
        <v>2.7570671261748496E-2</v>
      </c>
      <c r="AC241" s="151">
        <v>3.9874504605254407E-2</v>
      </c>
      <c r="AD241" s="151">
        <v>5.6059018327365755E-2</v>
      </c>
      <c r="AE241" s="151">
        <v>8.0479654895404693E-2</v>
      </c>
      <c r="AF241" s="151">
        <v>0.11193181687731857</v>
      </c>
      <c r="AG241" s="151">
        <v>0.15723649491477154</v>
      </c>
      <c r="AH241" s="151">
        <v>0.22161748117655558</v>
      </c>
      <c r="AI241" s="151">
        <v>0.31643296699754903</v>
      </c>
      <c r="AJ241" s="151">
        <v>0.43247250528012654</v>
      </c>
      <c r="AK241" s="151">
        <v>0.61541304728487856</v>
      </c>
      <c r="AL241" s="151">
        <v>0.83415255150746181</v>
      </c>
      <c r="AM241" s="151">
        <v>1.1657382577801556</v>
      </c>
      <c r="AN241" s="151">
        <v>1.5532358651594793</v>
      </c>
      <c r="AO241" s="151">
        <v>1.9831804293973165</v>
      </c>
      <c r="AP241" s="151">
        <v>2.5350372037805426</v>
      </c>
      <c r="AQ241" s="151">
        <v>3.575251583636244</v>
      </c>
      <c r="AR241" s="151">
        <v>4.9350877472839505</v>
      </c>
      <c r="AS241" s="151">
        <v>6.4235504150452529</v>
      </c>
      <c r="AT241" s="151">
        <v>15.665361046242776</v>
      </c>
      <c r="AU241" s="151">
        <v>18.402138861746792</v>
      </c>
      <c r="AV241" s="151">
        <v>21.851574789335213</v>
      </c>
      <c r="AW241" s="151">
        <v>26.939809620939869</v>
      </c>
      <c r="AX241" s="151">
        <v>33.848799826260922</v>
      </c>
      <c r="AY241" s="151">
        <v>41.212089503076214</v>
      </c>
      <c r="AZ241" s="151">
        <v>53.084076954641745</v>
      </c>
    </row>
    <row r="242" spans="1:52">
      <c r="A242" s="152" t="s">
        <v>141</v>
      </c>
      <c r="B242" s="151">
        <v>0</v>
      </c>
      <c r="C242" s="151">
        <v>0</v>
      </c>
      <c r="D242" s="151">
        <v>0</v>
      </c>
      <c r="E242" s="151">
        <v>0</v>
      </c>
      <c r="F242" s="151">
        <v>0</v>
      </c>
      <c r="G242" s="151">
        <v>0</v>
      </c>
      <c r="H242" s="151">
        <v>0</v>
      </c>
      <c r="I242" s="151">
        <v>0</v>
      </c>
      <c r="J242" s="151">
        <v>0</v>
      </c>
      <c r="K242" s="151">
        <v>0</v>
      </c>
      <c r="L242" s="151">
        <v>0</v>
      </c>
      <c r="M242" s="151">
        <v>0</v>
      </c>
      <c r="N242" s="151">
        <v>0</v>
      </c>
      <c r="O242" s="151">
        <v>0</v>
      </c>
      <c r="P242" s="151">
        <v>0</v>
      </c>
      <c r="Q242" s="151">
        <v>0</v>
      </c>
      <c r="R242" s="151">
        <v>0</v>
      </c>
      <c r="S242" s="151">
        <v>0</v>
      </c>
      <c r="T242" s="151">
        <v>0</v>
      </c>
      <c r="U242" s="151">
        <v>0</v>
      </c>
      <c r="V242" s="151">
        <v>0</v>
      </c>
      <c r="W242" s="151">
        <v>0</v>
      </c>
      <c r="X242" s="151">
        <v>0</v>
      </c>
      <c r="Y242" s="151">
        <v>0</v>
      </c>
      <c r="Z242" s="151">
        <v>0</v>
      </c>
      <c r="AA242" s="151">
        <v>0</v>
      </c>
      <c r="AB242" s="151">
        <v>0</v>
      </c>
      <c r="AC242" s="151">
        <v>0</v>
      </c>
      <c r="AD242" s="151">
        <v>0</v>
      </c>
      <c r="AE242" s="151">
        <v>0</v>
      </c>
      <c r="AF242" s="151">
        <v>0</v>
      </c>
      <c r="AG242" s="151">
        <v>0</v>
      </c>
      <c r="AH242" s="151">
        <v>0</v>
      </c>
      <c r="AI242" s="151">
        <v>0</v>
      </c>
      <c r="AJ242" s="151">
        <v>0</v>
      </c>
      <c r="AK242" s="151">
        <v>0</v>
      </c>
      <c r="AL242" s="151">
        <v>0</v>
      </c>
      <c r="AM242" s="151">
        <v>0</v>
      </c>
      <c r="AN242" s="151">
        <v>0</v>
      </c>
      <c r="AO242" s="151">
        <v>0</v>
      </c>
      <c r="AP242" s="151">
        <v>0</v>
      </c>
      <c r="AQ242" s="151">
        <v>0</v>
      </c>
      <c r="AR242" s="151">
        <v>0</v>
      </c>
      <c r="AS242" s="151">
        <v>0</v>
      </c>
      <c r="AT242" s="151">
        <v>0</v>
      </c>
      <c r="AU242" s="151">
        <v>0</v>
      </c>
      <c r="AV242" s="151">
        <v>0</v>
      </c>
      <c r="AW242" s="151">
        <v>0</v>
      </c>
      <c r="AX242" s="151">
        <v>0</v>
      </c>
      <c r="AY242" s="151">
        <v>0</v>
      </c>
      <c r="AZ242" s="151">
        <v>0</v>
      </c>
    </row>
    <row r="243" spans="1:52">
      <c r="A243" s="152" t="s">
        <v>140</v>
      </c>
      <c r="B243" s="151">
        <v>0</v>
      </c>
      <c r="C243" s="151">
        <v>0</v>
      </c>
      <c r="D243" s="151">
        <v>0</v>
      </c>
      <c r="E243" s="151">
        <v>0</v>
      </c>
      <c r="F243" s="151">
        <v>0</v>
      </c>
      <c r="G243" s="151">
        <v>0</v>
      </c>
      <c r="H243" s="151">
        <v>0</v>
      </c>
      <c r="I243" s="151">
        <v>0</v>
      </c>
      <c r="J243" s="151">
        <v>0</v>
      </c>
      <c r="K243" s="151">
        <v>0</v>
      </c>
      <c r="L243" s="151">
        <v>0</v>
      </c>
      <c r="M243" s="151">
        <v>0</v>
      </c>
      <c r="N243" s="151">
        <v>0</v>
      </c>
      <c r="O243" s="151">
        <v>0</v>
      </c>
      <c r="P243" s="151">
        <v>0</v>
      </c>
      <c r="Q243" s="151">
        <v>0</v>
      </c>
      <c r="R243" s="151">
        <v>0</v>
      </c>
      <c r="S243" s="151">
        <v>0</v>
      </c>
      <c r="T243" s="151">
        <v>0</v>
      </c>
      <c r="U243" s="151">
        <v>0</v>
      </c>
      <c r="V243" s="151">
        <v>0</v>
      </c>
      <c r="W243" s="151">
        <v>0</v>
      </c>
      <c r="X243" s="151">
        <v>0</v>
      </c>
      <c r="Y243" s="151">
        <v>0</v>
      </c>
      <c r="Z243" s="151">
        <v>0</v>
      </c>
      <c r="AA243" s="151">
        <v>0</v>
      </c>
      <c r="AB243" s="151">
        <v>0</v>
      </c>
      <c r="AC243" s="151">
        <v>0</v>
      </c>
      <c r="AD243" s="151">
        <v>0</v>
      </c>
      <c r="AE243" s="151">
        <v>0</v>
      </c>
      <c r="AF243" s="151">
        <v>0</v>
      </c>
      <c r="AG243" s="151">
        <v>0</v>
      </c>
      <c r="AH243" s="151">
        <v>0</v>
      </c>
      <c r="AI243" s="151">
        <v>0</v>
      </c>
      <c r="AJ243" s="151">
        <v>0</v>
      </c>
      <c r="AK243" s="151">
        <v>0</v>
      </c>
      <c r="AL243" s="151">
        <v>0</v>
      </c>
      <c r="AM243" s="151">
        <v>0</v>
      </c>
      <c r="AN243" s="151">
        <v>0</v>
      </c>
      <c r="AO243" s="151">
        <v>0</v>
      </c>
      <c r="AP243" s="151">
        <v>0</v>
      </c>
      <c r="AQ243" s="151">
        <v>0</v>
      </c>
      <c r="AR243" s="151">
        <v>0</v>
      </c>
      <c r="AS243" s="151">
        <v>0</v>
      </c>
      <c r="AT243" s="151">
        <v>0</v>
      </c>
      <c r="AU243" s="151">
        <v>0</v>
      </c>
      <c r="AV243" s="151">
        <v>0</v>
      </c>
      <c r="AW243" s="151">
        <v>0</v>
      </c>
      <c r="AX243" s="151">
        <v>0</v>
      </c>
      <c r="AY243" s="151">
        <v>0</v>
      </c>
      <c r="AZ243" s="151">
        <v>0</v>
      </c>
    </row>
    <row r="244" spans="1:52">
      <c r="A244" s="152" t="s">
        <v>139</v>
      </c>
      <c r="B244" s="151">
        <v>0</v>
      </c>
      <c r="C244" s="151">
        <v>0</v>
      </c>
      <c r="D244" s="151">
        <v>0</v>
      </c>
      <c r="E244" s="151">
        <v>0</v>
      </c>
      <c r="F244" s="151">
        <v>0</v>
      </c>
      <c r="G244" s="151">
        <v>0</v>
      </c>
      <c r="H244" s="151">
        <v>0</v>
      </c>
      <c r="I244" s="151">
        <v>0</v>
      </c>
      <c r="J244" s="151">
        <v>0</v>
      </c>
      <c r="K244" s="151">
        <v>0</v>
      </c>
      <c r="L244" s="151">
        <v>0</v>
      </c>
      <c r="M244" s="151">
        <v>0</v>
      </c>
      <c r="N244" s="151">
        <v>0</v>
      </c>
      <c r="O244" s="151">
        <v>0</v>
      </c>
      <c r="P244" s="151">
        <v>0</v>
      </c>
      <c r="Q244" s="151">
        <v>0</v>
      </c>
      <c r="R244" s="151">
        <v>0</v>
      </c>
      <c r="S244" s="151">
        <v>0</v>
      </c>
      <c r="T244" s="151">
        <v>0</v>
      </c>
      <c r="U244" s="151">
        <v>0</v>
      </c>
      <c r="V244" s="151">
        <v>0</v>
      </c>
      <c r="W244" s="151">
        <v>0</v>
      </c>
      <c r="X244" s="151">
        <v>0</v>
      </c>
      <c r="Y244" s="151">
        <v>0</v>
      </c>
      <c r="Z244" s="151">
        <v>0</v>
      </c>
      <c r="AA244" s="151">
        <v>0</v>
      </c>
      <c r="AB244" s="151">
        <v>0</v>
      </c>
      <c r="AC244" s="151">
        <v>0</v>
      </c>
      <c r="AD244" s="151">
        <v>0</v>
      </c>
      <c r="AE244" s="151">
        <v>0</v>
      </c>
      <c r="AF244" s="151">
        <v>0</v>
      </c>
      <c r="AG244" s="151">
        <v>0</v>
      </c>
      <c r="AH244" s="151">
        <v>0</v>
      </c>
      <c r="AI244" s="151">
        <v>0</v>
      </c>
      <c r="AJ244" s="151">
        <v>0</v>
      </c>
      <c r="AK244" s="151">
        <v>0</v>
      </c>
      <c r="AL244" s="151">
        <v>0</v>
      </c>
      <c r="AM244" s="151">
        <v>0</v>
      </c>
      <c r="AN244" s="151">
        <v>0</v>
      </c>
      <c r="AO244" s="151">
        <v>0</v>
      </c>
      <c r="AP244" s="151">
        <v>0</v>
      </c>
      <c r="AQ244" s="151">
        <v>0</v>
      </c>
      <c r="AR244" s="151">
        <v>0</v>
      </c>
      <c r="AS244" s="151">
        <v>0</v>
      </c>
      <c r="AT244" s="151">
        <v>0</v>
      </c>
      <c r="AU244" s="151">
        <v>0</v>
      </c>
      <c r="AV244" s="151">
        <v>0</v>
      </c>
      <c r="AW244" s="151">
        <v>0</v>
      </c>
      <c r="AX244" s="151">
        <v>0</v>
      </c>
      <c r="AY244" s="151">
        <v>0</v>
      </c>
      <c r="AZ244" s="151">
        <v>0</v>
      </c>
    </row>
    <row r="245" spans="1:52">
      <c r="A245" s="49" t="s">
        <v>145</v>
      </c>
      <c r="B245" s="153">
        <v>10210885.018650727</v>
      </c>
      <c r="C245" s="153">
        <v>10799525.598821806</v>
      </c>
      <c r="D245" s="153">
        <v>11211001.093244556</v>
      </c>
      <c r="E245" s="153">
        <v>11655217.152144182</v>
      </c>
      <c r="F245" s="153">
        <v>12535608.943069736</v>
      </c>
      <c r="G245" s="153">
        <v>13029364.606189093</v>
      </c>
      <c r="H245" s="153">
        <v>14333222.703800485</v>
      </c>
      <c r="I245" s="153">
        <v>15214067.070939137</v>
      </c>
      <c r="J245" s="153">
        <v>15659679.336657228</v>
      </c>
      <c r="K245" s="153">
        <v>14377530.041845081</v>
      </c>
      <c r="L245" s="153">
        <v>14326957.580575038</v>
      </c>
      <c r="M245" s="153">
        <v>14553053.077710867</v>
      </c>
      <c r="N245" s="153">
        <v>13629069.814336885</v>
      </c>
      <c r="O245" s="153">
        <v>13057623.604887839</v>
      </c>
      <c r="P245" s="153">
        <v>12797509.93321709</v>
      </c>
      <c r="Q245" s="153">
        <v>13119805.159484526</v>
      </c>
      <c r="R245" s="153">
        <v>13337821.864301279</v>
      </c>
      <c r="S245" s="153">
        <v>13598985.116310025</v>
      </c>
      <c r="T245" s="153">
        <v>13855298.139673976</v>
      </c>
      <c r="U245" s="153">
        <v>14086877.045554634</v>
      </c>
      <c r="V245" s="153">
        <v>14297264.056111204</v>
      </c>
      <c r="W245" s="153">
        <v>14488678.071671903</v>
      </c>
      <c r="X245" s="153">
        <v>14663946.469301475</v>
      </c>
      <c r="Y245" s="153">
        <v>14857484.524846783</v>
      </c>
      <c r="Z245" s="153">
        <v>15040784.647395698</v>
      </c>
      <c r="AA245" s="153">
        <v>15219979.016072478</v>
      </c>
      <c r="AB245" s="153">
        <v>15398643.665467868</v>
      </c>
      <c r="AC245" s="153">
        <v>15575825.032796199</v>
      </c>
      <c r="AD245" s="153">
        <v>15753810.06893445</v>
      </c>
      <c r="AE245" s="153">
        <v>15934482.716211688</v>
      </c>
      <c r="AF245" s="153">
        <v>16119015.157393932</v>
      </c>
      <c r="AG245" s="153">
        <v>16305803.834914593</v>
      </c>
      <c r="AH245" s="153">
        <v>16495361.765140191</v>
      </c>
      <c r="AI245" s="153">
        <v>16690299.082202978</v>
      </c>
      <c r="AJ245" s="153">
        <v>16891951.703961033</v>
      </c>
      <c r="AK245" s="153">
        <v>17101289.153710563</v>
      </c>
      <c r="AL245" s="153">
        <v>17320475.698475823</v>
      </c>
      <c r="AM245" s="153">
        <v>17486720.074057039</v>
      </c>
      <c r="AN245" s="153">
        <v>17659684.161052287</v>
      </c>
      <c r="AO245" s="153">
        <v>17838602.409736663</v>
      </c>
      <c r="AP245" s="153">
        <v>18022715.794971075</v>
      </c>
      <c r="AQ245" s="153">
        <v>18207073.093205351</v>
      </c>
      <c r="AR245" s="153">
        <v>18396269.993406553</v>
      </c>
      <c r="AS245" s="153">
        <v>18590996.822933152</v>
      </c>
      <c r="AT245" s="153">
        <v>18795313.708294429</v>
      </c>
      <c r="AU245" s="153">
        <v>19013721.046755049</v>
      </c>
      <c r="AV245" s="153">
        <v>19246935.793926999</v>
      </c>
      <c r="AW245" s="153">
        <v>19490317.383143049</v>
      </c>
      <c r="AX245" s="153">
        <v>19740515.840001393</v>
      </c>
      <c r="AY245" s="153">
        <v>19995686.818916354</v>
      </c>
      <c r="AZ245" s="153">
        <v>20253318.144011836</v>
      </c>
    </row>
    <row r="246" spans="1:52">
      <c r="A246" s="152" t="s">
        <v>144</v>
      </c>
      <c r="B246" s="151">
        <v>10210885.018650727</v>
      </c>
      <c r="C246" s="151">
        <v>10799525.598821806</v>
      </c>
      <c r="D246" s="151">
        <v>11211001.093244556</v>
      </c>
      <c r="E246" s="151">
        <v>11655217.152144182</v>
      </c>
      <c r="F246" s="151">
        <v>12535608.943069736</v>
      </c>
      <c r="G246" s="151">
        <v>13029364.606189093</v>
      </c>
      <c r="H246" s="151">
        <v>14333222.703800485</v>
      </c>
      <c r="I246" s="151">
        <v>15214067.070939137</v>
      </c>
      <c r="J246" s="151">
        <v>15659679.336657228</v>
      </c>
      <c r="K246" s="151">
        <v>14377530.041845081</v>
      </c>
      <c r="L246" s="151">
        <v>14326957.580575038</v>
      </c>
      <c r="M246" s="151">
        <v>14553053.077710867</v>
      </c>
      <c r="N246" s="151">
        <v>13629069.814336885</v>
      </c>
      <c r="O246" s="151">
        <v>13057623.604887839</v>
      </c>
      <c r="P246" s="151">
        <v>12797509.93321709</v>
      </c>
      <c r="Q246" s="151">
        <v>13119805.159484526</v>
      </c>
      <c r="R246" s="151">
        <v>13337694.936781544</v>
      </c>
      <c r="S246" s="151">
        <v>13598711.311406685</v>
      </c>
      <c r="T246" s="151">
        <v>13854867.140327593</v>
      </c>
      <c r="U246" s="151">
        <v>14086292.148757979</v>
      </c>
      <c r="V246" s="151">
        <v>14296522.893277729</v>
      </c>
      <c r="W246" s="151">
        <v>14487777.844615603</v>
      </c>
      <c r="X246" s="151">
        <v>14662885.749718135</v>
      </c>
      <c r="Y246" s="151">
        <v>14856250.00864963</v>
      </c>
      <c r="Z246" s="151">
        <v>15039377.530803561</v>
      </c>
      <c r="AA246" s="151">
        <v>15218399.940557027</v>
      </c>
      <c r="AB246" s="151">
        <v>15396877.527950399</v>
      </c>
      <c r="AC246" s="151">
        <v>15573881.281056816</v>
      </c>
      <c r="AD246" s="151">
        <v>15751685.006607411</v>
      </c>
      <c r="AE246" s="151">
        <v>15932168.751239719</v>
      </c>
      <c r="AF246" s="151">
        <v>16116502.718603652</v>
      </c>
      <c r="AG246" s="151">
        <v>16303099.179932527</v>
      </c>
      <c r="AH246" s="151">
        <v>16492448.055361569</v>
      </c>
      <c r="AI246" s="151">
        <v>16687173.792843062</v>
      </c>
      <c r="AJ246" s="151">
        <v>16888632.065294955</v>
      </c>
      <c r="AK246" s="151">
        <v>17097751.230410766</v>
      </c>
      <c r="AL246" s="151">
        <v>17316721.059016049</v>
      </c>
      <c r="AM246" s="151">
        <v>17482728.618072815</v>
      </c>
      <c r="AN246" s="151">
        <v>17655471.983966049</v>
      </c>
      <c r="AO246" s="151">
        <v>17834136.707652267</v>
      </c>
      <c r="AP246" s="151">
        <v>18017952.475814849</v>
      </c>
      <c r="AQ246" s="151">
        <v>18202021.650507461</v>
      </c>
      <c r="AR246" s="151">
        <v>18390891.64311767</v>
      </c>
      <c r="AS246" s="151">
        <v>18585226.575110234</v>
      </c>
      <c r="AT246" s="151">
        <v>18788855.937326156</v>
      </c>
      <c r="AU246" s="151">
        <v>19006720.056933828</v>
      </c>
      <c r="AV246" s="151">
        <v>19239421.426532481</v>
      </c>
      <c r="AW246" s="151">
        <v>19482196.560890395</v>
      </c>
      <c r="AX246" s="151">
        <v>19731657.424353682</v>
      </c>
      <c r="AY246" s="151">
        <v>19986100.16724699</v>
      </c>
      <c r="AZ246" s="151">
        <v>20242787.081306219</v>
      </c>
    </row>
    <row r="247" spans="1:52">
      <c r="A247" s="152" t="s">
        <v>143</v>
      </c>
      <c r="B247" s="151">
        <v>0</v>
      </c>
      <c r="C247" s="151">
        <v>0</v>
      </c>
      <c r="D247" s="151">
        <v>0</v>
      </c>
      <c r="E247" s="151">
        <v>0</v>
      </c>
      <c r="F247" s="151">
        <v>0</v>
      </c>
      <c r="G247" s="151">
        <v>0</v>
      </c>
      <c r="H247" s="151">
        <v>0</v>
      </c>
      <c r="I247" s="151">
        <v>0</v>
      </c>
      <c r="J247" s="151">
        <v>0</v>
      </c>
      <c r="K247" s="151">
        <v>0</v>
      </c>
      <c r="L247" s="151">
        <v>0</v>
      </c>
      <c r="M247" s="151">
        <v>0</v>
      </c>
      <c r="N247" s="151">
        <v>0</v>
      </c>
      <c r="O247" s="151">
        <v>0</v>
      </c>
      <c r="P247" s="151">
        <v>0</v>
      </c>
      <c r="Q247" s="151">
        <v>0</v>
      </c>
      <c r="R247" s="151">
        <v>126.92455088442485</v>
      </c>
      <c r="S247" s="151">
        <v>273.79691183618723</v>
      </c>
      <c r="T247" s="151">
        <v>430.98344516402523</v>
      </c>
      <c r="U247" s="151">
        <v>584.86962269465607</v>
      </c>
      <c r="V247" s="151">
        <v>741.11914390783159</v>
      </c>
      <c r="W247" s="151">
        <v>900.15883351859361</v>
      </c>
      <c r="X247" s="151">
        <v>1060.6157708606768</v>
      </c>
      <c r="Y247" s="151">
        <v>1234.3565933836846</v>
      </c>
      <c r="Z247" s="151">
        <v>1406.8769930473177</v>
      </c>
      <c r="AA247" s="151">
        <v>1578.722728557271</v>
      </c>
      <c r="AB247" s="151">
        <v>1765.6068762913183</v>
      </c>
      <c r="AC247" s="151">
        <v>1942.9827859580444</v>
      </c>
      <c r="AD247" s="151">
        <v>2123.9429057133252</v>
      </c>
      <c r="AE247" s="151">
        <v>2312.3352925139761</v>
      </c>
      <c r="AF247" s="151">
        <v>2510.0560322785659</v>
      </c>
      <c r="AG247" s="151">
        <v>2701.2667285044308</v>
      </c>
      <c r="AH247" s="151">
        <v>2908.7943456703952</v>
      </c>
      <c r="AI247" s="151">
        <v>3118.2888773339341</v>
      </c>
      <c r="AJ247" s="151">
        <v>3309.9597493683536</v>
      </c>
      <c r="AK247" s="151">
        <v>3524.2193877387649</v>
      </c>
      <c r="AL247" s="151">
        <v>3735.5786038926085</v>
      </c>
      <c r="AM247" s="151">
        <v>3964.8635032644183</v>
      </c>
      <c r="AN247" s="151">
        <v>4176.0533126852943</v>
      </c>
      <c r="AO247" s="151">
        <v>4415.7200250362075</v>
      </c>
      <c r="AP247" s="151">
        <v>4692.3060921539436</v>
      </c>
      <c r="AQ247" s="151">
        <v>4954.5713407089397</v>
      </c>
      <c r="AR247" s="151">
        <v>5246.7931331522923</v>
      </c>
      <c r="AS247" s="151">
        <v>5586.8662407104157</v>
      </c>
      <c r="AT247" s="151">
        <v>6166.5844133069804</v>
      </c>
      <c r="AU247" s="151">
        <v>6611.2484024876558</v>
      </c>
      <c r="AV247" s="151">
        <v>7014.3118038725606</v>
      </c>
      <c r="AW247" s="151">
        <v>7479.0108558701522</v>
      </c>
      <c r="AX247" s="151">
        <v>8023.2446073592419</v>
      </c>
      <c r="AY247" s="151">
        <v>8538.5404202320478</v>
      </c>
      <c r="AZ247" s="151">
        <v>9175.836140746731</v>
      </c>
    </row>
    <row r="248" spans="1:52">
      <c r="A248" s="152" t="s">
        <v>142</v>
      </c>
      <c r="B248" s="151">
        <v>0</v>
      </c>
      <c r="C248" s="151">
        <v>0</v>
      </c>
      <c r="D248" s="151">
        <v>0</v>
      </c>
      <c r="E248" s="151">
        <v>0</v>
      </c>
      <c r="F248" s="151">
        <v>0</v>
      </c>
      <c r="G248" s="151">
        <v>0</v>
      </c>
      <c r="H248" s="151">
        <v>0</v>
      </c>
      <c r="I248" s="151">
        <v>0</v>
      </c>
      <c r="J248" s="151">
        <v>0</v>
      </c>
      <c r="K248" s="151">
        <v>0</v>
      </c>
      <c r="L248" s="151">
        <v>0</v>
      </c>
      <c r="M248" s="151">
        <v>0</v>
      </c>
      <c r="N248" s="151">
        <v>0</v>
      </c>
      <c r="O248" s="151">
        <v>0</v>
      </c>
      <c r="P248" s="151">
        <v>0</v>
      </c>
      <c r="Q248" s="151">
        <v>0</v>
      </c>
      <c r="R248" s="151">
        <v>2.968849351871812E-3</v>
      </c>
      <c r="S248" s="151">
        <v>7.9915040013865384E-3</v>
      </c>
      <c r="T248" s="151">
        <v>1.5901218958456174E-2</v>
      </c>
      <c r="U248" s="151">
        <v>2.7173961285707308E-2</v>
      </c>
      <c r="V248" s="151">
        <v>4.3689567243492572E-2</v>
      </c>
      <c r="W248" s="151">
        <v>6.8222781133707056E-2</v>
      </c>
      <c r="X248" s="151">
        <v>0.10381247783620322</v>
      </c>
      <c r="Y248" s="151">
        <v>0.15960376925672476</v>
      </c>
      <c r="Z248" s="151">
        <v>0.2395990893493182</v>
      </c>
      <c r="AA248" s="151">
        <v>0.35278689378159317</v>
      </c>
      <c r="AB248" s="151">
        <v>0.53064117784730647</v>
      </c>
      <c r="AC248" s="151">
        <v>0.76895342365829955</v>
      </c>
      <c r="AD248" s="151">
        <v>1.1194213251481178</v>
      </c>
      <c r="AE248" s="151">
        <v>1.629679455286327</v>
      </c>
      <c r="AF248" s="151">
        <v>2.3827580032408893</v>
      </c>
      <c r="AG248" s="151">
        <v>3.3882535618415144</v>
      </c>
      <c r="AH248" s="151">
        <v>4.9154329513100592</v>
      </c>
      <c r="AI248" s="151">
        <v>7.0004825819152376</v>
      </c>
      <c r="AJ248" s="151">
        <v>9.6789167104683891</v>
      </c>
      <c r="AK248" s="151">
        <v>13.703912056328276</v>
      </c>
      <c r="AL248" s="151">
        <v>19.060855880173616</v>
      </c>
      <c r="AM248" s="151">
        <v>26.592480959237875</v>
      </c>
      <c r="AN248" s="151">
        <v>36.12377355329378</v>
      </c>
      <c r="AO248" s="151">
        <v>49.982059361410052</v>
      </c>
      <c r="AP248" s="151">
        <v>71.01306407211554</v>
      </c>
      <c r="AQ248" s="151">
        <v>96.871357181061214</v>
      </c>
      <c r="AR248" s="151">
        <v>131.55715573053797</v>
      </c>
      <c r="AS248" s="151">
        <v>183.38158220971371</v>
      </c>
      <c r="AT248" s="151">
        <v>291.18655496631175</v>
      </c>
      <c r="AU248" s="151">
        <v>389.74141873518823</v>
      </c>
      <c r="AV248" s="151">
        <v>500.05559064399068</v>
      </c>
      <c r="AW248" s="151">
        <v>641.81139678551506</v>
      </c>
      <c r="AX248" s="151">
        <v>835.17104035063085</v>
      </c>
      <c r="AY248" s="151">
        <v>1048.111249133965</v>
      </c>
      <c r="AZ248" s="151">
        <v>1355.2265648687589</v>
      </c>
    </row>
    <row r="249" spans="1:52">
      <c r="A249" s="152" t="s">
        <v>141</v>
      </c>
      <c r="B249" s="151">
        <v>0</v>
      </c>
      <c r="C249" s="151">
        <v>0</v>
      </c>
      <c r="D249" s="151">
        <v>0</v>
      </c>
      <c r="E249" s="151">
        <v>0</v>
      </c>
      <c r="F249" s="151">
        <v>0</v>
      </c>
      <c r="G249" s="151">
        <v>0</v>
      </c>
      <c r="H249" s="151">
        <v>0</v>
      </c>
      <c r="I249" s="151">
        <v>0</v>
      </c>
      <c r="J249" s="151">
        <v>0</v>
      </c>
      <c r="K249" s="151">
        <v>0</v>
      </c>
      <c r="L249" s="151">
        <v>0</v>
      </c>
      <c r="M249" s="151">
        <v>0</v>
      </c>
      <c r="N249" s="151">
        <v>0</v>
      </c>
      <c r="O249" s="151">
        <v>0</v>
      </c>
      <c r="P249" s="151">
        <v>0</v>
      </c>
      <c r="Q249" s="151">
        <v>0</v>
      </c>
      <c r="R249" s="151">
        <v>0</v>
      </c>
      <c r="S249" s="151">
        <v>0</v>
      </c>
      <c r="T249" s="151">
        <v>0</v>
      </c>
      <c r="U249" s="151">
        <v>0</v>
      </c>
      <c r="V249" s="151">
        <v>0</v>
      </c>
      <c r="W249" s="151">
        <v>0</v>
      </c>
      <c r="X249" s="151">
        <v>0</v>
      </c>
      <c r="Y249" s="151">
        <v>0</v>
      </c>
      <c r="Z249" s="151">
        <v>0</v>
      </c>
      <c r="AA249" s="151">
        <v>0</v>
      </c>
      <c r="AB249" s="151">
        <v>0</v>
      </c>
      <c r="AC249" s="151">
        <v>0</v>
      </c>
      <c r="AD249" s="151">
        <v>0</v>
      </c>
      <c r="AE249" s="151">
        <v>0</v>
      </c>
      <c r="AF249" s="151">
        <v>0</v>
      </c>
      <c r="AG249" s="151">
        <v>0</v>
      </c>
      <c r="AH249" s="151">
        <v>0</v>
      </c>
      <c r="AI249" s="151">
        <v>0</v>
      </c>
      <c r="AJ249" s="151">
        <v>0</v>
      </c>
      <c r="AK249" s="151">
        <v>0</v>
      </c>
      <c r="AL249" s="151">
        <v>0</v>
      </c>
      <c r="AM249" s="151">
        <v>0</v>
      </c>
      <c r="AN249" s="151">
        <v>0</v>
      </c>
      <c r="AO249" s="151">
        <v>0</v>
      </c>
      <c r="AP249" s="151">
        <v>0</v>
      </c>
      <c r="AQ249" s="151">
        <v>0</v>
      </c>
      <c r="AR249" s="151">
        <v>0</v>
      </c>
      <c r="AS249" s="151">
        <v>0</v>
      </c>
      <c r="AT249" s="151">
        <v>0</v>
      </c>
      <c r="AU249" s="151">
        <v>0</v>
      </c>
      <c r="AV249" s="151">
        <v>0</v>
      </c>
      <c r="AW249" s="151">
        <v>0</v>
      </c>
      <c r="AX249" s="151">
        <v>0</v>
      </c>
      <c r="AY249" s="151">
        <v>0</v>
      </c>
      <c r="AZ249" s="151">
        <v>0</v>
      </c>
    </row>
    <row r="250" spans="1:52">
      <c r="A250" s="152" t="s">
        <v>140</v>
      </c>
      <c r="B250" s="151">
        <v>0</v>
      </c>
      <c r="C250" s="151">
        <v>0</v>
      </c>
      <c r="D250" s="151">
        <v>0</v>
      </c>
      <c r="E250" s="151">
        <v>0</v>
      </c>
      <c r="F250" s="151">
        <v>0</v>
      </c>
      <c r="G250" s="151">
        <v>0</v>
      </c>
      <c r="H250" s="151">
        <v>0</v>
      </c>
      <c r="I250" s="151">
        <v>0</v>
      </c>
      <c r="J250" s="151">
        <v>0</v>
      </c>
      <c r="K250" s="151">
        <v>0</v>
      </c>
      <c r="L250" s="151">
        <v>0</v>
      </c>
      <c r="M250" s="151">
        <v>0</v>
      </c>
      <c r="N250" s="151">
        <v>0</v>
      </c>
      <c r="O250" s="151">
        <v>0</v>
      </c>
      <c r="P250" s="151">
        <v>0</v>
      </c>
      <c r="Q250" s="151">
        <v>0</v>
      </c>
      <c r="R250" s="151">
        <v>0</v>
      </c>
      <c r="S250" s="151">
        <v>0</v>
      </c>
      <c r="T250" s="151">
        <v>0</v>
      </c>
      <c r="U250" s="151">
        <v>0</v>
      </c>
      <c r="V250" s="151">
        <v>0</v>
      </c>
      <c r="W250" s="151">
        <v>0</v>
      </c>
      <c r="X250" s="151">
        <v>0</v>
      </c>
      <c r="Y250" s="151">
        <v>0</v>
      </c>
      <c r="Z250" s="151">
        <v>0</v>
      </c>
      <c r="AA250" s="151">
        <v>0</v>
      </c>
      <c r="AB250" s="151">
        <v>0</v>
      </c>
      <c r="AC250" s="151">
        <v>0</v>
      </c>
      <c r="AD250" s="151">
        <v>0</v>
      </c>
      <c r="AE250" s="151">
        <v>0</v>
      </c>
      <c r="AF250" s="151">
        <v>0</v>
      </c>
      <c r="AG250" s="151">
        <v>0</v>
      </c>
      <c r="AH250" s="151">
        <v>0</v>
      </c>
      <c r="AI250" s="151">
        <v>0</v>
      </c>
      <c r="AJ250" s="151">
        <v>0</v>
      </c>
      <c r="AK250" s="151">
        <v>0</v>
      </c>
      <c r="AL250" s="151">
        <v>0</v>
      </c>
      <c r="AM250" s="151">
        <v>0</v>
      </c>
      <c r="AN250" s="151">
        <v>0</v>
      </c>
      <c r="AO250" s="151">
        <v>0</v>
      </c>
      <c r="AP250" s="151">
        <v>0</v>
      </c>
      <c r="AQ250" s="151">
        <v>0</v>
      </c>
      <c r="AR250" s="151">
        <v>0</v>
      </c>
      <c r="AS250" s="151">
        <v>0</v>
      </c>
      <c r="AT250" s="151">
        <v>0</v>
      </c>
      <c r="AU250" s="151">
        <v>0</v>
      </c>
      <c r="AV250" s="151">
        <v>0</v>
      </c>
      <c r="AW250" s="151">
        <v>0</v>
      </c>
      <c r="AX250" s="151">
        <v>0</v>
      </c>
      <c r="AY250" s="151">
        <v>0</v>
      </c>
      <c r="AZ250" s="151">
        <v>0</v>
      </c>
    </row>
    <row r="251" spans="1:52">
      <c r="A251" s="53" t="s">
        <v>139</v>
      </c>
      <c r="B251" s="42">
        <v>0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22CD-53CF-4416-8E33-BB09642A59E2}">
  <sheetPr>
    <tabColor theme="6" tint="0.59999389629810485"/>
  </sheetPr>
  <dimension ref="A1:AZ251"/>
  <sheetViews>
    <sheetView workbookViewId="0">
      <selection activeCell="B21" sqref="B21"/>
    </sheetView>
  </sheetViews>
  <sheetFormatPr defaultColWidth="9.08984375" defaultRowHeight="10.5"/>
  <cols>
    <col min="1" max="1" width="50.7265625" style="303" customWidth="1"/>
    <col min="2" max="11" width="9.7265625" style="302" customWidth="1"/>
    <col min="12" max="52" width="9.7265625" style="303" customWidth="1"/>
    <col min="53" max="16384" width="9.08984375" style="303"/>
  </cols>
  <sheetData>
    <row r="1" spans="1:52" ht="13.5" thickBot="1">
      <c r="A1" s="308" t="s">
        <v>178</v>
      </c>
      <c r="B1" s="307">
        <v>2000</v>
      </c>
      <c r="C1" s="307">
        <v>2001</v>
      </c>
      <c r="D1" s="307">
        <v>2002</v>
      </c>
      <c r="E1" s="307">
        <v>2003</v>
      </c>
      <c r="F1" s="307">
        <v>2004</v>
      </c>
      <c r="G1" s="307">
        <v>2005</v>
      </c>
      <c r="H1" s="307">
        <v>2006</v>
      </c>
      <c r="I1" s="307">
        <v>2007</v>
      </c>
      <c r="J1" s="307">
        <v>2008</v>
      </c>
      <c r="K1" s="307">
        <v>2009</v>
      </c>
      <c r="L1" s="307">
        <v>2010</v>
      </c>
      <c r="M1" s="307">
        <v>2011</v>
      </c>
      <c r="N1" s="307">
        <v>2012</v>
      </c>
      <c r="O1" s="307">
        <v>2013</v>
      </c>
      <c r="P1" s="307">
        <v>2014</v>
      </c>
      <c r="Q1" s="307">
        <v>2015</v>
      </c>
      <c r="R1" s="307">
        <v>2016</v>
      </c>
      <c r="S1" s="307">
        <v>2017</v>
      </c>
      <c r="T1" s="307">
        <v>2018</v>
      </c>
      <c r="U1" s="307">
        <v>2019</v>
      </c>
      <c r="V1" s="307">
        <v>2020</v>
      </c>
      <c r="W1" s="307">
        <v>2021</v>
      </c>
      <c r="X1" s="307">
        <v>2022</v>
      </c>
      <c r="Y1" s="307">
        <v>2023</v>
      </c>
      <c r="Z1" s="307">
        <v>2024</v>
      </c>
      <c r="AA1" s="307">
        <v>2025</v>
      </c>
      <c r="AB1" s="307">
        <v>2026</v>
      </c>
      <c r="AC1" s="307">
        <v>2027</v>
      </c>
      <c r="AD1" s="307">
        <v>2028</v>
      </c>
      <c r="AE1" s="307">
        <v>2029</v>
      </c>
      <c r="AF1" s="307">
        <v>2030</v>
      </c>
      <c r="AG1" s="307">
        <v>2031</v>
      </c>
      <c r="AH1" s="307">
        <v>2032</v>
      </c>
      <c r="AI1" s="307">
        <v>2033</v>
      </c>
      <c r="AJ1" s="307">
        <v>2034</v>
      </c>
      <c r="AK1" s="307">
        <v>2035</v>
      </c>
      <c r="AL1" s="307">
        <v>2036</v>
      </c>
      <c r="AM1" s="307">
        <v>2037</v>
      </c>
      <c r="AN1" s="307">
        <v>2038</v>
      </c>
      <c r="AO1" s="307">
        <v>2039</v>
      </c>
      <c r="AP1" s="307">
        <v>2040</v>
      </c>
      <c r="AQ1" s="307">
        <v>2041</v>
      </c>
      <c r="AR1" s="307">
        <v>2042</v>
      </c>
      <c r="AS1" s="307">
        <v>2043</v>
      </c>
      <c r="AT1" s="307">
        <v>2044</v>
      </c>
      <c r="AU1" s="307">
        <v>2045</v>
      </c>
      <c r="AV1" s="307">
        <v>2046</v>
      </c>
      <c r="AW1" s="307">
        <v>2047</v>
      </c>
      <c r="AX1" s="307">
        <v>2048</v>
      </c>
      <c r="AY1" s="307">
        <v>2049</v>
      </c>
      <c r="AZ1" s="307">
        <v>2050</v>
      </c>
    </row>
    <row r="2" spans="1:52" ht="14.5">
      <c r="A2" s="338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</row>
    <row r="3" spans="1:52">
      <c r="A3" s="309" t="s">
        <v>14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</row>
    <row r="4" spans="1:52">
      <c r="A4" s="318" t="s">
        <v>15</v>
      </c>
      <c r="B4" s="320">
        <v>1019825.5310414233</v>
      </c>
      <c r="C4" s="320">
        <v>1024333.4448781953</v>
      </c>
      <c r="D4" s="320">
        <v>1042730.3684693391</v>
      </c>
      <c r="E4" s="320">
        <v>1051815.4260774949</v>
      </c>
      <c r="F4" s="320">
        <v>1084037.8159079561</v>
      </c>
      <c r="G4" s="320">
        <v>1102422.9347394677</v>
      </c>
      <c r="H4" s="320">
        <v>1116866.0901303713</v>
      </c>
      <c r="I4" s="320">
        <v>1152733.6163272755</v>
      </c>
      <c r="J4" s="320">
        <v>1130395.2836503182</v>
      </c>
      <c r="K4" s="320">
        <v>1111080.1087626151</v>
      </c>
      <c r="L4" s="320">
        <v>1070083.7194953379</v>
      </c>
      <c r="M4" s="320">
        <v>1089075.8531410913</v>
      </c>
      <c r="N4" s="320">
        <v>1094135.9352963485</v>
      </c>
      <c r="O4" s="320">
        <v>1100733.5585432379</v>
      </c>
      <c r="P4" s="320">
        <v>1135926.5883035611</v>
      </c>
      <c r="Q4" s="320">
        <v>1160676.133285125</v>
      </c>
      <c r="R4" s="320">
        <v>1175313.392407761</v>
      </c>
      <c r="S4" s="320">
        <v>1218710.0062393968</v>
      </c>
      <c r="T4" s="320">
        <v>1244630.5464924313</v>
      </c>
      <c r="U4" s="320">
        <v>1265982.5671863877</v>
      </c>
      <c r="V4" s="320">
        <v>1284678.1218233877</v>
      </c>
      <c r="W4" s="320">
        <v>1301630.6140158426</v>
      </c>
      <c r="X4" s="320">
        <v>1316821.6756020363</v>
      </c>
      <c r="Y4" s="320">
        <v>1331639.0097628701</v>
      </c>
      <c r="Z4" s="320">
        <v>1347591.002789156</v>
      </c>
      <c r="AA4" s="320">
        <v>1364093.2187996297</v>
      </c>
      <c r="AB4" s="320">
        <v>1381393.0409582076</v>
      </c>
      <c r="AC4" s="320">
        <v>1397787.6501737041</v>
      </c>
      <c r="AD4" s="320">
        <v>1412800.8006389409</v>
      </c>
      <c r="AE4" s="320">
        <v>1427710.1949393549</v>
      </c>
      <c r="AF4" s="320">
        <v>1440464.6286952326</v>
      </c>
      <c r="AG4" s="320">
        <v>1452428.195463059</v>
      </c>
      <c r="AH4" s="320">
        <v>1464277.3397453064</v>
      </c>
      <c r="AI4" s="320">
        <v>1474385.9542132099</v>
      </c>
      <c r="AJ4" s="320">
        <v>1484603.8714001342</v>
      </c>
      <c r="AK4" s="320">
        <v>1494179.3242721988</v>
      </c>
      <c r="AL4" s="320">
        <v>1504020.3333182184</v>
      </c>
      <c r="AM4" s="320">
        <v>1514934.5363663328</v>
      </c>
      <c r="AN4" s="320">
        <v>1524823.7237998778</v>
      </c>
      <c r="AO4" s="320">
        <v>1534899.265524274</v>
      </c>
      <c r="AP4" s="320">
        <v>1545412.9273134116</v>
      </c>
      <c r="AQ4" s="320">
        <v>1555851.9874070778</v>
      </c>
      <c r="AR4" s="320">
        <v>1566817.8546066657</v>
      </c>
      <c r="AS4" s="320">
        <v>1577153.8694987693</v>
      </c>
      <c r="AT4" s="320">
        <v>1587293.7047300823</v>
      </c>
      <c r="AU4" s="320">
        <v>1597085.0054630791</v>
      </c>
      <c r="AV4" s="320">
        <v>1608072.7458968791</v>
      </c>
      <c r="AW4" s="320">
        <v>1618163.6043012924</v>
      </c>
      <c r="AX4" s="320">
        <v>1626501.3395773317</v>
      </c>
      <c r="AY4" s="320">
        <v>1637094.9165497385</v>
      </c>
      <c r="AZ4" s="320">
        <v>1645853.6844577705</v>
      </c>
    </row>
    <row r="5" spans="1:52">
      <c r="A5" s="324" t="s">
        <v>45</v>
      </c>
      <c r="B5" s="325">
        <v>691847.64634992264</v>
      </c>
      <c r="C5" s="325">
        <v>704998.31906232389</v>
      </c>
      <c r="D5" s="325">
        <v>720685.46930247464</v>
      </c>
      <c r="E5" s="325">
        <v>721102.67796824093</v>
      </c>
      <c r="F5" s="325">
        <v>721298.83405107516</v>
      </c>
      <c r="G5" s="325">
        <v>717427.51190756133</v>
      </c>
      <c r="H5" s="325">
        <v>720444.83906467073</v>
      </c>
      <c r="I5" s="325">
        <v>722522.65581581788</v>
      </c>
      <c r="J5" s="325">
        <v>716673.98002874525</v>
      </c>
      <c r="K5" s="325">
        <v>712888.09511531179</v>
      </c>
      <c r="L5" s="325">
        <v>695601.90323897032</v>
      </c>
      <c r="M5" s="325">
        <v>691079.85283794324</v>
      </c>
      <c r="N5" s="325">
        <v>694015.39436342346</v>
      </c>
      <c r="O5" s="325">
        <v>687445.94431138248</v>
      </c>
      <c r="P5" s="325">
        <v>700602.51805631421</v>
      </c>
      <c r="Q5" s="325">
        <v>703591.6530207874</v>
      </c>
      <c r="R5" s="325">
        <v>711437.88696055452</v>
      </c>
      <c r="S5" s="325">
        <v>723908.81560152536</v>
      </c>
      <c r="T5" s="325">
        <v>732018.39224059368</v>
      </c>
      <c r="U5" s="325">
        <v>738788.98268136394</v>
      </c>
      <c r="V5" s="325">
        <v>744954.4201521175</v>
      </c>
      <c r="W5" s="325">
        <v>750754.75973619241</v>
      </c>
      <c r="X5" s="325">
        <v>755608.96870260371</v>
      </c>
      <c r="Y5" s="325">
        <v>760158.16618922807</v>
      </c>
      <c r="Z5" s="325">
        <v>764680.9355587943</v>
      </c>
      <c r="AA5" s="325">
        <v>769433.83633613295</v>
      </c>
      <c r="AB5" s="325">
        <v>773994.07998747961</v>
      </c>
      <c r="AC5" s="325">
        <v>778555.7780143416</v>
      </c>
      <c r="AD5" s="325">
        <v>783129.97198359936</v>
      </c>
      <c r="AE5" s="325">
        <v>787778.50080370891</v>
      </c>
      <c r="AF5" s="325">
        <v>792521.25100926717</v>
      </c>
      <c r="AG5" s="325">
        <v>797334.35269320384</v>
      </c>
      <c r="AH5" s="325">
        <v>802127.75423952902</v>
      </c>
      <c r="AI5" s="325">
        <v>806936.22043626313</v>
      </c>
      <c r="AJ5" s="325">
        <v>811577.35188881087</v>
      </c>
      <c r="AK5" s="325">
        <v>816128.72907725477</v>
      </c>
      <c r="AL5" s="325">
        <v>820346.17215706711</v>
      </c>
      <c r="AM5" s="325">
        <v>824486.09449595737</v>
      </c>
      <c r="AN5" s="325">
        <v>828585.76696366502</v>
      </c>
      <c r="AO5" s="325">
        <v>832586.64795141167</v>
      </c>
      <c r="AP5" s="325">
        <v>836523.70272182045</v>
      </c>
      <c r="AQ5" s="325">
        <v>840512.94741044217</v>
      </c>
      <c r="AR5" s="325">
        <v>844348.72183774074</v>
      </c>
      <c r="AS5" s="325">
        <v>848120.73813820211</v>
      </c>
      <c r="AT5" s="325">
        <v>851844.62404792872</v>
      </c>
      <c r="AU5" s="325">
        <v>855581.68115100719</v>
      </c>
      <c r="AV5" s="325">
        <v>859299.07101720583</v>
      </c>
      <c r="AW5" s="325">
        <v>862886.11011152505</v>
      </c>
      <c r="AX5" s="325">
        <v>866470.9462829195</v>
      </c>
      <c r="AY5" s="325">
        <v>869963.64269108826</v>
      </c>
      <c r="AZ5" s="325">
        <v>873372.36811700719</v>
      </c>
    </row>
    <row r="6" spans="1:52">
      <c r="A6" s="326" t="s">
        <v>29</v>
      </c>
      <c r="B6" s="316">
        <v>5281.5738592019406</v>
      </c>
      <c r="C6" s="316">
        <v>5562.1193607028663</v>
      </c>
      <c r="D6" s="316">
        <v>5866.0001196691492</v>
      </c>
      <c r="E6" s="316">
        <v>6477.259005360027</v>
      </c>
      <c r="F6" s="316">
        <v>5955.901861531459</v>
      </c>
      <c r="G6" s="316">
        <v>6270.2546847055928</v>
      </c>
      <c r="H6" s="316">
        <v>6000.6633720762566</v>
      </c>
      <c r="I6" s="316">
        <v>6462.4836625870375</v>
      </c>
      <c r="J6" s="316">
        <v>5949.8173208466596</v>
      </c>
      <c r="K6" s="316">
        <v>5994.0009401889374</v>
      </c>
      <c r="L6" s="316">
        <v>5378.4682988729301</v>
      </c>
      <c r="M6" s="316">
        <v>5359.9124252233523</v>
      </c>
      <c r="N6" s="316">
        <v>5192.7067181631055</v>
      </c>
      <c r="O6" s="316">
        <v>4985.6667518035492</v>
      </c>
      <c r="P6" s="316">
        <v>5138.4428463586428</v>
      </c>
      <c r="Q6" s="316">
        <v>5194.594560260115</v>
      </c>
      <c r="R6" s="316">
        <v>5596.8582125524035</v>
      </c>
      <c r="S6" s="316">
        <v>5867.51899895116</v>
      </c>
      <c r="T6" s="316">
        <v>6063.6047708795604</v>
      </c>
      <c r="U6" s="316">
        <v>6249.2330862724075</v>
      </c>
      <c r="V6" s="316">
        <v>6417.8910188806694</v>
      </c>
      <c r="W6" s="316">
        <v>6586.417986921695</v>
      </c>
      <c r="X6" s="316">
        <v>6771.3076907140839</v>
      </c>
      <c r="Y6" s="316">
        <v>6974.8757884874012</v>
      </c>
      <c r="Z6" s="316">
        <v>7209.1804198492082</v>
      </c>
      <c r="AA6" s="316">
        <v>7468.2145723458407</v>
      </c>
      <c r="AB6" s="316">
        <v>7736.7866498895783</v>
      </c>
      <c r="AC6" s="316">
        <v>7990.3805258118846</v>
      </c>
      <c r="AD6" s="316">
        <v>8226.5692546054124</v>
      </c>
      <c r="AE6" s="316">
        <v>8460.6659737946502</v>
      </c>
      <c r="AF6" s="316">
        <v>8714.4943746352947</v>
      </c>
      <c r="AG6" s="316">
        <v>8996.713165793486</v>
      </c>
      <c r="AH6" s="316">
        <v>9294.3000201899158</v>
      </c>
      <c r="AI6" s="316">
        <v>9602.7240302741338</v>
      </c>
      <c r="AJ6" s="316">
        <v>9906.9565023783889</v>
      </c>
      <c r="AK6" s="316">
        <v>10195.610752846531</v>
      </c>
      <c r="AL6" s="316">
        <v>10469.241616158852</v>
      </c>
      <c r="AM6" s="316">
        <v>10737.604031078748</v>
      </c>
      <c r="AN6" s="316">
        <v>10997.897065853389</v>
      </c>
      <c r="AO6" s="316">
        <v>11247.069489839436</v>
      </c>
      <c r="AP6" s="316">
        <v>11480.939993812384</v>
      </c>
      <c r="AQ6" s="316">
        <v>11698.620042576727</v>
      </c>
      <c r="AR6" s="316">
        <v>11900.071311674332</v>
      </c>
      <c r="AS6" s="316">
        <v>12089.873315220064</v>
      </c>
      <c r="AT6" s="316">
        <v>12270.875167840102</v>
      </c>
      <c r="AU6" s="316">
        <v>12473.6405246785</v>
      </c>
      <c r="AV6" s="316">
        <v>12689.838968506054</v>
      </c>
      <c r="AW6" s="316">
        <v>12889.514681460714</v>
      </c>
      <c r="AX6" s="316">
        <v>13080.235413639173</v>
      </c>
      <c r="AY6" s="316">
        <v>13260.350578683669</v>
      </c>
      <c r="AZ6" s="316">
        <v>13434.156187920624</v>
      </c>
    </row>
    <row r="7" spans="1:52">
      <c r="A7" s="311" t="s">
        <v>30</v>
      </c>
      <c r="B7" s="319">
        <v>638566.07249072066</v>
      </c>
      <c r="C7" s="319">
        <v>651396.19970162108</v>
      </c>
      <c r="D7" s="319">
        <v>672719.46918280551</v>
      </c>
      <c r="E7" s="319">
        <v>668525.41896288085</v>
      </c>
      <c r="F7" s="319">
        <v>672842.93218954373</v>
      </c>
      <c r="G7" s="319">
        <v>667157.2572228557</v>
      </c>
      <c r="H7" s="319">
        <v>672444.17569259449</v>
      </c>
      <c r="I7" s="319">
        <v>673860.17215323087</v>
      </c>
      <c r="J7" s="319">
        <v>666024.16270789865</v>
      </c>
      <c r="K7" s="319">
        <v>661194.09417512291</v>
      </c>
      <c r="L7" s="319">
        <v>644023.43494009739</v>
      </c>
      <c r="M7" s="319">
        <v>641619.94041271985</v>
      </c>
      <c r="N7" s="319">
        <v>645122.68764526036</v>
      </c>
      <c r="O7" s="319">
        <v>640560.27755957888</v>
      </c>
      <c r="P7" s="319">
        <v>654364.07520995557</v>
      </c>
      <c r="Q7" s="319">
        <v>657597.05846052733</v>
      </c>
      <c r="R7" s="319">
        <v>670008.74278480781</v>
      </c>
      <c r="S7" s="319">
        <v>681309.0529844407</v>
      </c>
      <c r="T7" s="319">
        <v>688904.64401521138</v>
      </c>
      <c r="U7" s="319">
        <v>695166.62112365302</v>
      </c>
      <c r="V7" s="319">
        <v>700871.54207121814</v>
      </c>
      <c r="W7" s="319">
        <v>706229.29843034607</v>
      </c>
      <c r="X7" s="319">
        <v>710676.20043380081</v>
      </c>
      <c r="Y7" s="319">
        <v>714760.73439769493</v>
      </c>
      <c r="Z7" s="319">
        <v>718785.93201502389</v>
      </c>
      <c r="AA7" s="319">
        <v>722974.84065519937</v>
      </c>
      <c r="AB7" s="319">
        <v>727015.8309847106</v>
      </c>
      <c r="AC7" s="319">
        <v>731093.4938455486</v>
      </c>
      <c r="AD7" s="319">
        <v>735193.3286636332</v>
      </c>
      <c r="AE7" s="319">
        <v>739374.74147259886</v>
      </c>
      <c r="AF7" s="319">
        <v>743617.6234177571</v>
      </c>
      <c r="AG7" s="319">
        <v>747903.64021810575</v>
      </c>
      <c r="AH7" s="319">
        <v>752164.3797678462</v>
      </c>
      <c r="AI7" s="319">
        <v>756418.51040593605</v>
      </c>
      <c r="AJ7" s="319">
        <v>760519.31269358599</v>
      </c>
      <c r="AK7" s="319">
        <v>764551.87652530835</v>
      </c>
      <c r="AL7" s="319">
        <v>768272.74520223378</v>
      </c>
      <c r="AM7" s="319">
        <v>771933.57573973411</v>
      </c>
      <c r="AN7" s="319">
        <v>775561.40946217242</v>
      </c>
      <c r="AO7" s="319">
        <v>779093.8164220507</v>
      </c>
      <c r="AP7" s="319">
        <v>782579.42629785556</v>
      </c>
      <c r="AQ7" s="319">
        <v>786138.82016698807</v>
      </c>
      <c r="AR7" s="319">
        <v>789563.93077472574</v>
      </c>
      <c r="AS7" s="319">
        <v>792932.74321273481</v>
      </c>
      <c r="AT7" s="319">
        <v>796257.61579310929</v>
      </c>
      <c r="AU7" s="319">
        <v>799563.33934183151</v>
      </c>
      <c r="AV7" s="319">
        <v>802829.74756865203</v>
      </c>
      <c r="AW7" s="319">
        <v>805969.09079234791</v>
      </c>
      <c r="AX7" s="319">
        <v>809100.64548465423</v>
      </c>
      <c r="AY7" s="319">
        <v>812155.86392020714</v>
      </c>
      <c r="AZ7" s="319">
        <v>815124.23890605359</v>
      </c>
    </row>
    <row r="8" spans="1:52">
      <c r="A8" s="311" t="s">
        <v>31</v>
      </c>
      <c r="B8" s="319">
        <v>48000</v>
      </c>
      <c r="C8" s="319">
        <v>48040.000000000007</v>
      </c>
      <c r="D8" s="319">
        <v>42100</v>
      </c>
      <c r="E8" s="319">
        <v>46100.000000000007</v>
      </c>
      <c r="F8" s="319">
        <v>42499.999999999993</v>
      </c>
      <c r="G8" s="319">
        <v>43999.999999999993</v>
      </c>
      <c r="H8" s="319">
        <v>41999.999999999993</v>
      </c>
      <c r="I8" s="319">
        <v>42199.999999999993</v>
      </c>
      <c r="J8" s="319">
        <v>44700</v>
      </c>
      <c r="K8" s="319">
        <v>45699.999999999993</v>
      </c>
      <c r="L8" s="319">
        <v>46200</v>
      </c>
      <c r="M8" s="319">
        <v>44100</v>
      </c>
      <c r="N8" s="319">
        <v>43699.999999999993</v>
      </c>
      <c r="O8" s="319">
        <v>41899.999999999993</v>
      </c>
      <c r="P8" s="319">
        <v>41100</v>
      </c>
      <c r="Q8" s="319">
        <v>40799.999999999993</v>
      </c>
      <c r="R8" s="319">
        <v>35832.285963194372</v>
      </c>
      <c r="S8" s="319">
        <v>36732.243618133507</v>
      </c>
      <c r="T8" s="319">
        <v>37050.143454502744</v>
      </c>
      <c r="U8" s="319">
        <v>37373.128471438569</v>
      </c>
      <c r="V8" s="319">
        <v>37664.987062018699</v>
      </c>
      <c r="W8" s="319">
        <v>37939.043318924567</v>
      </c>
      <c r="X8" s="319">
        <v>38161.460578088743</v>
      </c>
      <c r="Y8" s="319">
        <v>38422.556003045807</v>
      </c>
      <c r="Z8" s="319">
        <v>38685.823123921182</v>
      </c>
      <c r="AA8" s="319">
        <v>38990.781108587711</v>
      </c>
      <c r="AB8" s="319">
        <v>39241.462352879505</v>
      </c>
      <c r="AC8" s="319">
        <v>39471.903642981029</v>
      </c>
      <c r="AD8" s="319">
        <v>39710.074065360706</v>
      </c>
      <c r="AE8" s="319">
        <v>39943.093357315367</v>
      </c>
      <c r="AF8" s="319">
        <v>40189.133216874747</v>
      </c>
      <c r="AG8" s="319">
        <v>40433.999309304585</v>
      </c>
      <c r="AH8" s="319">
        <v>40669.07445149291</v>
      </c>
      <c r="AI8" s="319">
        <v>40914.986000053002</v>
      </c>
      <c r="AJ8" s="319">
        <v>41151.082692846583</v>
      </c>
      <c r="AK8" s="319">
        <v>41381.241799099836</v>
      </c>
      <c r="AL8" s="319">
        <v>41604.185338674499</v>
      </c>
      <c r="AM8" s="319">
        <v>41814.914725144467</v>
      </c>
      <c r="AN8" s="319">
        <v>42026.460435639281</v>
      </c>
      <c r="AO8" s="319">
        <v>42245.76203952152</v>
      </c>
      <c r="AP8" s="319">
        <v>42463.336430152565</v>
      </c>
      <c r="AQ8" s="319">
        <v>42675.507200877408</v>
      </c>
      <c r="AR8" s="319">
        <v>42884.719751340694</v>
      </c>
      <c r="AS8" s="319">
        <v>43098.121610247152</v>
      </c>
      <c r="AT8" s="319">
        <v>43316.133086979411</v>
      </c>
      <c r="AU8" s="319">
        <v>43544.701284497169</v>
      </c>
      <c r="AV8" s="319">
        <v>43779.484480047744</v>
      </c>
      <c r="AW8" s="319">
        <v>44027.504637716491</v>
      </c>
      <c r="AX8" s="319">
        <v>44290.06538462609</v>
      </c>
      <c r="AY8" s="319">
        <v>44547.428192197476</v>
      </c>
      <c r="AZ8" s="319">
        <v>44813.973023032951</v>
      </c>
    </row>
    <row r="9" spans="1:52">
      <c r="A9" s="324" t="s">
        <v>46</v>
      </c>
      <c r="B9" s="325">
        <v>46745.1</v>
      </c>
      <c r="C9" s="325">
        <v>47726.7</v>
      </c>
      <c r="D9" s="325">
        <v>48251.299999999996</v>
      </c>
      <c r="E9" s="325">
        <v>49464</v>
      </c>
      <c r="F9" s="325">
        <v>52158.999999999993</v>
      </c>
      <c r="G9" s="325">
        <v>53328</v>
      </c>
      <c r="H9" s="325">
        <v>56421</v>
      </c>
      <c r="I9" s="325">
        <v>59950.400000000001</v>
      </c>
      <c r="J9" s="325">
        <v>62898.999999999985</v>
      </c>
      <c r="K9" s="325">
        <v>62492.999999999993</v>
      </c>
      <c r="L9" s="325">
        <v>66016</v>
      </c>
      <c r="M9" s="325">
        <v>69349.744565999979</v>
      </c>
      <c r="N9" s="325">
        <v>72341.659799999994</v>
      </c>
      <c r="O9" s="325">
        <v>73897.099999999991</v>
      </c>
      <c r="P9" s="325">
        <v>77204.099999999991</v>
      </c>
      <c r="Q9" s="325">
        <v>79619.980883199984</v>
      </c>
      <c r="R9" s="325">
        <v>81619.846471427329</v>
      </c>
      <c r="S9" s="325">
        <v>83401.829503564004</v>
      </c>
      <c r="T9" s="325">
        <v>85059.384265746994</v>
      </c>
      <c r="U9" s="325">
        <v>86696.850100836076</v>
      </c>
      <c r="V9" s="325">
        <v>88001.007083340824</v>
      </c>
      <c r="W9" s="325">
        <v>89137.632597503136</v>
      </c>
      <c r="X9" s="325">
        <v>90143.562148615543</v>
      </c>
      <c r="Y9" s="325">
        <v>91444.21143558975</v>
      </c>
      <c r="Z9" s="325">
        <v>92926.286982647871</v>
      </c>
      <c r="AA9" s="325">
        <v>94774.307971353264</v>
      </c>
      <c r="AB9" s="325">
        <v>96948.37471345927</v>
      </c>
      <c r="AC9" s="325">
        <v>99302.623931919865</v>
      </c>
      <c r="AD9" s="325">
        <v>101325.59676644074</v>
      </c>
      <c r="AE9" s="325">
        <v>103318.09039044415</v>
      </c>
      <c r="AF9" s="325">
        <v>105141.18401813002</v>
      </c>
      <c r="AG9" s="325">
        <v>106826.82171044343</v>
      </c>
      <c r="AH9" s="325">
        <v>108299.73886938559</v>
      </c>
      <c r="AI9" s="325">
        <v>110050.99469552726</v>
      </c>
      <c r="AJ9" s="325">
        <v>111683.19706761351</v>
      </c>
      <c r="AK9" s="325">
        <v>113418.46758127701</v>
      </c>
      <c r="AL9" s="325">
        <v>115067.00580730689</v>
      </c>
      <c r="AM9" s="325">
        <v>116578.29254805784</v>
      </c>
      <c r="AN9" s="325">
        <v>118241.00354629975</v>
      </c>
      <c r="AO9" s="325">
        <v>119861.65704780351</v>
      </c>
      <c r="AP9" s="325">
        <v>121274.49472851833</v>
      </c>
      <c r="AQ9" s="325">
        <v>122625.94959166771</v>
      </c>
      <c r="AR9" s="325">
        <v>123847.56334829704</v>
      </c>
      <c r="AS9" s="325">
        <v>125118.68792662556</v>
      </c>
      <c r="AT9" s="325">
        <v>126276.97930293519</v>
      </c>
      <c r="AU9" s="325">
        <v>127480.0658753785</v>
      </c>
      <c r="AV9" s="325">
        <v>128412.74392563534</v>
      </c>
      <c r="AW9" s="325">
        <v>129403.63952236109</v>
      </c>
      <c r="AX9" s="325">
        <v>130400.02483665079</v>
      </c>
      <c r="AY9" s="325">
        <v>131285.45580445559</v>
      </c>
      <c r="AZ9" s="325">
        <v>132562.703044211</v>
      </c>
    </row>
    <row r="10" spans="1:52">
      <c r="A10" s="326" t="s">
        <v>24</v>
      </c>
      <c r="B10" s="316">
        <v>38406.1</v>
      </c>
      <c r="C10" s="316">
        <v>39380.699999999997</v>
      </c>
      <c r="D10" s="316">
        <v>39923.299999999996</v>
      </c>
      <c r="E10" s="316">
        <v>41164</v>
      </c>
      <c r="F10" s="316">
        <v>43033.999999999993</v>
      </c>
      <c r="G10" s="316">
        <v>44192</v>
      </c>
      <c r="H10" s="316">
        <v>46393</v>
      </c>
      <c r="I10" s="316">
        <v>49082</v>
      </c>
      <c r="J10" s="316">
        <v>52008.999999999985</v>
      </c>
      <c r="K10" s="316">
        <v>51750.999999999993</v>
      </c>
      <c r="L10" s="316">
        <v>54817</v>
      </c>
      <c r="M10" s="316">
        <v>54097.999999999985</v>
      </c>
      <c r="N10" s="316">
        <v>56419</v>
      </c>
      <c r="O10" s="316">
        <v>57585.999999999993</v>
      </c>
      <c r="P10" s="316">
        <v>60351</v>
      </c>
      <c r="Q10" s="316">
        <v>62038.999999999985</v>
      </c>
      <c r="R10" s="316">
        <v>63559.479033032752</v>
      </c>
      <c r="S10" s="316">
        <v>64530.783585150944</v>
      </c>
      <c r="T10" s="316">
        <v>65669.738612916</v>
      </c>
      <c r="U10" s="316">
        <v>66808.42806280966</v>
      </c>
      <c r="V10" s="316">
        <v>67635.239535219414</v>
      </c>
      <c r="W10" s="316">
        <v>68323.96719346178</v>
      </c>
      <c r="X10" s="316">
        <v>68884.250936572847</v>
      </c>
      <c r="Y10" s="316">
        <v>69667.730925416035</v>
      </c>
      <c r="Z10" s="316">
        <v>70435.154638663807</v>
      </c>
      <c r="AA10" s="316">
        <v>71392.458055576659</v>
      </c>
      <c r="AB10" s="316">
        <v>72445.182252656086</v>
      </c>
      <c r="AC10" s="316">
        <v>73497.054207312292</v>
      </c>
      <c r="AD10" s="316">
        <v>74195.534118614698</v>
      </c>
      <c r="AE10" s="316">
        <v>74941.736849422639</v>
      </c>
      <c r="AF10" s="316">
        <v>75746.779176761382</v>
      </c>
      <c r="AG10" s="316">
        <v>76445.947780430128</v>
      </c>
      <c r="AH10" s="316">
        <v>76912.788266941119</v>
      </c>
      <c r="AI10" s="316">
        <v>77791.026110887484</v>
      </c>
      <c r="AJ10" s="316">
        <v>78591.76735425755</v>
      </c>
      <c r="AK10" s="316">
        <v>79433.909427932551</v>
      </c>
      <c r="AL10" s="316">
        <v>80197.422367466337</v>
      </c>
      <c r="AM10" s="316">
        <v>80794.824856919542</v>
      </c>
      <c r="AN10" s="316">
        <v>81533.565149877904</v>
      </c>
      <c r="AO10" s="316">
        <v>82244.346593317125</v>
      </c>
      <c r="AP10" s="316">
        <v>82793.72696837908</v>
      </c>
      <c r="AQ10" s="316">
        <v>83335.068202845199</v>
      </c>
      <c r="AR10" s="316">
        <v>83776.507339195145</v>
      </c>
      <c r="AS10" s="316">
        <v>84283.121454402804</v>
      </c>
      <c r="AT10" s="316">
        <v>84689.086509553454</v>
      </c>
      <c r="AU10" s="316">
        <v>85078.153618224052</v>
      </c>
      <c r="AV10" s="316">
        <v>85168.04018860143</v>
      </c>
      <c r="AW10" s="316">
        <v>85335.397372108971</v>
      </c>
      <c r="AX10" s="316">
        <v>85525.019768640705</v>
      </c>
      <c r="AY10" s="316">
        <v>85590.804166319111</v>
      </c>
      <c r="AZ10" s="316">
        <v>86005.55417390255</v>
      </c>
    </row>
    <row r="11" spans="1:52">
      <c r="A11" s="311" t="s">
        <v>25</v>
      </c>
      <c r="B11" s="319">
        <v>0</v>
      </c>
      <c r="C11" s="319">
        <v>0</v>
      </c>
      <c r="D11" s="319">
        <v>0</v>
      </c>
      <c r="E11" s="319">
        <v>0</v>
      </c>
      <c r="F11" s="319">
        <v>440</v>
      </c>
      <c r="G11" s="319">
        <v>450</v>
      </c>
      <c r="H11" s="319">
        <v>904</v>
      </c>
      <c r="I11" s="319">
        <v>1391.9999999999998</v>
      </c>
      <c r="J11" s="319">
        <v>992.99999999999989</v>
      </c>
      <c r="K11" s="319">
        <v>1014</v>
      </c>
      <c r="L11" s="319">
        <v>1013.9999999999999</v>
      </c>
      <c r="M11" s="319">
        <v>4364.0000000000009</v>
      </c>
      <c r="N11" s="319">
        <v>4363.9999999999991</v>
      </c>
      <c r="O11" s="319">
        <v>4364.0000000000009</v>
      </c>
      <c r="P11" s="319">
        <v>4360</v>
      </c>
      <c r="Q11" s="319">
        <v>4360</v>
      </c>
      <c r="R11" s="319">
        <v>4377.4399999999978</v>
      </c>
      <c r="S11" s="319">
        <v>4721.2112971117886</v>
      </c>
      <c r="T11" s="319">
        <v>4935.0866400296673</v>
      </c>
      <c r="U11" s="319">
        <v>5147.9388241862889</v>
      </c>
      <c r="V11" s="319">
        <v>5356.2387678359855</v>
      </c>
      <c r="W11" s="319">
        <v>5566.5042681846598</v>
      </c>
      <c r="X11" s="319">
        <v>5806.6406305741057</v>
      </c>
      <c r="Y11" s="319">
        <v>6099.5088412846244</v>
      </c>
      <c r="Z11" s="319">
        <v>6459.5780834236693</v>
      </c>
      <c r="AA11" s="319">
        <v>6994.8655969800566</v>
      </c>
      <c r="AB11" s="319">
        <v>7771.3408159994387</v>
      </c>
      <c r="AC11" s="319">
        <v>8781.474791775534</v>
      </c>
      <c r="AD11" s="319">
        <v>9782.2032204514635</v>
      </c>
      <c r="AE11" s="319">
        <v>10718.927785896794</v>
      </c>
      <c r="AF11" s="319">
        <v>11487.701592337649</v>
      </c>
      <c r="AG11" s="319">
        <v>12235.816890863549</v>
      </c>
      <c r="AH11" s="319">
        <v>13022.665219398552</v>
      </c>
      <c r="AI11" s="319">
        <v>13668.359322447193</v>
      </c>
      <c r="AJ11" s="319">
        <v>14285.707282135829</v>
      </c>
      <c r="AK11" s="319">
        <v>14969.26741361556</v>
      </c>
      <c r="AL11" s="319">
        <v>15650.373000293643</v>
      </c>
      <c r="AM11" s="319">
        <v>16368.554984553455</v>
      </c>
      <c r="AN11" s="319">
        <v>17096.187715981381</v>
      </c>
      <c r="AO11" s="319">
        <v>17811.367312240156</v>
      </c>
      <c r="AP11" s="319">
        <v>18480.532943922892</v>
      </c>
      <c r="AQ11" s="319">
        <v>19095.603400578719</v>
      </c>
      <c r="AR11" s="319">
        <v>19675.592664727039</v>
      </c>
      <c r="AS11" s="319">
        <v>20228.598785081565</v>
      </c>
      <c r="AT11" s="319">
        <v>20760.697342618198</v>
      </c>
      <c r="AU11" s="319">
        <v>21335.309147786469</v>
      </c>
      <c r="AV11" s="319">
        <v>21922.617108106333</v>
      </c>
      <c r="AW11" s="319">
        <v>22456.411050837774</v>
      </c>
      <c r="AX11" s="319">
        <v>22969.295331665984</v>
      </c>
      <c r="AY11" s="319">
        <v>23475.644818664423</v>
      </c>
      <c r="AZ11" s="319">
        <v>23998.993846296966</v>
      </c>
    </row>
    <row r="12" spans="1:52">
      <c r="A12" s="311" t="s">
        <v>23</v>
      </c>
      <c r="B12" s="319">
        <v>8339</v>
      </c>
      <c r="C12" s="319">
        <v>8346</v>
      </c>
      <c r="D12" s="319">
        <v>8327.9999999999982</v>
      </c>
      <c r="E12" s="319">
        <v>8300</v>
      </c>
      <c r="F12" s="319">
        <v>8685</v>
      </c>
      <c r="G12" s="319">
        <v>8686</v>
      </c>
      <c r="H12" s="319">
        <v>9124</v>
      </c>
      <c r="I12" s="319">
        <v>9476.4</v>
      </c>
      <c r="J12" s="319">
        <v>9897.0000000000018</v>
      </c>
      <c r="K12" s="319">
        <v>9728.0000000000018</v>
      </c>
      <c r="L12" s="319">
        <v>10185.000000000002</v>
      </c>
      <c r="M12" s="319">
        <v>10887.744565999999</v>
      </c>
      <c r="N12" s="319">
        <v>11558.659800000001</v>
      </c>
      <c r="O12" s="319">
        <v>11947.1</v>
      </c>
      <c r="P12" s="319">
        <v>12493.099999999997</v>
      </c>
      <c r="Q12" s="319">
        <v>13220.980883199998</v>
      </c>
      <c r="R12" s="319">
        <v>13682.92743839457</v>
      </c>
      <c r="S12" s="319">
        <v>14149.83462130127</v>
      </c>
      <c r="T12" s="319">
        <v>14454.559012801323</v>
      </c>
      <c r="U12" s="319">
        <v>14740.483213840125</v>
      </c>
      <c r="V12" s="319">
        <v>15009.528780285429</v>
      </c>
      <c r="W12" s="319">
        <v>15247.161135856706</v>
      </c>
      <c r="X12" s="319">
        <v>15452.670581468588</v>
      </c>
      <c r="Y12" s="319">
        <v>15676.971668889097</v>
      </c>
      <c r="Z12" s="319">
        <v>16031.554260560401</v>
      </c>
      <c r="AA12" s="319">
        <v>16386.984318796545</v>
      </c>
      <c r="AB12" s="319">
        <v>16731.851644803744</v>
      </c>
      <c r="AC12" s="319">
        <v>17024.094932832049</v>
      </c>
      <c r="AD12" s="319">
        <v>17347.859427374566</v>
      </c>
      <c r="AE12" s="319">
        <v>17657.425755124721</v>
      </c>
      <c r="AF12" s="319">
        <v>17906.703249030998</v>
      </c>
      <c r="AG12" s="319">
        <v>18145.057039149757</v>
      </c>
      <c r="AH12" s="319">
        <v>18364.285383045928</v>
      </c>
      <c r="AI12" s="319">
        <v>18591.609262192578</v>
      </c>
      <c r="AJ12" s="319">
        <v>18805.722431220129</v>
      </c>
      <c r="AK12" s="319">
        <v>19015.290739728909</v>
      </c>
      <c r="AL12" s="319">
        <v>19219.210439546921</v>
      </c>
      <c r="AM12" s="319">
        <v>19414.912706584841</v>
      </c>
      <c r="AN12" s="319">
        <v>19611.250680440473</v>
      </c>
      <c r="AO12" s="319">
        <v>19805.943142246233</v>
      </c>
      <c r="AP12" s="319">
        <v>20000.234816216351</v>
      </c>
      <c r="AQ12" s="319">
        <v>20195.277988243783</v>
      </c>
      <c r="AR12" s="319">
        <v>20395.463344374864</v>
      </c>
      <c r="AS12" s="319">
        <v>20606.96768714119</v>
      </c>
      <c r="AT12" s="319">
        <v>20827.195450763531</v>
      </c>
      <c r="AU12" s="319">
        <v>21066.603109367978</v>
      </c>
      <c r="AV12" s="319">
        <v>21322.086628927576</v>
      </c>
      <c r="AW12" s="319">
        <v>21611.831099414343</v>
      </c>
      <c r="AX12" s="319">
        <v>21905.709736344106</v>
      </c>
      <c r="AY12" s="319">
        <v>22219.006819472055</v>
      </c>
      <c r="AZ12" s="319">
        <v>22558.155024011485</v>
      </c>
    </row>
    <row r="13" spans="1:52">
      <c r="A13" s="324" t="s">
        <v>47</v>
      </c>
      <c r="B13" s="325">
        <v>281232.78469150065</v>
      </c>
      <c r="C13" s="325">
        <v>271608.42581587145</v>
      </c>
      <c r="D13" s="325">
        <v>273793.59916686441</v>
      </c>
      <c r="E13" s="325">
        <v>281248.74810925382</v>
      </c>
      <c r="F13" s="325">
        <v>310579.98185688094</v>
      </c>
      <c r="G13" s="325">
        <v>331667.42283190635</v>
      </c>
      <c r="H13" s="325">
        <v>340000.25106570055</v>
      </c>
      <c r="I13" s="325">
        <v>370260.56051145762</v>
      </c>
      <c r="J13" s="325">
        <v>350822.30362157302</v>
      </c>
      <c r="K13" s="325">
        <v>335699.01364730328</v>
      </c>
      <c r="L13" s="325">
        <v>308465.81625636749</v>
      </c>
      <c r="M13" s="325">
        <v>328646.25573714799</v>
      </c>
      <c r="N13" s="325">
        <v>327778.88113292505</v>
      </c>
      <c r="O13" s="325">
        <v>339390.51423185528</v>
      </c>
      <c r="P13" s="325">
        <v>358119.97024724697</v>
      </c>
      <c r="Q13" s="325">
        <v>377464.49938113772</v>
      </c>
      <c r="R13" s="325">
        <v>382255.65897577896</v>
      </c>
      <c r="S13" s="325">
        <v>411399.36113430734</v>
      </c>
      <c r="T13" s="325">
        <v>427552.76998609048</v>
      </c>
      <c r="U13" s="325">
        <v>440496.73440418765</v>
      </c>
      <c r="V13" s="325">
        <v>451722.69458792929</v>
      </c>
      <c r="W13" s="325">
        <v>461738.22168214701</v>
      </c>
      <c r="X13" s="325">
        <v>471069.14475081692</v>
      </c>
      <c r="Y13" s="325">
        <v>480036.63213805226</v>
      </c>
      <c r="Z13" s="325">
        <v>489983.7802477139</v>
      </c>
      <c r="AA13" s="325">
        <v>499885.07449214335</v>
      </c>
      <c r="AB13" s="325">
        <v>510450.58625726879</v>
      </c>
      <c r="AC13" s="325">
        <v>519929.24822744273</v>
      </c>
      <c r="AD13" s="325">
        <v>528345.23188890074</v>
      </c>
      <c r="AE13" s="325">
        <v>536613.60374520172</v>
      </c>
      <c r="AF13" s="325">
        <v>542802.19366783532</v>
      </c>
      <c r="AG13" s="325">
        <v>548267.02105941181</v>
      </c>
      <c r="AH13" s="325">
        <v>553849.84663639194</v>
      </c>
      <c r="AI13" s="325">
        <v>557398.73908141966</v>
      </c>
      <c r="AJ13" s="325">
        <v>561343.32244370983</v>
      </c>
      <c r="AK13" s="325">
        <v>564632.12761366705</v>
      </c>
      <c r="AL13" s="325">
        <v>568607.1553538444</v>
      </c>
      <c r="AM13" s="325">
        <v>573870.14932231768</v>
      </c>
      <c r="AN13" s="325">
        <v>577996.95328991313</v>
      </c>
      <c r="AO13" s="325">
        <v>582450.96052505879</v>
      </c>
      <c r="AP13" s="325">
        <v>587614.72986307298</v>
      </c>
      <c r="AQ13" s="325">
        <v>592713.09040496789</v>
      </c>
      <c r="AR13" s="325">
        <v>598621.5694206279</v>
      </c>
      <c r="AS13" s="325">
        <v>603914.44343394157</v>
      </c>
      <c r="AT13" s="325">
        <v>609172.10137921851</v>
      </c>
      <c r="AU13" s="325">
        <v>614023.25843669334</v>
      </c>
      <c r="AV13" s="325">
        <v>620360.93095403793</v>
      </c>
      <c r="AW13" s="325">
        <v>625873.8546674063</v>
      </c>
      <c r="AX13" s="325">
        <v>629630.36845776124</v>
      </c>
      <c r="AY13" s="325">
        <v>635845.81805419456</v>
      </c>
      <c r="AZ13" s="325">
        <v>639918.61329655244</v>
      </c>
    </row>
    <row r="14" spans="1:52">
      <c r="A14" s="326" t="s">
        <v>16</v>
      </c>
      <c r="B14" s="316">
        <v>9630.6367751229154</v>
      </c>
      <c r="C14" s="316">
        <v>10248.225169633222</v>
      </c>
      <c r="D14" s="316">
        <v>11090.201353717161</v>
      </c>
      <c r="E14" s="316">
        <v>11867.392180428265</v>
      </c>
      <c r="F14" s="316">
        <v>12513.734311568398</v>
      </c>
      <c r="G14" s="316">
        <v>12875.635005202632</v>
      </c>
      <c r="H14" s="316">
        <v>12912.833309621205</v>
      </c>
      <c r="I14" s="316">
        <v>12725.174115541271</v>
      </c>
      <c r="J14" s="316">
        <v>12084.152198602891</v>
      </c>
      <c r="K14" s="316">
        <v>11105.172484337045</v>
      </c>
      <c r="L14" s="316">
        <v>10220.884435400003</v>
      </c>
      <c r="M14" s="316">
        <v>10182.702011269121</v>
      </c>
      <c r="N14" s="316">
        <v>10014.800141724771</v>
      </c>
      <c r="O14" s="316">
        <v>10223.242555836601</v>
      </c>
      <c r="P14" s="316">
        <v>10442.041381718944</v>
      </c>
      <c r="Q14" s="316">
        <v>10913.602076370022</v>
      </c>
      <c r="R14" s="316">
        <v>10911.075503012731</v>
      </c>
      <c r="S14" s="316">
        <v>11398.651880856376</v>
      </c>
      <c r="T14" s="316">
        <v>11727.848833266982</v>
      </c>
      <c r="U14" s="316">
        <v>11996.123093632246</v>
      </c>
      <c r="V14" s="316">
        <v>12230.287817420614</v>
      </c>
      <c r="W14" s="316">
        <v>12458.101350607452</v>
      </c>
      <c r="X14" s="316">
        <v>12667.798961001947</v>
      </c>
      <c r="Y14" s="316">
        <v>12865.79317923668</v>
      </c>
      <c r="Z14" s="316">
        <v>13144.358651923174</v>
      </c>
      <c r="AA14" s="316">
        <v>13488.722645415739</v>
      </c>
      <c r="AB14" s="316">
        <v>13862.965251803616</v>
      </c>
      <c r="AC14" s="316">
        <v>14209.738509848081</v>
      </c>
      <c r="AD14" s="316">
        <v>14505.236712890599</v>
      </c>
      <c r="AE14" s="316">
        <v>14732.695044372136</v>
      </c>
      <c r="AF14" s="316">
        <v>14920.535593715291</v>
      </c>
      <c r="AG14" s="316">
        <v>15076.044132153023</v>
      </c>
      <c r="AH14" s="316">
        <v>15201.491853829089</v>
      </c>
      <c r="AI14" s="316">
        <v>15331.175015604256</v>
      </c>
      <c r="AJ14" s="316">
        <v>15451.444863614026</v>
      </c>
      <c r="AK14" s="316">
        <v>15580.617874143216</v>
      </c>
      <c r="AL14" s="316">
        <v>15697.849132853315</v>
      </c>
      <c r="AM14" s="316">
        <v>15814.559511165451</v>
      </c>
      <c r="AN14" s="316">
        <v>15951.254182983821</v>
      </c>
      <c r="AO14" s="316">
        <v>16093.213567913424</v>
      </c>
      <c r="AP14" s="316">
        <v>16243.665926432695</v>
      </c>
      <c r="AQ14" s="316">
        <v>16383.316566804917</v>
      </c>
      <c r="AR14" s="316">
        <v>16512.903790970151</v>
      </c>
      <c r="AS14" s="316">
        <v>16647.783697710249</v>
      </c>
      <c r="AT14" s="316">
        <v>16778.874575002788</v>
      </c>
      <c r="AU14" s="316">
        <v>16925.628339190782</v>
      </c>
      <c r="AV14" s="316">
        <v>17079.933027863855</v>
      </c>
      <c r="AW14" s="316">
        <v>17248.424822343015</v>
      </c>
      <c r="AX14" s="316">
        <v>17413.466832647577</v>
      </c>
      <c r="AY14" s="316">
        <v>17596.618495553619</v>
      </c>
      <c r="AZ14" s="316">
        <v>17781.01609441228</v>
      </c>
    </row>
    <row r="15" spans="1:52">
      <c r="A15" s="311" t="s">
        <v>17</v>
      </c>
      <c r="B15" s="319">
        <v>68142.677670683042</v>
      </c>
      <c r="C15" s="319">
        <v>70758.891919937843</v>
      </c>
      <c r="D15" s="319">
        <v>71198.270154728831</v>
      </c>
      <c r="E15" s="319">
        <v>75737.551893982105</v>
      </c>
      <c r="F15" s="319">
        <v>80188.262451006216</v>
      </c>
      <c r="G15" s="319">
        <v>84144.279269943523</v>
      </c>
      <c r="H15" s="319">
        <v>81914.001502019208</v>
      </c>
      <c r="I15" s="319">
        <v>85942.683135056839</v>
      </c>
      <c r="J15" s="319">
        <v>80787.52829064081</v>
      </c>
      <c r="K15" s="319">
        <v>74986.03793478648</v>
      </c>
      <c r="L15" s="319">
        <v>73598.247501429098</v>
      </c>
      <c r="M15" s="319">
        <v>78573.844858913813</v>
      </c>
      <c r="N15" s="319">
        <v>78980.94992548578</v>
      </c>
      <c r="O15" s="319">
        <v>82626.835556882375</v>
      </c>
      <c r="P15" s="319">
        <v>86839.045174655825</v>
      </c>
      <c r="Q15" s="319">
        <v>92736.437017180753</v>
      </c>
      <c r="R15" s="319">
        <v>97116.966571556593</v>
      </c>
      <c r="S15" s="319">
        <v>105027.56403796632</v>
      </c>
      <c r="T15" s="319">
        <v>108911.11585342351</v>
      </c>
      <c r="U15" s="319">
        <v>111585.21235095851</v>
      </c>
      <c r="V15" s="319">
        <v>113605.55392871446</v>
      </c>
      <c r="W15" s="319">
        <v>115596.0096777841</v>
      </c>
      <c r="X15" s="319">
        <v>117569.81604054607</v>
      </c>
      <c r="Y15" s="319">
        <v>119154.7331569916</v>
      </c>
      <c r="Z15" s="319">
        <v>121258.34250989299</v>
      </c>
      <c r="AA15" s="319">
        <v>124212.55725089854</v>
      </c>
      <c r="AB15" s="319">
        <v>127375.60447047098</v>
      </c>
      <c r="AC15" s="319">
        <v>130027.30879776826</v>
      </c>
      <c r="AD15" s="319">
        <v>132122.17137992478</v>
      </c>
      <c r="AE15" s="319">
        <v>133905.09462092095</v>
      </c>
      <c r="AF15" s="319">
        <v>135277.62770758881</v>
      </c>
      <c r="AG15" s="319">
        <v>136480.23013294264</v>
      </c>
      <c r="AH15" s="319">
        <v>137658.39288587301</v>
      </c>
      <c r="AI15" s="319">
        <v>138501.39807618927</v>
      </c>
      <c r="AJ15" s="319">
        <v>139362.19713306247</v>
      </c>
      <c r="AK15" s="319">
        <v>140103.40984165014</v>
      </c>
      <c r="AL15" s="319">
        <v>140929.68858915276</v>
      </c>
      <c r="AM15" s="319">
        <v>141981.78520096713</v>
      </c>
      <c r="AN15" s="319">
        <v>142891.18512455715</v>
      </c>
      <c r="AO15" s="319">
        <v>143909.43231985834</v>
      </c>
      <c r="AP15" s="319">
        <v>145109.37199196647</v>
      </c>
      <c r="AQ15" s="319">
        <v>146345.89667034845</v>
      </c>
      <c r="AR15" s="319">
        <v>147751.88855172391</v>
      </c>
      <c r="AS15" s="319">
        <v>149125.5228182936</v>
      </c>
      <c r="AT15" s="319">
        <v>150543.68760415373</v>
      </c>
      <c r="AU15" s="319">
        <v>152022.94816854809</v>
      </c>
      <c r="AV15" s="319">
        <v>153901.43176410583</v>
      </c>
      <c r="AW15" s="319">
        <v>155738.76511853086</v>
      </c>
      <c r="AX15" s="319">
        <v>157312.00411180448</v>
      </c>
      <c r="AY15" s="319">
        <v>159413.91806188147</v>
      </c>
      <c r="AZ15" s="319">
        <v>161203.944981498</v>
      </c>
    </row>
    <row r="16" spans="1:52">
      <c r="A16" s="311" t="s">
        <v>18</v>
      </c>
      <c r="B16" s="319">
        <v>203459.47024569471</v>
      </c>
      <c r="C16" s="319">
        <v>190601.30872630037</v>
      </c>
      <c r="D16" s="319">
        <v>191505.12765841841</v>
      </c>
      <c r="E16" s="319">
        <v>193643.80403484346</v>
      </c>
      <c r="F16" s="319">
        <v>217877.98509430629</v>
      </c>
      <c r="G16" s="319">
        <v>234647.50855676018</v>
      </c>
      <c r="H16" s="319">
        <v>245173.41625406011</v>
      </c>
      <c r="I16" s="319">
        <v>271592.70326085947</v>
      </c>
      <c r="J16" s="319">
        <v>257950.62313232935</v>
      </c>
      <c r="K16" s="319">
        <v>249607.80322817975</v>
      </c>
      <c r="L16" s="319">
        <v>224646.68431953841</v>
      </c>
      <c r="M16" s="319">
        <v>239889.70886696508</v>
      </c>
      <c r="N16" s="319">
        <v>238783.13106571449</v>
      </c>
      <c r="O16" s="319">
        <v>246540.43611913634</v>
      </c>
      <c r="P16" s="319">
        <v>260838.8836908722</v>
      </c>
      <c r="Q16" s="319">
        <v>273814.46028758696</v>
      </c>
      <c r="R16" s="319">
        <v>274227.61690120964</v>
      </c>
      <c r="S16" s="319">
        <v>294973.14521548466</v>
      </c>
      <c r="T16" s="319">
        <v>306913.8052994</v>
      </c>
      <c r="U16" s="319">
        <v>316915.39895959687</v>
      </c>
      <c r="V16" s="319">
        <v>325886.8528417942</v>
      </c>
      <c r="W16" s="319">
        <v>333684.11065375549</v>
      </c>
      <c r="X16" s="319">
        <v>340831.5297492689</v>
      </c>
      <c r="Y16" s="319">
        <v>348016.10580182396</v>
      </c>
      <c r="Z16" s="319">
        <v>355581.07908589777</v>
      </c>
      <c r="AA16" s="319">
        <v>362183.79459582904</v>
      </c>
      <c r="AB16" s="319">
        <v>369212.01653499418</v>
      </c>
      <c r="AC16" s="319">
        <v>375692.2009198264</v>
      </c>
      <c r="AD16" s="319">
        <v>381717.82379608543</v>
      </c>
      <c r="AE16" s="319">
        <v>387975.81407990865</v>
      </c>
      <c r="AF16" s="319">
        <v>392604.03036653122</v>
      </c>
      <c r="AG16" s="319">
        <v>396710.7467943161</v>
      </c>
      <c r="AH16" s="319">
        <v>400989.9618966899</v>
      </c>
      <c r="AI16" s="319">
        <v>403566.16598962608</v>
      </c>
      <c r="AJ16" s="319">
        <v>406529.68044703332</v>
      </c>
      <c r="AK16" s="319">
        <v>408948.0998978737</v>
      </c>
      <c r="AL16" s="319">
        <v>411979.61763183831</v>
      </c>
      <c r="AM16" s="319">
        <v>416073.80461018515</v>
      </c>
      <c r="AN16" s="319">
        <v>419154.51398237218</v>
      </c>
      <c r="AO16" s="319">
        <v>422448.314637287</v>
      </c>
      <c r="AP16" s="319">
        <v>426261.69194467383</v>
      </c>
      <c r="AQ16" s="319">
        <v>429983.87716781453</v>
      </c>
      <c r="AR16" s="319">
        <v>434356.77707793383</v>
      </c>
      <c r="AS16" s="319">
        <v>438141.13691793772</v>
      </c>
      <c r="AT16" s="319">
        <v>441849.53920006205</v>
      </c>
      <c r="AU16" s="319">
        <v>445074.68192895449</v>
      </c>
      <c r="AV16" s="319">
        <v>449379.56616206828</v>
      </c>
      <c r="AW16" s="319">
        <v>452886.66472653236</v>
      </c>
      <c r="AX16" s="319">
        <v>454904.8975133092</v>
      </c>
      <c r="AY16" s="319">
        <v>458835.2814967595</v>
      </c>
      <c r="AZ16" s="319">
        <v>460933.65222064219</v>
      </c>
    </row>
    <row r="17" spans="1:52">
      <c r="A17" s="318" t="s">
        <v>19</v>
      </c>
      <c r="B17" s="320">
        <v>260198.94274807797</v>
      </c>
      <c r="C17" s="320">
        <v>263050.33062056487</v>
      </c>
      <c r="D17" s="320">
        <v>273702.71682928526</v>
      </c>
      <c r="E17" s="320">
        <v>267092.34998283413</v>
      </c>
      <c r="F17" s="320">
        <v>273359.81468925049</v>
      </c>
      <c r="G17" s="320">
        <v>278313.02260481112</v>
      </c>
      <c r="H17" s="320">
        <v>314080.30250547675</v>
      </c>
      <c r="I17" s="320">
        <v>309051.07823343505</v>
      </c>
      <c r="J17" s="320">
        <v>270541.4207493625</v>
      </c>
      <c r="K17" s="320">
        <v>248052.14111831956</v>
      </c>
      <c r="L17" s="320">
        <v>246187.7059523775</v>
      </c>
      <c r="M17" s="320">
        <v>255532.36815995173</v>
      </c>
      <c r="N17" s="320">
        <v>260556.66002191004</v>
      </c>
      <c r="O17" s="320">
        <v>251028.61257483531</v>
      </c>
      <c r="P17" s="320">
        <v>249156.99082950602</v>
      </c>
      <c r="Q17" s="320">
        <v>265981.01589271979</v>
      </c>
      <c r="R17" s="320">
        <v>284640.80390343559</v>
      </c>
      <c r="S17" s="320">
        <v>293197.36604220053</v>
      </c>
      <c r="T17" s="320">
        <v>299073.82754072559</v>
      </c>
      <c r="U17" s="320">
        <v>303038.36676350137</v>
      </c>
      <c r="V17" s="320">
        <v>305536.68076378928</v>
      </c>
      <c r="W17" s="320">
        <v>309284.53378364869</v>
      </c>
      <c r="X17" s="320">
        <v>313105.97666148184</v>
      </c>
      <c r="Y17" s="320">
        <v>315319.86107775761</v>
      </c>
      <c r="Z17" s="320">
        <v>317421.84516119107</v>
      </c>
      <c r="AA17" s="320">
        <v>319907.56238316628</v>
      </c>
      <c r="AB17" s="320">
        <v>323115.39201556676</v>
      </c>
      <c r="AC17" s="320">
        <v>326819.08133829152</v>
      </c>
      <c r="AD17" s="320">
        <v>330694.19804801064</v>
      </c>
      <c r="AE17" s="320">
        <v>334581.16290786449</v>
      </c>
      <c r="AF17" s="320">
        <v>338477.96084290405</v>
      </c>
      <c r="AG17" s="320">
        <v>342434.8099014262</v>
      </c>
      <c r="AH17" s="320">
        <v>347505.0421849243</v>
      </c>
      <c r="AI17" s="320">
        <v>352676.70364512183</v>
      </c>
      <c r="AJ17" s="320">
        <v>357885.50862168329</v>
      </c>
      <c r="AK17" s="320">
        <v>363099.75606385543</v>
      </c>
      <c r="AL17" s="320">
        <v>368355.06166059303</v>
      </c>
      <c r="AM17" s="320">
        <v>373723.49858968169</v>
      </c>
      <c r="AN17" s="320">
        <v>379134.87527489173</v>
      </c>
      <c r="AO17" s="320">
        <v>384524.24709142186</v>
      </c>
      <c r="AP17" s="320">
        <v>390027.27769864787</v>
      </c>
      <c r="AQ17" s="320">
        <v>395767.97745979083</v>
      </c>
      <c r="AR17" s="320">
        <v>401677.78747685306</v>
      </c>
      <c r="AS17" s="320">
        <v>407643.02464842855</v>
      </c>
      <c r="AT17" s="320">
        <v>413789.48111087532</v>
      </c>
      <c r="AU17" s="320">
        <v>420420.50906258367</v>
      </c>
      <c r="AV17" s="320">
        <v>427391.88515022013</v>
      </c>
      <c r="AW17" s="320">
        <v>434131.25857227109</v>
      </c>
      <c r="AX17" s="320">
        <v>440751.79376254033</v>
      </c>
      <c r="AY17" s="320">
        <v>447383.21649516094</v>
      </c>
      <c r="AZ17" s="320">
        <v>453865.23711188097</v>
      </c>
    </row>
    <row r="18" spans="1:52">
      <c r="A18" s="324" t="s">
        <v>45</v>
      </c>
      <c r="B18" s="325">
        <v>177454.35128333035</v>
      </c>
      <c r="C18" s="325">
        <v>177963.64486610974</v>
      </c>
      <c r="D18" s="325">
        <v>180304.21050626019</v>
      </c>
      <c r="E18" s="325">
        <v>184247.95835213776</v>
      </c>
      <c r="F18" s="325">
        <v>184447.41738501465</v>
      </c>
      <c r="G18" s="325">
        <v>185758.78204587242</v>
      </c>
      <c r="H18" s="325">
        <v>190617.73852565218</v>
      </c>
      <c r="I18" s="325">
        <v>198151.59690986233</v>
      </c>
      <c r="J18" s="325">
        <v>187093.2180604375</v>
      </c>
      <c r="K18" s="325">
        <v>164446.53983945647</v>
      </c>
      <c r="L18" s="325">
        <v>171387.90876648916</v>
      </c>
      <c r="M18" s="325">
        <v>177694.674340336</v>
      </c>
      <c r="N18" s="325">
        <v>183845.81750063092</v>
      </c>
      <c r="O18" s="325">
        <v>173096.48616474049</v>
      </c>
      <c r="P18" s="325">
        <v>171536.65889812994</v>
      </c>
      <c r="Q18" s="325">
        <v>189072.55787882462</v>
      </c>
      <c r="R18" s="325">
        <v>209269.48416825166</v>
      </c>
      <c r="S18" s="325">
        <v>216468.65493032805</v>
      </c>
      <c r="T18" s="325">
        <v>221168.81481769768</v>
      </c>
      <c r="U18" s="325">
        <v>224144.85263354421</v>
      </c>
      <c r="V18" s="325">
        <v>225986.43671327864</v>
      </c>
      <c r="W18" s="325">
        <v>228785.66362659101</v>
      </c>
      <c r="X18" s="325">
        <v>231638.34100432409</v>
      </c>
      <c r="Y18" s="325">
        <v>233014.9742630109</v>
      </c>
      <c r="Z18" s="325">
        <v>234156.16224499006</v>
      </c>
      <c r="AA18" s="325">
        <v>235561.60250694747</v>
      </c>
      <c r="AB18" s="325">
        <v>237395.7282348086</v>
      </c>
      <c r="AC18" s="325">
        <v>239608.92006378391</v>
      </c>
      <c r="AD18" s="325">
        <v>241990.94743729202</v>
      </c>
      <c r="AE18" s="325">
        <v>244315.74548365423</v>
      </c>
      <c r="AF18" s="325">
        <v>246644.7420961922</v>
      </c>
      <c r="AG18" s="325">
        <v>249008.69842135851</v>
      </c>
      <c r="AH18" s="325">
        <v>252429.64912834181</v>
      </c>
      <c r="AI18" s="325">
        <v>255924.02648351839</v>
      </c>
      <c r="AJ18" s="325">
        <v>259444.81489099149</v>
      </c>
      <c r="AK18" s="325">
        <v>262968.0153989814</v>
      </c>
      <c r="AL18" s="325">
        <v>266500.6318215534</v>
      </c>
      <c r="AM18" s="325">
        <v>270070.37412820978</v>
      </c>
      <c r="AN18" s="325">
        <v>273689.26241256262</v>
      </c>
      <c r="AO18" s="325">
        <v>277213.89996655995</v>
      </c>
      <c r="AP18" s="325">
        <v>280794.43905680947</v>
      </c>
      <c r="AQ18" s="325">
        <v>284591.47184546362</v>
      </c>
      <c r="AR18" s="325">
        <v>288487.31589478452</v>
      </c>
      <c r="AS18" s="325">
        <v>292422.98694647942</v>
      </c>
      <c r="AT18" s="325">
        <v>296540.35643685528</v>
      </c>
      <c r="AU18" s="325">
        <v>301001.99016280501</v>
      </c>
      <c r="AV18" s="325">
        <v>305596.29703108681</v>
      </c>
      <c r="AW18" s="325">
        <v>310040.60947017506</v>
      </c>
      <c r="AX18" s="325">
        <v>314438.66849973431</v>
      </c>
      <c r="AY18" s="325">
        <v>318786.27131456556</v>
      </c>
      <c r="AZ18" s="325">
        <v>323080.41957354697</v>
      </c>
    </row>
    <row r="19" spans="1:52">
      <c r="A19" s="311" t="s">
        <v>48</v>
      </c>
      <c r="B19" s="319">
        <v>15254.29906091659</v>
      </c>
      <c r="C19" s="319">
        <v>15584.452688180076</v>
      </c>
      <c r="D19" s="319">
        <v>16058.347823176533</v>
      </c>
      <c r="E19" s="319">
        <v>16782.148996278236</v>
      </c>
      <c r="F19" s="319">
        <v>17676.509826374808</v>
      </c>
      <c r="G19" s="319">
        <v>18460.658076713022</v>
      </c>
      <c r="H19" s="319">
        <v>19119.969640807838</v>
      </c>
      <c r="I19" s="319">
        <v>20016.993970866122</v>
      </c>
      <c r="J19" s="319">
        <v>19435.001774290544</v>
      </c>
      <c r="K19" s="319">
        <v>19442.129867584572</v>
      </c>
      <c r="L19" s="319">
        <v>19878.639949662251</v>
      </c>
      <c r="M19" s="319">
        <v>20140.284417648822</v>
      </c>
      <c r="N19" s="319">
        <v>20456.150161623347</v>
      </c>
      <c r="O19" s="319">
        <v>20883.353619635782</v>
      </c>
      <c r="P19" s="319">
        <v>21947.909386197567</v>
      </c>
      <c r="Q19" s="319">
        <v>23025.81043839869</v>
      </c>
      <c r="R19" s="319">
        <v>23505.664338927101</v>
      </c>
      <c r="S19" s="319">
        <v>24086.160127038809</v>
      </c>
      <c r="T19" s="319">
        <v>24629.573186731432</v>
      </c>
      <c r="U19" s="319">
        <v>25121.406005876732</v>
      </c>
      <c r="V19" s="319">
        <v>25583.873186016091</v>
      </c>
      <c r="W19" s="319">
        <v>25868.391572909346</v>
      </c>
      <c r="X19" s="319">
        <v>26130.653857752641</v>
      </c>
      <c r="Y19" s="319">
        <v>26477.689726582601</v>
      </c>
      <c r="Z19" s="319">
        <v>26872.288870904045</v>
      </c>
      <c r="AA19" s="319">
        <v>27237.992028546039</v>
      </c>
      <c r="AB19" s="319">
        <v>27683.005752977275</v>
      </c>
      <c r="AC19" s="319">
        <v>28304.804296013572</v>
      </c>
      <c r="AD19" s="319">
        <v>28915.996531510595</v>
      </c>
      <c r="AE19" s="319">
        <v>29533.656325190503</v>
      </c>
      <c r="AF19" s="319">
        <v>30157.602400755288</v>
      </c>
      <c r="AG19" s="319">
        <v>30791.60412420582</v>
      </c>
      <c r="AH19" s="319">
        <v>31439.505868787179</v>
      </c>
      <c r="AI19" s="319">
        <v>32092.033684054863</v>
      </c>
      <c r="AJ19" s="319">
        <v>32763.56329549809</v>
      </c>
      <c r="AK19" s="319">
        <v>33446.838675913728</v>
      </c>
      <c r="AL19" s="319">
        <v>34141.13402786955</v>
      </c>
      <c r="AM19" s="319">
        <v>34853.279028536796</v>
      </c>
      <c r="AN19" s="319">
        <v>35575.810237815538</v>
      </c>
      <c r="AO19" s="319">
        <v>36315.595406612178</v>
      </c>
      <c r="AP19" s="319">
        <v>37073.038650043956</v>
      </c>
      <c r="AQ19" s="319">
        <v>37848.853405490721</v>
      </c>
      <c r="AR19" s="319">
        <v>38644.980528595552</v>
      </c>
      <c r="AS19" s="319">
        <v>39455.365057811272</v>
      </c>
      <c r="AT19" s="319">
        <v>40281.882846243549</v>
      </c>
      <c r="AU19" s="319">
        <v>41164.264985571419</v>
      </c>
      <c r="AV19" s="319">
        <v>42095.323377865527</v>
      </c>
      <c r="AW19" s="319">
        <v>43015.822330529838</v>
      </c>
      <c r="AX19" s="319">
        <v>43935.760900239962</v>
      </c>
      <c r="AY19" s="319">
        <v>44866.233288874224</v>
      </c>
      <c r="AZ19" s="319">
        <v>45792.735920269755</v>
      </c>
    </row>
    <row r="20" spans="1:52">
      <c r="A20" s="327" t="s">
        <v>49</v>
      </c>
      <c r="B20" s="317">
        <v>162200.05222241377</v>
      </c>
      <c r="C20" s="317">
        <v>162379.19217792965</v>
      </c>
      <c r="D20" s="317">
        <v>164245.86268308366</v>
      </c>
      <c r="E20" s="317">
        <v>167465.80935585953</v>
      </c>
      <c r="F20" s="317">
        <v>166770.90755863985</v>
      </c>
      <c r="G20" s="317">
        <v>167298.12396915941</v>
      </c>
      <c r="H20" s="317">
        <v>171497.76888484435</v>
      </c>
      <c r="I20" s="317">
        <v>178134.60293899622</v>
      </c>
      <c r="J20" s="317">
        <v>167658.21628614696</v>
      </c>
      <c r="K20" s="317">
        <v>145004.40997187191</v>
      </c>
      <c r="L20" s="317">
        <v>151509.26881682689</v>
      </c>
      <c r="M20" s="317">
        <v>157554.38992268717</v>
      </c>
      <c r="N20" s="317">
        <v>163389.66733900757</v>
      </c>
      <c r="O20" s="317">
        <v>152213.13254510472</v>
      </c>
      <c r="P20" s="317">
        <v>149588.74951193237</v>
      </c>
      <c r="Q20" s="317">
        <v>166046.74744042594</v>
      </c>
      <c r="R20" s="317">
        <v>185763.81982932455</v>
      </c>
      <c r="S20" s="317">
        <v>192382.49480328924</v>
      </c>
      <c r="T20" s="317">
        <v>196539.24163096625</v>
      </c>
      <c r="U20" s="317">
        <v>199023.44662766749</v>
      </c>
      <c r="V20" s="317">
        <v>200402.56352726254</v>
      </c>
      <c r="W20" s="317">
        <v>202917.27205368166</v>
      </c>
      <c r="X20" s="317">
        <v>205507.68714657144</v>
      </c>
      <c r="Y20" s="317">
        <v>206537.28453642828</v>
      </c>
      <c r="Z20" s="317">
        <v>207283.87337408602</v>
      </c>
      <c r="AA20" s="317">
        <v>208323.61047840142</v>
      </c>
      <c r="AB20" s="317">
        <v>209712.72248183133</v>
      </c>
      <c r="AC20" s="317">
        <v>211304.11576777033</v>
      </c>
      <c r="AD20" s="317">
        <v>213074.95090578144</v>
      </c>
      <c r="AE20" s="317">
        <v>214782.08915846373</v>
      </c>
      <c r="AF20" s="317">
        <v>216487.13969543693</v>
      </c>
      <c r="AG20" s="317">
        <v>218217.09429715268</v>
      </c>
      <c r="AH20" s="317">
        <v>220990.14325955464</v>
      </c>
      <c r="AI20" s="317">
        <v>223831.99279946354</v>
      </c>
      <c r="AJ20" s="317">
        <v>226681.25159549341</v>
      </c>
      <c r="AK20" s="317">
        <v>229521.17672306768</v>
      </c>
      <c r="AL20" s="317">
        <v>232359.49779368384</v>
      </c>
      <c r="AM20" s="317">
        <v>235217.095099673</v>
      </c>
      <c r="AN20" s="317">
        <v>238113.45217474707</v>
      </c>
      <c r="AO20" s="317">
        <v>240898.30455994775</v>
      </c>
      <c r="AP20" s="317">
        <v>243721.40040676549</v>
      </c>
      <c r="AQ20" s="317">
        <v>246742.61843997287</v>
      </c>
      <c r="AR20" s="317">
        <v>249842.33536618899</v>
      </c>
      <c r="AS20" s="317">
        <v>252967.62188866813</v>
      </c>
      <c r="AT20" s="317">
        <v>256258.47359061171</v>
      </c>
      <c r="AU20" s="317">
        <v>259837.72517723357</v>
      </c>
      <c r="AV20" s="317">
        <v>263500.97365322127</v>
      </c>
      <c r="AW20" s="317">
        <v>267024.7871396452</v>
      </c>
      <c r="AX20" s="317">
        <v>270502.90759949433</v>
      </c>
      <c r="AY20" s="317">
        <v>273920.03802569135</v>
      </c>
      <c r="AZ20" s="317">
        <v>277287.68365327723</v>
      </c>
    </row>
    <row r="21" spans="1:52">
      <c r="A21" s="324" t="s">
        <v>50</v>
      </c>
      <c r="B21" s="317">
        <v>18100</v>
      </c>
      <c r="C21" s="317">
        <v>19400</v>
      </c>
      <c r="D21" s="317">
        <v>18499.999999999996</v>
      </c>
      <c r="E21" s="317">
        <v>18734</v>
      </c>
      <c r="F21" s="317">
        <v>22552</v>
      </c>
      <c r="G21" s="317">
        <v>21426.999999999996</v>
      </c>
      <c r="H21" s="317">
        <v>21919</v>
      </c>
      <c r="I21" s="317">
        <v>21265</v>
      </c>
      <c r="J21" s="317">
        <v>21076.999999999996</v>
      </c>
      <c r="K21" s="317">
        <v>19171</v>
      </c>
      <c r="L21" s="317">
        <v>18576</v>
      </c>
      <c r="M21" s="317">
        <v>20974</v>
      </c>
      <c r="N21" s="317">
        <v>21444</v>
      </c>
      <c r="O21" s="317">
        <v>22401</v>
      </c>
      <c r="P21" s="317">
        <v>22143</v>
      </c>
      <c r="Q21" s="317">
        <v>21990</v>
      </c>
      <c r="R21" s="317">
        <v>19483.367875647662</v>
      </c>
      <c r="S21" s="317">
        <v>19848.975873696236</v>
      </c>
      <c r="T21" s="317">
        <v>20207.806250068337</v>
      </c>
      <c r="U21" s="317">
        <v>20521.802035948269</v>
      </c>
      <c r="V21" s="317">
        <v>20810.189359905173</v>
      </c>
      <c r="W21" s="317">
        <v>20933.071322981574</v>
      </c>
      <c r="X21" s="317">
        <v>21062.00423823181</v>
      </c>
      <c r="Y21" s="317">
        <v>21206.442183517138</v>
      </c>
      <c r="Z21" s="317">
        <v>21392.54357263125</v>
      </c>
      <c r="AA21" s="317">
        <v>21750.076668836431</v>
      </c>
      <c r="AB21" s="317">
        <v>22082.466238985817</v>
      </c>
      <c r="AC21" s="317">
        <v>22413.651885955391</v>
      </c>
      <c r="AD21" s="317">
        <v>22726.434780366388</v>
      </c>
      <c r="AE21" s="317">
        <v>23078.670009566544</v>
      </c>
      <c r="AF21" s="317">
        <v>23431.000195913897</v>
      </c>
      <c r="AG21" s="317">
        <v>23786.788706608761</v>
      </c>
      <c r="AH21" s="317">
        <v>24141.897655538702</v>
      </c>
      <c r="AI21" s="317">
        <v>24524.379018627886</v>
      </c>
      <c r="AJ21" s="317">
        <v>24894.006196930095</v>
      </c>
      <c r="AK21" s="317">
        <v>25264.964366729575</v>
      </c>
      <c r="AL21" s="317">
        <v>25642.984963349816</v>
      </c>
      <c r="AM21" s="317">
        <v>26026.920760937173</v>
      </c>
      <c r="AN21" s="317">
        <v>26416.579311029542</v>
      </c>
      <c r="AO21" s="317">
        <v>26832.923221427031</v>
      </c>
      <c r="AP21" s="317">
        <v>27254.694093342863</v>
      </c>
      <c r="AQ21" s="317">
        <v>27661.125497744557</v>
      </c>
      <c r="AR21" s="317">
        <v>28070.043036819035</v>
      </c>
      <c r="AS21" s="317">
        <v>28481.842508697475</v>
      </c>
      <c r="AT21" s="317">
        <v>28878.480614902866</v>
      </c>
      <c r="AU21" s="317">
        <v>29309.900174011564</v>
      </c>
      <c r="AV21" s="317">
        <v>29780.644059151433</v>
      </c>
      <c r="AW21" s="317">
        <v>30243.452772745091</v>
      </c>
      <c r="AX21" s="317">
        <v>30700.044185521554</v>
      </c>
      <c r="AY21" s="317">
        <v>31147.049933734816</v>
      </c>
      <c r="AZ21" s="317">
        <v>31591.442024557065</v>
      </c>
    </row>
    <row r="22" spans="1:52">
      <c r="A22" s="324" t="s">
        <v>47</v>
      </c>
      <c r="B22" s="325">
        <v>5964.2663651808962</v>
      </c>
      <c r="C22" s="325">
        <v>5918.5581474875598</v>
      </c>
      <c r="D22" s="325">
        <v>5919.5583149838185</v>
      </c>
      <c r="E22" s="325">
        <v>5991.5524264423757</v>
      </c>
      <c r="F22" s="325">
        <v>6460.486221243701</v>
      </c>
      <c r="G22" s="325">
        <v>6412.918212999999</v>
      </c>
      <c r="H22" s="325">
        <v>6404.7767649999996</v>
      </c>
      <c r="I22" s="325">
        <v>6598.409344499999</v>
      </c>
      <c r="J22" s="325">
        <v>6606.9619105000038</v>
      </c>
      <c r="K22" s="325">
        <v>5843.8854320000028</v>
      </c>
      <c r="L22" s="325">
        <v>6653.7699725000002</v>
      </c>
      <c r="M22" s="325">
        <v>6644.1173456232909</v>
      </c>
      <c r="N22" s="325">
        <v>6645.8563033971423</v>
      </c>
      <c r="O22" s="325">
        <v>6649.6498937309061</v>
      </c>
      <c r="P22" s="325">
        <v>6651.1709463397656</v>
      </c>
      <c r="Q22" s="325">
        <v>6658.1409445442396</v>
      </c>
      <c r="R22" s="325">
        <v>6906.2886599175317</v>
      </c>
      <c r="S22" s="325">
        <v>7171.2845613373329</v>
      </c>
      <c r="T22" s="325">
        <v>7396.6039164782869</v>
      </c>
      <c r="U22" s="325">
        <v>7555.7781133584394</v>
      </c>
      <c r="V22" s="325">
        <v>7690.0766366247108</v>
      </c>
      <c r="W22" s="325">
        <v>7884.5919818638386</v>
      </c>
      <c r="X22" s="325">
        <v>8076.9818356837686</v>
      </c>
      <c r="Y22" s="325">
        <v>8268.352868144495</v>
      </c>
      <c r="Z22" s="325">
        <v>8490.5493846733916</v>
      </c>
      <c r="AA22" s="325">
        <v>8795.1424778038854</v>
      </c>
      <c r="AB22" s="325">
        <v>9090.4422116416154</v>
      </c>
      <c r="AC22" s="325">
        <v>9416.6955610877085</v>
      </c>
      <c r="AD22" s="325">
        <v>9760.3070151340671</v>
      </c>
      <c r="AE22" s="325">
        <v>10136.11903118904</v>
      </c>
      <c r="AF22" s="325">
        <v>10519.963472091891</v>
      </c>
      <c r="AG22" s="325">
        <v>10920.857876317892</v>
      </c>
      <c r="AH22" s="325">
        <v>11360.264366758152</v>
      </c>
      <c r="AI22" s="325">
        <v>11780.050550256179</v>
      </c>
      <c r="AJ22" s="325">
        <v>12212.716189289962</v>
      </c>
      <c r="AK22" s="325">
        <v>12640.440158264162</v>
      </c>
      <c r="AL22" s="325">
        <v>13083.423514494991</v>
      </c>
      <c r="AM22" s="325">
        <v>13581.548413855524</v>
      </c>
      <c r="AN22" s="325">
        <v>14056.390153869852</v>
      </c>
      <c r="AO22" s="325">
        <v>14558.401665676045</v>
      </c>
      <c r="AP22" s="325">
        <v>15095.712326006576</v>
      </c>
      <c r="AQ22" s="325">
        <v>15648.951680558015</v>
      </c>
      <c r="AR22" s="325">
        <v>16256.470256842214</v>
      </c>
      <c r="AS22" s="325">
        <v>16857.111925362202</v>
      </c>
      <c r="AT22" s="325">
        <v>17458.03896975884</v>
      </c>
      <c r="AU22" s="325">
        <v>18074.18325786999</v>
      </c>
      <c r="AV22" s="325">
        <v>18768.700616545455</v>
      </c>
      <c r="AW22" s="325">
        <v>19400.715538035474</v>
      </c>
      <c r="AX22" s="325">
        <v>19968.509914783444</v>
      </c>
      <c r="AY22" s="325">
        <v>20610.032418136419</v>
      </c>
      <c r="AZ22" s="325">
        <v>21167.407560467855</v>
      </c>
    </row>
    <row r="23" spans="1:52">
      <c r="A23" s="326" t="s">
        <v>20</v>
      </c>
      <c r="B23" s="316">
        <v>261.65351014583513</v>
      </c>
      <c r="C23" s="316">
        <v>218.36207771482236</v>
      </c>
      <c r="D23" s="316">
        <v>215.02019262861825</v>
      </c>
      <c r="E23" s="316">
        <v>243.41613331029865</v>
      </c>
      <c r="F23" s="316">
        <v>257.60276413871122</v>
      </c>
      <c r="G23" s="316">
        <v>270.39646091433531</v>
      </c>
      <c r="H23" s="316">
        <v>261.45363873671278</v>
      </c>
      <c r="I23" s="316">
        <v>282.28527290799008</v>
      </c>
      <c r="J23" s="316">
        <v>266.39806463232685</v>
      </c>
      <c r="K23" s="316">
        <v>239.73482286108876</v>
      </c>
      <c r="L23" s="316">
        <v>242.24095147492159</v>
      </c>
      <c r="M23" s="316">
        <v>227.26590958332983</v>
      </c>
      <c r="N23" s="316">
        <v>225.98449748652567</v>
      </c>
      <c r="O23" s="316">
        <v>213.57028232727998</v>
      </c>
      <c r="P23" s="316">
        <v>213.0238106111492</v>
      </c>
      <c r="Q23" s="316">
        <v>215.38927813957596</v>
      </c>
      <c r="R23" s="316">
        <v>227.62112590189747</v>
      </c>
      <c r="S23" s="316">
        <v>241.85780284272184</v>
      </c>
      <c r="T23" s="316">
        <v>254.56453757161842</v>
      </c>
      <c r="U23" s="316">
        <v>264.90456284340252</v>
      </c>
      <c r="V23" s="316">
        <v>273.85364418475729</v>
      </c>
      <c r="W23" s="316">
        <v>283.17599074790434</v>
      </c>
      <c r="X23" s="316">
        <v>293.70119481790516</v>
      </c>
      <c r="Y23" s="316">
        <v>306.56686836587608</v>
      </c>
      <c r="Z23" s="316">
        <v>323.62325558744368</v>
      </c>
      <c r="AA23" s="316">
        <v>347.6938019936776</v>
      </c>
      <c r="AB23" s="316">
        <v>379.08886290145904</v>
      </c>
      <c r="AC23" s="316">
        <v>415.26044359369564</v>
      </c>
      <c r="AD23" s="316">
        <v>454.74264747878613</v>
      </c>
      <c r="AE23" s="316">
        <v>496.16680744096158</v>
      </c>
      <c r="AF23" s="316">
        <v>537.52687646514585</v>
      </c>
      <c r="AG23" s="316">
        <v>581.7734970310936</v>
      </c>
      <c r="AH23" s="316">
        <v>630.11554883869087</v>
      </c>
      <c r="AI23" s="316">
        <v>679.98165482139939</v>
      </c>
      <c r="AJ23" s="316">
        <v>731.59703413173077</v>
      </c>
      <c r="AK23" s="316">
        <v>783.05453469166139</v>
      </c>
      <c r="AL23" s="316">
        <v>836.1030876283013</v>
      </c>
      <c r="AM23" s="316">
        <v>893.31377413822713</v>
      </c>
      <c r="AN23" s="316">
        <v>949.41029470090621</v>
      </c>
      <c r="AO23" s="316">
        <v>1007.3711238844959</v>
      </c>
      <c r="AP23" s="316">
        <v>1067.7012512551084</v>
      </c>
      <c r="AQ23" s="316">
        <v>1128.0110929667101</v>
      </c>
      <c r="AR23" s="316">
        <v>1190.6971161166337</v>
      </c>
      <c r="AS23" s="316">
        <v>1251.8808814877661</v>
      </c>
      <c r="AT23" s="316">
        <v>1312.075393366707</v>
      </c>
      <c r="AU23" s="316">
        <v>1376.3112296493755</v>
      </c>
      <c r="AV23" s="316">
        <v>1447.4451082746323</v>
      </c>
      <c r="AW23" s="316">
        <v>1510.720930633096</v>
      </c>
      <c r="AX23" s="316">
        <v>1566.0227835816222</v>
      </c>
      <c r="AY23" s="316">
        <v>1625.1984334357201</v>
      </c>
      <c r="AZ23" s="316">
        <v>1675.5592873214568</v>
      </c>
    </row>
    <row r="24" spans="1:52">
      <c r="A24" s="327" t="s">
        <v>18</v>
      </c>
      <c r="B24" s="317">
        <v>5702.6128550350613</v>
      </c>
      <c r="C24" s="317">
        <v>5700.1960697727372</v>
      </c>
      <c r="D24" s="317">
        <v>5704.5381223552004</v>
      </c>
      <c r="E24" s="317">
        <v>5748.1362931320773</v>
      </c>
      <c r="F24" s="317">
        <v>6202.8834571049902</v>
      </c>
      <c r="G24" s="317">
        <v>6142.521752085664</v>
      </c>
      <c r="H24" s="317">
        <v>6143.3231262632871</v>
      </c>
      <c r="I24" s="317">
        <v>6316.1240715920085</v>
      </c>
      <c r="J24" s="317">
        <v>6340.5638458676767</v>
      </c>
      <c r="K24" s="317">
        <v>5604.1506091389138</v>
      </c>
      <c r="L24" s="317">
        <v>6411.5290210250787</v>
      </c>
      <c r="M24" s="317">
        <v>6416.8514360399613</v>
      </c>
      <c r="N24" s="317">
        <v>6419.8718059106168</v>
      </c>
      <c r="O24" s="317">
        <v>6436.0796114036266</v>
      </c>
      <c r="P24" s="317">
        <v>6438.1471357286164</v>
      </c>
      <c r="Q24" s="317">
        <v>6442.7516664046634</v>
      </c>
      <c r="R24" s="317">
        <v>6678.6675340156344</v>
      </c>
      <c r="S24" s="317">
        <v>6929.426758494611</v>
      </c>
      <c r="T24" s="317">
        <v>7142.0393789066684</v>
      </c>
      <c r="U24" s="317">
        <v>7290.8735505150371</v>
      </c>
      <c r="V24" s="317">
        <v>7416.2229924399535</v>
      </c>
      <c r="W24" s="317">
        <v>7601.415991115934</v>
      </c>
      <c r="X24" s="317">
        <v>7783.2806408658635</v>
      </c>
      <c r="Y24" s="317">
        <v>7961.785999778619</v>
      </c>
      <c r="Z24" s="317">
        <v>8166.9261290859477</v>
      </c>
      <c r="AA24" s="317">
        <v>8447.4486758102084</v>
      </c>
      <c r="AB24" s="317">
        <v>8711.3533487401564</v>
      </c>
      <c r="AC24" s="317">
        <v>9001.435117494013</v>
      </c>
      <c r="AD24" s="317">
        <v>9305.5643676552809</v>
      </c>
      <c r="AE24" s="317">
        <v>9639.9522237480796</v>
      </c>
      <c r="AF24" s="317">
        <v>9982.4365956267447</v>
      </c>
      <c r="AG24" s="317">
        <v>10339.084379286798</v>
      </c>
      <c r="AH24" s="317">
        <v>10730.148817919462</v>
      </c>
      <c r="AI24" s="317">
        <v>11100.068895434781</v>
      </c>
      <c r="AJ24" s="317">
        <v>11481.119155158231</v>
      </c>
      <c r="AK24" s="317">
        <v>11857.385623572502</v>
      </c>
      <c r="AL24" s="317">
        <v>12247.320426866689</v>
      </c>
      <c r="AM24" s="317">
        <v>12688.234639717297</v>
      </c>
      <c r="AN24" s="317">
        <v>13106.979859168945</v>
      </c>
      <c r="AO24" s="317">
        <v>13551.03054179155</v>
      </c>
      <c r="AP24" s="317">
        <v>14028.011074751468</v>
      </c>
      <c r="AQ24" s="317">
        <v>14520.940587591305</v>
      </c>
      <c r="AR24" s="317">
        <v>15065.773140725581</v>
      </c>
      <c r="AS24" s="317">
        <v>15605.231043874435</v>
      </c>
      <c r="AT24" s="317">
        <v>16145.963576392134</v>
      </c>
      <c r="AU24" s="317">
        <v>16697.872028220616</v>
      </c>
      <c r="AV24" s="317">
        <v>17321.255508270824</v>
      </c>
      <c r="AW24" s="317">
        <v>17889.994607402379</v>
      </c>
      <c r="AX24" s="317">
        <v>18402.487131201822</v>
      </c>
      <c r="AY24" s="317">
        <v>18984.833984700701</v>
      </c>
      <c r="AZ24" s="317">
        <v>19491.848273146399</v>
      </c>
    </row>
    <row r="25" spans="1:52">
      <c r="A25" s="324" t="s">
        <v>51</v>
      </c>
      <c r="B25" s="325">
        <v>58680.325099566704</v>
      </c>
      <c r="C25" s="325">
        <v>59768.127606967566</v>
      </c>
      <c r="D25" s="325">
        <v>68978.948008041232</v>
      </c>
      <c r="E25" s="325">
        <v>58118.839204254</v>
      </c>
      <c r="F25" s="325">
        <v>59899.911082992134</v>
      </c>
      <c r="G25" s="325">
        <v>64714.322345938737</v>
      </c>
      <c r="H25" s="325">
        <v>95138.787214824551</v>
      </c>
      <c r="I25" s="325">
        <v>83036.071979072702</v>
      </c>
      <c r="J25" s="325">
        <v>55764.240778424981</v>
      </c>
      <c r="K25" s="325">
        <v>58590.715846863088</v>
      </c>
      <c r="L25" s="325">
        <v>49570.027213388326</v>
      </c>
      <c r="M25" s="325">
        <v>50219.576473992434</v>
      </c>
      <c r="N25" s="325">
        <v>48620.986217881997</v>
      </c>
      <c r="O25" s="325">
        <v>48881.476516363895</v>
      </c>
      <c r="P25" s="325">
        <v>48826.160985036324</v>
      </c>
      <c r="Q25" s="325">
        <v>48260.317069350946</v>
      </c>
      <c r="R25" s="325">
        <v>48981.663199618728</v>
      </c>
      <c r="S25" s="325">
        <v>49708.450676838947</v>
      </c>
      <c r="T25" s="325">
        <v>50300.602556481303</v>
      </c>
      <c r="U25" s="325">
        <v>50815.933980650421</v>
      </c>
      <c r="V25" s="325">
        <v>51049.978053980769</v>
      </c>
      <c r="W25" s="325">
        <v>51681.206852212235</v>
      </c>
      <c r="X25" s="325">
        <v>52328.649583242172</v>
      </c>
      <c r="Y25" s="325">
        <v>52830.091763085024</v>
      </c>
      <c r="Z25" s="325">
        <v>53382.589958896322</v>
      </c>
      <c r="AA25" s="325">
        <v>53800.740729578501</v>
      </c>
      <c r="AB25" s="325">
        <v>54546.755330130698</v>
      </c>
      <c r="AC25" s="325">
        <v>55379.813827464532</v>
      </c>
      <c r="AD25" s="325">
        <v>56216.508815218149</v>
      </c>
      <c r="AE25" s="325">
        <v>57050.628383454648</v>
      </c>
      <c r="AF25" s="325">
        <v>57882.255078706105</v>
      </c>
      <c r="AG25" s="325">
        <v>58718.464897141028</v>
      </c>
      <c r="AH25" s="325">
        <v>59573.231034285644</v>
      </c>
      <c r="AI25" s="325">
        <v>60448.247592719366</v>
      </c>
      <c r="AJ25" s="325">
        <v>61333.971344471734</v>
      </c>
      <c r="AK25" s="325">
        <v>62226.336139880252</v>
      </c>
      <c r="AL25" s="325">
        <v>63128.021361194835</v>
      </c>
      <c r="AM25" s="325">
        <v>64044.65528667919</v>
      </c>
      <c r="AN25" s="325">
        <v>64972.643397429696</v>
      </c>
      <c r="AO25" s="325">
        <v>65919.022237758822</v>
      </c>
      <c r="AP25" s="325">
        <v>66882.432222488991</v>
      </c>
      <c r="AQ25" s="325">
        <v>67866.428436024653</v>
      </c>
      <c r="AR25" s="325">
        <v>68863.958288407317</v>
      </c>
      <c r="AS25" s="325">
        <v>69881.083267889437</v>
      </c>
      <c r="AT25" s="325">
        <v>70912.605089358345</v>
      </c>
      <c r="AU25" s="325">
        <v>72034.435467897143</v>
      </c>
      <c r="AV25" s="325">
        <v>73246.243443436484</v>
      </c>
      <c r="AW25" s="325">
        <v>74446.480791315451</v>
      </c>
      <c r="AX25" s="325">
        <v>75644.571162501015</v>
      </c>
      <c r="AY25" s="325">
        <v>76839.86282872413</v>
      </c>
      <c r="AZ25" s="325">
        <v>78025.96795330914</v>
      </c>
    </row>
    <row r="26" spans="1:52">
      <c r="A26" s="311" t="s">
        <v>33</v>
      </c>
      <c r="B26" s="319">
        <v>58470.325099566704</v>
      </c>
      <c r="C26" s="319">
        <v>59578.127606967566</v>
      </c>
      <c r="D26" s="319">
        <v>68798.948008041232</v>
      </c>
      <c r="E26" s="319">
        <v>57938.839204254</v>
      </c>
      <c r="F26" s="319">
        <v>59749.911082992134</v>
      </c>
      <c r="G26" s="319">
        <v>64544.322345938737</v>
      </c>
      <c r="H26" s="319">
        <v>94978.787214824551</v>
      </c>
      <c r="I26" s="319">
        <v>82874.071979072702</v>
      </c>
      <c r="J26" s="319">
        <v>55600.240778424981</v>
      </c>
      <c r="K26" s="319">
        <v>58457.715846863088</v>
      </c>
      <c r="L26" s="319">
        <v>49414.027213388326</v>
      </c>
      <c r="M26" s="319">
        <v>50075.576473992434</v>
      </c>
      <c r="N26" s="319">
        <v>48455.986217881997</v>
      </c>
      <c r="O26" s="319">
        <v>48670.476516363895</v>
      </c>
      <c r="P26" s="319">
        <v>48657.160985036324</v>
      </c>
      <c r="Q26" s="319">
        <v>48094.317069350946</v>
      </c>
      <c r="R26" s="319">
        <v>48812.502070093484</v>
      </c>
      <c r="S26" s="319">
        <v>49535.917874948864</v>
      </c>
      <c r="T26" s="319">
        <v>50124.787041712989</v>
      </c>
      <c r="U26" s="319">
        <v>50636.805718193486</v>
      </c>
      <c r="V26" s="319">
        <v>50867.613312028254</v>
      </c>
      <c r="W26" s="319">
        <v>51496.982837849726</v>
      </c>
      <c r="X26" s="319">
        <v>52142.491776079405</v>
      </c>
      <c r="Y26" s="319">
        <v>52641.518226469969</v>
      </c>
      <c r="Z26" s="319">
        <v>53190.515621994396</v>
      </c>
      <c r="AA26" s="319">
        <v>53603.889703842695</v>
      </c>
      <c r="AB26" s="319">
        <v>54344.570213648643</v>
      </c>
      <c r="AC26" s="319">
        <v>55171.693151326515</v>
      </c>
      <c r="AD26" s="319">
        <v>56002.073338206712</v>
      </c>
      <c r="AE26" s="319">
        <v>56829.283054528307</v>
      </c>
      <c r="AF26" s="319">
        <v>57653.726229857166</v>
      </c>
      <c r="AG26" s="319">
        <v>58482.395995353756</v>
      </c>
      <c r="AH26" s="319">
        <v>59329.182298700653</v>
      </c>
      <c r="AI26" s="319">
        <v>60195.693097202464</v>
      </c>
      <c r="AJ26" s="319">
        <v>61072.622552698842</v>
      </c>
      <c r="AK26" s="319">
        <v>61955.802432378499</v>
      </c>
      <c r="AL26" s="319">
        <v>62847.864992604496</v>
      </c>
      <c r="AM26" s="319">
        <v>63754.387096045961</v>
      </c>
      <c r="AN26" s="319">
        <v>64671.777963542765</v>
      </c>
      <c r="AO26" s="319">
        <v>65607.377250831181</v>
      </c>
      <c r="AP26" s="319">
        <v>66559.040888219024</v>
      </c>
      <c r="AQ26" s="319">
        <v>67530.796814464935</v>
      </c>
      <c r="AR26" s="319">
        <v>68515.529987094982</v>
      </c>
      <c r="AS26" s="319">
        <v>69519.266548478263</v>
      </c>
      <c r="AT26" s="319">
        <v>70536.935420111375</v>
      </c>
      <c r="AU26" s="319">
        <v>71643.940701631698</v>
      </c>
      <c r="AV26" s="319">
        <v>72839.921573481159</v>
      </c>
      <c r="AW26" s="319">
        <v>74023.778145453922</v>
      </c>
      <c r="AX26" s="319">
        <v>75204.980459310565</v>
      </c>
      <c r="AY26" s="319">
        <v>76383.005517200203</v>
      </c>
      <c r="AZ26" s="319">
        <v>77551.51280982513</v>
      </c>
    </row>
    <row r="27" spans="1:52">
      <c r="A27" s="327" t="s">
        <v>34</v>
      </c>
      <c r="B27" s="317">
        <v>209.99999999999997</v>
      </c>
      <c r="C27" s="317">
        <v>190</v>
      </c>
      <c r="D27" s="317">
        <v>180</v>
      </c>
      <c r="E27" s="317">
        <v>180.00000000000006</v>
      </c>
      <c r="F27" s="317">
        <v>150</v>
      </c>
      <c r="G27" s="317">
        <v>170.00000000000003</v>
      </c>
      <c r="H27" s="317">
        <v>159.99999999999997</v>
      </c>
      <c r="I27" s="317">
        <v>162</v>
      </c>
      <c r="J27" s="317">
        <v>164</v>
      </c>
      <c r="K27" s="317">
        <v>133</v>
      </c>
      <c r="L27" s="317">
        <v>156</v>
      </c>
      <c r="M27" s="317">
        <v>144</v>
      </c>
      <c r="N27" s="317">
        <v>165</v>
      </c>
      <c r="O27" s="317">
        <v>211</v>
      </c>
      <c r="P27" s="317">
        <v>169</v>
      </c>
      <c r="Q27" s="317">
        <v>166</v>
      </c>
      <c r="R27" s="317">
        <v>169.16112952524625</v>
      </c>
      <c r="S27" s="317">
        <v>172.5328018900862</v>
      </c>
      <c r="T27" s="317">
        <v>175.81551476831115</v>
      </c>
      <c r="U27" s="317">
        <v>179.12826245693813</v>
      </c>
      <c r="V27" s="317">
        <v>182.36474195251256</v>
      </c>
      <c r="W27" s="317">
        <v>184.22401436251198</v>
      </c>
      <c r="X27" s="317">
        <v>186.15780716276322</v>
      </c>
      <c r="Y27" s="317">
        <v>188.57353661505667</v>
      </c>
      <c r="Z27" s="317">
        <v>192.07433690192428</v>
      </c>
      <c r="AA27" s="317">
        <v>196.85102573580664</v>
      </c>
      <c r="AB27" s="317">
        <v>202.18511648205626</v>
      </c>
      <c r="AC27" s="317">
        <v>208.12067613801972</v>
      </c>
      <c r="AD27" s="317">
        <v>214.43547701143851</v>
      </c>
      <c r="AE27" s="317">
        <v>221.34532892634147</v>
      </c>
      <c r="AF27" s="317">
        <v>228.52884884894215</v>
      </c>
      <c r="AG27" s="317">
        <v>236.0689017872717</v>
      </c>
      <c r="AH27" s="317">
        <v>244.04873558499429</v>
      </c>
      <c r="AI27" s="317">
        <v>252.55449551690083</v>
      </c>
      <c r="AJ27" s="317">
        <v>261.34879177289145</v>
      </c>
      <c r="AK27" s="317">
        <v>270.53370750175173</v>
      </c>
      <c r="AL27" s="317">
        <v>280.15636859034117</v>
      </c>
      <c r="AM27" s="317">
        <v>290.26819063323012</v>
      </c>
      <c r="AN27" s="317">
        <v>300.8654338869307</v>
      </c>
      <c r="AO27" s="317">
        <v>311.6449869276438</v>
      </c>
      <c r="AP27" s="317">
        <v>323.39133426996466</v>
      </c>
      <c r="AQ27" s="317">
        <v>335.6316215597127</v>
      </c>
      <c r="AR27" s="317">
        <v>348.42830131233882</v>
      </c>
      <c r="AS27" s="317">
        <v>361.81671941117719</v>
      </c>
      <c r="AT27" s="317">
        <v>375.66966924697056</v>
      </c>
      <c r="AU27" s="317">
        <v>390.49476626545135</v>
      </c>
      <c r="AV27" s="317">
        <v>406.32186995531885</v>
      </c>
      <c r="AW27" s="317">
        <v>422.70264586152547</v>
      </c>
      <c r="AX27" s="317">
        <v>439.5907031904527</v>
      </c>
      <c r="AY27" s="317">
        <v>456.8573115239335</v>
      </c>
      <c r="AZ27" s="317">
        <v>474.45514348401605</v>
      </c>
    </row>
    <row r="28" spans="1:52">
      <c r="A28" s="321"/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43"/>
      <c r="M28" s="343"/>
      <c r="N28" s="343"/>
      <c r="O28" s="343"/>
      <c r="P28" s="343"/>
      <c r="Q28" s="343"/>
      <c r="R28" s="343"/>
      <c r="S28" s="343"/>
      <c r="T28" s="343"/>
      <c r="U28" s="343"/>
      <c r="V28" s="343"/>
      <c r="W28" s="343"/>
      <c r="X28" s="343"/>
      <c r="Y28" s="343"/>
      <c r="Z28" s="343"/>
      <c r="AA28" s="343"/>
      <c r="AB28" s="343"/>
      <c r="AC28" s="343"/>
      <c r="AD28" s="343"/>
      <c r="AE28" s="343"/>
      <c r="AF28" s="343"/>
      <c r="AG28" s="343"/>
      <c r="AH28" s="343"/>
      <c r="AI28" s="343"/>
      <c r="AJ28" s="343"/>
      <c r="AK28" s="343"/>
      <c r="AL28" s="343"/>
      <c r="AM28" s="343"/>
      <c r="AN28" s="343"/>
      <c r="AO28" s="343"/>
      <c r="AP28" s="343"/>
      <c r="AQ28" s="343"/>
      <c r="AR28" s="343"/>
      <c r="AS28" s="343"/>
      <c r="AT28" s="343"/>
      <c r="AU28" s="343"/>
      <c r="AV28" s="343"/>
      <c r="AW28" s="343"/>
      <c r="AX28" s="343"/>
      <c r="AY28" s="343"/>
      <c r="AZ28" s="343"/>
    </row>
    <row r="29" spans="1:52">
      <c r="A29" s="340"/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</row>
    <row r="30" spans="1:52">
      <c r="A30" s="309" t="s">
        <v>45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  <c r="AC30" s="345"/>
      <c r="AD30" s="345"/>
      <c r="AE30" s="345"/>
      <c r="AF30" s="345"/>
      <c r="AG30" s="345"/>
      <c r="AH30" s="345"/>
      <c r="AI30" s="345"/>
      <c r="AJ30" s="345"/>
      <c r="AK30" s="345"/>
      <c r="AL30" s="345"/>
      <c r="AM30" s="345"/>
      <c r="AN30" s="345"/>
      <c r="AO30" s="345"/>
      <c r="AP30" s="345"/>
      <c r="AQ30" s="345"/>
      <c r="AR30" s="345"/>
      <c r="AS30" s="345"/>
      <c r="AT30" s="345"/>
      <c r="AU30" s="345"/>
      <c r="AV30" s="345"/>
      <c r="AW30" s="345"/>
      <c r="AX30" s="345"/>
      <c r="AY30" s="345"/>
      <c r="AZ30" s="345"/>
    </row>
    <row r="31" spans="1:52">
      <c r="A31" s="334" t="s">
        <v>15</v>
      </c>
      <c r="B31" s="335">
        <v>691847.64634992264</v>
      </c>
      <c r="C31" s="335">
        <v>704998.31906232389</v>
      </c>
      <c r="D31" s="335">
        <v>720685.46930247464</v>
      </c>
      <c r="E31" s="335">
        <v>721102.67796824093</v>
      </c>
      <c r="F31" s="335">
        <v>721298.83405107516</v>
      </c>
      <c r="G31" s="335">
        <v>717427.51190756133</v>
      </c>
      <c r="H31" s="335">
        <v>720444.83906467073</v>
      </c>
      <c r="I31" s="335">
        <v>722522.65581581788</v>
      </c>
      <c r="J31" s="335">
        <v>716673.98002874525</v>
      </c>
      <c r="K31" s="335">
        <v>712888.09511531179</v>
      </c>
      <c r="L31" s="335">
        <v>695601.90323897032</v>
      </c>
      <c r="M31" s="335">
        <v>691079.85283794324</v>
      </c>
      <c r="N31" s="335">
        <v>694015.39436342346</v>
      </c>
      <c r="O31" s="335">
        <v>687445.94431138248</v>
      </c>
      <c r="P31" s="335">
        <v>700602.51805631421</v>
      </c>
      <c r="Q31" s="335">
        <v>703591.6530207874</v>
      </c>
      <c r="R31" s="335">
        <v>711437.88696055452</v>
      </c>
      <c r="S31" s="335">
        <v>723908.81560152536</v>
      </c>
      <c r="T31" s="335">
        <v>732018.39224059368</v>
      </c>
      <c r="U31" s="335">
        <v>738788.98268136394</v>
      </c>
      <c r="V31" s="335">
        <v>744954.4201521175</v>
      </c>
      <c r="W31" s="335">
        <v>750754.75973619241</v>
      </c>
      <c r="X31" s="335">
        <v>755608.96870260371</v>
      </c>
      <c r="Y31" s="335">
        <v>760158.16618922807</v>
      </c>
      <c r="Z31" s="335">
        <v>764680.9355587943</v>
      </c>
      <c r="AA31" s="335">
        <v>769433.83633613295</v>
      </c>
      <c r="AB31" s="335">
        <v>773994.07998747961</v>
      </c>
      <c r="AC31" s="335">
        <v>778555.7780143416</v>
      </c>
      <c r="AD31" s="335">
        <v>783129.97198359936</v>
      </c>
      <c r="AE31" s="335">
        <v>787778.50080370891</v>
      </c>
      <c r="AF31" s="335">
        <v>792521.25100926717</v>
      </c>
      <c r="AG31" s="335">
        <v>797334.35269320384</v>
      </c>
      <c r="AH31" s="335">
        <v>802127.75423952902</v>
      </c>
      <c r="AI31" s="335">
        <v>806936.22043626313</v>
      </c>
      <c r="AJ31" s="335">
        <v>811577.35188881087</v>
      </c>
      <c r="AK31" s="335">
        <v>816128.72907725477</v>
      </c>
      <c r="AL31" s="335">
        <v>820346.17215706711</v>
      </c>
      <c r="AM31" s="335">
        <v>824486.09449595737</v>
      </c>
      <c r="AN31" s="335">
        <v>828585.76696366502</v>
      </c>
      <c r="AO31" s="335">
        <v>832586.64795141167</v>
      </c>
      <c r="AP31" s="335">
        <v>836523.70272182045</v>
      </c>
      <c r="AQ31" s="335">
        <v>840512.94741044217</v>
      </c>
      <c r="AR31" s="335">
        <v>844348.72183774074</v>
      </c>
      <c r="AS31" s="335">
        <v>848120.73813820211</v>
      </c>
      <c r="AT31" s="335">
        <v>851844.62404792872</v>
      </c>
      <c r="AU31" s="335">
        <v>855581.68115100719</v>
      </c>
      <c r="AV31" s="335">
        <v>859299.07101720583</v>
      </c>
      <c r="AW31" s="335">
        <v>862886.11011152505</v>
      </c>
      <c r="AX31" s="335">
        <v>866470.9462829195</v>
      </c>
      <c r="AY31" s="335">
        <v>869963.64269108826</v>
      </c>
      <c r="AZ31" s="335">
        <v>873372.36811700719</v>
      </c>
    </row>
    <row r="32" spans="1:52">
      <c r="A32" s="332" t="s">
        <v>29</v>
      </c>
      <c r="B32" s="333">
        <v>5281.5738592019406</v>
      </c>
      <c r="C32" s="333">
        <v>5562.1193607028663</v>
      </c>
      <c r="D32" s="333">
        <v>5866.0001196691492</v>
      </c>
      <c r="E32" s="333">
        <v>6477.259005360027</v>
      </c>
      <c r="F32" s="333">
        <v>5955.901861531459</v>
      </c>
      <c r="G32" s="333">
        <v>6270.2546847055928</v>
      </c>
      <c r="H32" s="333">
        <v>6000.6633720762566</v>
      </c>
      <c r="I32" s="333">
        <v>6462.4836625870375</v>
      </c>
      <c r="J32" s="333">
        <v>5949.8173208466596</v>
      </c>
      <c r="K32" s="333">
        <v>5994.0009401889374</v>
      </c>
      <c r="L32" s="333">
        <v>5378.4682988729301</v>
      </c>
      <c r="M32" s="333">
        <v>5359.9124252233523</v>
      </c>
      <c r="N32" s="333">
        <v>5192.7067181631055</v>
      </c>
      <c r="O32" s="333">
        <v>4985.6667518035492</v>
      </c>
      <c r="P32" s="333">
        <v>5138.4428463586428</v>
      </c>
      <c r="Q32" s="333">
        <v>5194.594560260115</v>
      </c>
      <c r="R32" s="333">
        <v>5596.8582125524035</v>
      </c>
      <c r="S32" s="333">
        <v>5867.51899895116</v>
      </c>
      <c r="T32" s="333">
        <v>6063.6047708795604</v>
      </c>
      <c r="U32" s="333">
        <v>6249.2330862724075</v>
      </c>
      <c r="V32" s="333">
        <v>6417.8910188806694</v>
      </c>
      <c r="W32" s="333">
        <v>6586.417986921695</v>
      </c>
      <c r="X32" s="333">
        <v>6771.3076907140839</v>
      </c>
      <c r="Y32" s="333">
        <v>6974.8757884874012</v>
      </c>
      <c r="Z32" s="333">
        <v>7209.1804198492082</v>
      </c>
      <c r="AA32" s="333">
        <v>7468.2145723458407</v>
      </c>
      <c r="AB32" s="333">
        <v>7736.7866498895783</v>
      </c>
      <c r="AC32" s="333">
        <v>7990.3805258118846</v>
      </c>
      <c r="AD32" s="333">
        <v>8226.5692546054124</v>
      </c>
      <c r="AE32" s="333">
        <v>8460.6659737946502</v>
      </c>
      <c r="AF32" s="333">
        <v>8714.4943746352947</v>
      </c>
      <c r="AG32" s="333">
        <v>8996.713165793486</v>
      </c>
      <c r="AH32" s="333">
        <v>9294.3000201899158</v>
      </c>
      <c r="AI32" s="333">
        <v>9602.7240302741338</v>
      </c>
      <c r="AJ32" s="333">
        <v>9906.9565023783889</v>
      </c>
      <c r="AK32" s="333">
        <v>10195.610752846531</v>
      </c>
      <c r="AL32" s="333">
        <v>10469.241616158852</v>
      </c>
      <c r="AM32" s="333">
        <v>10737.604031078748</v>
      </c>
      <c r="AN32" s="333">
        <v>10997.897065853389</v>
      </c>
      <c r="AO32" s="333">
        <v>11247.069489839436</v>
      </c>
      <c r="AP32" s="333">
        <v>11480.939993812384</v>
      </c>
      <c r="AQ32" s="333">
        <v>11698.620042576727</v>
      </c>
      <c r="AR32" s="333">
        <v>11900.071311674332</v>
      </c>
      <c r="AS32" s="333">
        <v>12089.873315220064</v>
      </c>
      <c r="AT32" s="333">
        <v>12270.875167840102</v>
      </c>
      <c r="AU32" s="333">
        <v>12473.6405246785</v>
      </c>
      <c r="AV32" s="333">
        <v>12689.838968506054</v>
      </c>
      <c r="AW32" s="333">
        <v>12889.514681460714</v>
      </c>
      <c r="AX32" s="333">
        <v>13080.235413639173</v>
      </c>
      <c r="AY32" s="333">
        <v>13260.350578683669</v>
      </c>
      <c r="AZ32" s="333">
        <v>13434.156187920624</v>
      </c>
    </row>
    <row r="33" spans="1:52">
      <c r="A33" s="330" t="s">
        <v>165</v>
      </c>
      <c r="B33" s="331">
        <v>5281.5738592019406</v>
      </c>
      <c r="C33" s="331">
        <v>5562.1193607028663</v>
      </c>
      <c r="D33" s="331">
        <v>5866.0001196691492</v>
      </c>
      <c r="E33" s="331">
        <v>6477.259005360027</v>
      </c>
      <c r="F33" s="331">
        <v>5955.901861531459</v>
      </c>
      <c r="G33" s="331">
        <v>6270.2546847055928</v>
      </c>
      <c r="H33" s="331">
        <v>6000.6633720762566</v>
      </c>
      <c r="I33" s="331">
        <v>6462.4836625870375</v>
      </c>
      <c r="J33" s="331">
        <v>5949.8173208466596</v>
      </c>
      <c r="K33" s="331">
        <v>5994.0009401889374</v>
      </c>
      <c r="L33" s="331">
        <v>5378.4682988729301</v>
      </c>
      <c r="M33" s="331">
        <v>5359.9124252233523</v>
      </c>
      <c r="N33" s="331">
        <v>5192.7067181631055</v>
      </c>
      <c r="O33" s="331">
        <v>4985.6667518035492</v>
      </c>
      <c r="P33" s="331">
        <v>5138.4428463586428</v>
      </c>
      <c r="Q33" s="331">
        <v>5194.594560260115</v>
      </c>
      <c r="R33" s="331">
        <v>5461.6850726749144</v>
      </c>
      <c r="S33" s="331">
        <v>5614.1116057853433</v>
      </c>
      <c r="T33" s="331">
        <v>5697.6745708709859</v>
      </c>
      <c r="U33" s="331">
        <v>5762.8627822573935</v>
      </c>
      <c r="V33" s="331">
        <v>5806.8533935661353</v>
      </c>
      <c r="W33" s="331">
        <v>5847.8153563240094</v>
      </c>
      <c r="X33" s="331">
        <v>5897.661184118856</v>
      </c>
      <c r="Y33" s="331">
        <v>5957.3806167134881</v>
      </c>
      <c r="Z33" s="331">
        <v>6036.2780255082553</v>
      </c>
      <c r="AA33" s="331">
        <v>6132.0666863126671</v>
      </c>
      <c r="AB33" s="331">
        <v>6238.2406627149876</v>
      </c>
      <c r="AC33" s="331">
        <v>6338.0755418486251</v>
      </c>
      <c r="AD33" s="331">
        <v>6431.1138432917414</v>
      </c>
      <c r="AE33" s="331">
        <v>6526.8864542974688</v>
      </c>
      <c r="AF33" s="331">
        <v>6636.5987885421928</v>
      </c>
      <c r="AG33" s="331">
        <v>6768.0554571512657</v>
      </c>
      <c r="AH33" s="331">
        <v>6906.5956558450325</v>
      </c>
      <c r="AI33" s="331">
        <v>7047.9484465858977</v>
      </c>
      <c r="AJ33" s="331">
        <v>7180.1007349493184</v>
      </c>
      <c r="AK33" s="331">
        <v>7293.8437479946415</v>
      </c>
      <c r="AL33" s="331">
        <v>7390.3257367622391</v>
      </c>
      <c r="AM33" s="331">
        <v>7472.6791926381966</v>
      </c>
      <c r="AN33" s="331">
        <v>7544.7171137669848</v>
      </c>
      <c r="AO33" s="331">
        <v>7603.8824790963699</v>
      </c>
      <c r="AP33" s="331">
        <v>7648.9669571356535</v>
      </c>
      <c r="AQ33" s="331">
        <v>7680.9462468507127</v>
      </c>
      <c r="AR33" s="331">
        <v>7701.8121758113875</v>
      </c>
      <c r="AS33" s="331">
        <v>7715.2344386222376</v>
      </c>
      <c r="AT33" s="331">
        <v>7722.8622452794325</v>
      </c>
      <c r="AU33" s="331">
        <v>7741.4412108823662</v>
      </c>
      <c r="AV33" s="331">
        <v>7773.1015184171229</v>
      </c>
      <c r="AW33" s="331">
        <v>7793.7860229270964</v>
      </c>
      <c r="AX33" s="331">
        <v>7809.509201687245</v>
      </c>
      <c r="AY33" s="331">
        <v>7821.354488722729</v>
      </c>
      <c r="AZ33" s="331">
        <v>7831.3097344161233</v>
      </c>
    </row>
    <row r="34" spans="1:52">
      <c r="A34" s="329" t="s">
        <v>170</v>
      </c>
      <c r="B34" s="315">
        <v>5281.5738592019406</v>
      </c>
      <c r="C34" s="315">
        <v>5562.1193607028663</v>
      </c>
      <c r="D34" s="315">
        <v>5866.0001196691492</v>
      </c>
      <c r="E34" s="315">
        <v>6477.259005360027</v>
      </c>
      <c r="F34" s="315">
        <v>5955.901861531459</v>
      </c>
      <c r="G34" s="315">
        <v>6270.2546847055928</v>
      </c>
      <c r="H34" s="315">
        <v>6000.6633720762566</v>
      </c>
      <c r="I34" s="315">
        <v>6462.4836625870375</v>
      </c>
      <c r="J34" s="315">
        <v>5949.8173208466596</v>
      </c>
      <c r="K34" s="315">
        <v>5994.0009401889374</v>
      </c>
      <c r="L34" s="315">
        <v>5378.4682988729301</v>
      </c>
      <c r="M34" s="315">
        <v>5359.9124252233523</v>
      </c>
      <c r="N34" s="315">
        <v>5192.7067181631055</v>
      </c>
      <c r="O34" s="315">
        <v>4985.6667518035492</v>
      </c>
      <c r="P34" s="315">
        <v>5138.4428463586428</v>
      </c>
      <c r="Q34" s="315">
        <v>5194.594560260115</v>
      </c>
      <c r="R34" s="315">
        <v>5461.6850726749144</v>
      </c>
      <c r="S34" s="315">
        <v>5614.1116057853433</v>
      </c>
      <c r="T34" s="315">
        <v>5697.6745708709859</v>
      </c>
      <c r="U34" s="315">
        <v>5762.8627822573935</v>
      </c>
      <c r="V34" s="315">
        <v>5806.8533935661353</v>
      </c>
      <c r="W34" s="315">
        <v>5847.8153563240094</v>
      </c>
      <c r="X34" s="315">
        <v>5897.661184118856</v>
      </c>
      <c r="Y34" s="315">
        <v>5957.3806167134881</v>
      </c>
      <c r="Z34" s="315">
        <v>6036.2780255082553</v>
      </c>
      <c r="AA34" s="315">
        <v>6132.0666863126671</v>
      </c>
      <c r="AB34" s="315">
        <v>6238.2406627149876</v>
      </c>
      <c r="AC34" s="315">
        <v>6338.0755418486251</v>
      </c>
      <c r="AD34" s="315">
        <v>6431.1138432917414</v>
      </c>
      <c r="AE34" s="315">
        <v>6526.8864542974688</v>
      </c>
      <c r="AF34" s="315">
        <v>6636.5987885421928</v>
      </c>
      <c r="AG34" s="315">
        <v>6768.0554571512657</v>
      </c>
      <c r="AH34" s="315">
        <v>6906.5956558450325</v>
      </c>
      <c r="AI34" s="315">
        <v>7047.9484465858977</v>
      </c>
      <c r="AJ34" s="315">
        <v>7180.1007349493184</v>
      </c>
      <c r="AK34" s="315">
        <v>7293.8437479946415</v>
      </c>
      <c r="AL34" s="315">
        <v>7390.3257367622391</v>
      </c>
      <c r="AM34" s="315">
        <v>7472.6791926381966</v>
      </c>
      <c r="AN34" s="315">
        <v>7544.7171137669848</v>
      </c>
      <c r="AO34" s="315">
        <v>7603.8824790963699</v>
      </c>
      <c r="AP34" s="315">
        <v>7648.9669571356535</v>
      </c>
      <c r="AQ34" s="315">
        <v>7680.9462468507127</v>
      </c>
      <c r="AR34" s="315">
        <v>7701.8121758113875</v>
      </c>
      <c r="AS34" s="315">
        <v>7715.2344386222376</v>
      </c>
      <c r="AT34" s="315">
        <v>7722.8622452794325</v>
      </c>
      <c r="AU34" s="315">
        <v>7741.4412108823662</v>
      </c>
      <c r="AV34" s="315">
        <v>7773.1015184171229</v>
      </c>
      <c r="AW34" s="315">
        <v>7793.7860229270964</v>
      </c>
      <c r="AX34" s="315">
        <v>7809.509201687245</v>
      </c>
      <c r="AY34" s="315">
        <v>7821.354488722729</v>
      </c>
      <c r="AZ34" s="315">
        <v>7831.3097344161233</v>
      </c>
    </row>
    <row r="35" spans="1:52">
      <c r="A35" s="329" t="s">
        <v>154</v>
      </c>
      <c r="B35" s="315">
        <v>0</v>
      </c>
      <c r="C35" s="315">
        <v>0</v>
      </c>
      <c r="D35" s="315">
        <v>0</v>
      </c>
      <c r="E35" s="315">
        <v>0</v>
      </c>
      <c r="F35" s="315">
        <v>0</v>
      </c>
      <c r="G35" s="315">
        <v>0</v>
      </c>
      <c r="H35" s="315">
        <v>0</v>
      </c>
      <c r="I35" s="315">
        <v>0</v>
      </c>
      <c r="J35" s="315">
        <v>0</v>
      </c>
      <c r="K35" s="315">
        <v>0</v>
      </c>
      <c r="L35" s="315">
        <v>0</v>
      </c>
      <c r="M35" s="315">
        <v>0</v>
      </c>
      <c r="N35" s="315">
        <v>0</v>
      </c>
      <c r="O35" s="315">
        <v>0</v>
      </c>
      <c r="P35" s="315">
        <v>0</v>
      </c>
      <c r="Q35" s="315">
        <v>0</v>
      </c>
      <c r="R35" s="315">
        <v>0</v>
      </c>
      <c r="S35" s="315">
        <v>0</v>
      </c>
      <c r="T35" s="315">
        <v>0</v>
      </c>
      <c r="U35" s="315">
        <v>0</v>
      </c>
      <c r="V35" s="315">
        <v>0</v>
      </c>
      <c r="W35" s="315">
        <v>0</v>
      </c>
      <c r="X35" s="315">
        <v>0</v>
      </c>
      <c r="Y35" s="315">
        <v>0</v>
      </c>
      <c r="Z35" s="315">
        <v>0</v>
      </c>
      <c r="AA35" s="315">
        <v>0</v>
      </c>
      <c r="AB35" s="315">
        <v>0</v>
      </c>
      <c r="AC35" s="315">
        <v>0</v>
      </c>
      <c r="AD35" s="315">
        <v>0</v>
      </c>
      <c r="AE35" s="315">
        <v>0</v>
      </c>
      <c r="AF35" s="315">
        <v>0</v>
      </c>
      <c r="AG35" s="315">
        <v>0</v>
      </c>
      <c r="AH35" s="315">
        <v>0</v>
      </c>
      <c r="AI35" s="315">
        <v>0</v>
      </c>
      <c r="AJ35" s="315">
        <v>0</v>
      </c>
      <c r="AK35" s="315">
        <v>0</v>
      </c>
      <c r="AL35" s="315">
        <v>0</v>
      </c>
      <c r="AM35" s="315">
        <v>0</v>
      </c>
      <c r="AN35" s="315">
        <v>0</v>
      </c>
      <c r="AO35" s="315">
        <v>0</v>
      </c>
      <c r="AP35" s="315">
        <v>0</v>
      </c>
      <c r="AQ35" s="315">
        <v>0</v>
      </c>
      <c r="AR35" s="315">
        <v>0</v>
      </c>
      <c r="AS35" s="315">
        <v>0</v>
      </c>
      <c r="AT35" s="315">
        <v>0</v>
      </c>
      <c r="AU35" s="315">
        <v>0</v>
      </c>
      <c r="AV35" s="315">
        <v>0</v>
      </c>
      <c r="AW35" s="315">
        <v>0</v>
      </c>
      <c r="AX35" s="315">
        <v>0</v>
      </c>
      <c r="AY35" s="315">
        <v>0</v>
      </c>
      <c r="AZ35" s="315">
        <v>0</v>
      </c>
    </row>
    <row r="36" spans="1:52">
      <c r="A36" s="329" t="s">
        <v>164</v>
      </c>
      <c r="B36" s="315">
        <v>0</v>
      </c>
      <c r="C36" s="315">
        <v>0</v>
      </c>
      <c r="D36" s="315">
        <v>0</v>
      </c>
      <c r="E36" s="315">
        <v>0</v>
      </c>
      <c r="F36" s="315">
        <v>0</v>
      </c>
      <c r="G36" s="315">
        <v>0</v>
      </c>
      <c r="H36" s="315">
        <v>0</v>
      </c>
      <c r="I36" s="315">
        <v>0</v>
      </c>
      <c r="J36" s="315">
        <v>0</v>
      </c>
      <c r="K36" s="315">
        <v>0</v>
      </c>
      <c r="L36" s="315">
        <v>0</v>
      </c>
      <c r="M36" s="315">
        <v>0</v>
      </c>
      <c r="N36" s="315">
        <v>0</v>
      </c>
      <c r="O36" s="315">
        <v>0</v>
      </c>
      <c r="P36" s="315">
        <v>0</v>
      </c>
      <c r="Q36" s="315">
        <v>0</v>
      </c>
      <c r="R36" s="315">
        <v>0</v>
      </c>
      <c r="S36" s="315">
        <v>0</v>
      </c>
      <c r="T36" s="315">
        <v>0</v>
      </c>
      <c r="U36" s="315">
        <v>0</v>
      </c>
      <c r="V36" s="315">
        <v>0</v>
      </c>
      <c r="W36" s="315">
        <v>0</v>
      </c>
      <c r="X36" s="315">
        <v>0</v>
      </c>
      <c r="Y36" s="315">
        <v>0</v>
      </c>
      <c r="Z36" s="315">
        <v>0</v>
      </c>
      <c r="AA36" s="315">
        <v>0</v>
      </c>
      <c r="AB36" s="315">
        <v>0</v>
      </c>
      <c r="AC36" s="315">
        <v>0</v>
      </c>
      <c r="AD36" s="315">
        <v>0</v>
      </c>
      <c r="AE36" s="315">
        <v>0</v>
      </c>
      <c r="AF36" s="315">
        <v>0</v>
      </c>
      <c r="AG36" s="315">
        <v>0</v>
      </c>
      <c r="AH36" s="315">
        <v>0</v>
      </c>
      <c r="AI36" s="315">
        <v>0</v>
      </c>
      <c r="AJ36" s="315">
        <v>0</v>
      </c>
      <c r="AK36" s="315">
        <v>0</v>
      </c>
      <c r="AL36" s="315">
        <v>0</v>
      </c>
      <c r="AM36" s="315">
        <v>0</v>
      </c>
      <c r="AN36" s="315">
        <v>0</v>
      </c>
      <c r="AO36" s="315">
        <v>0</v>
      </c>
      <c r="AP36" s="315">
        <v>0</v>
      </c>
      <c r="AQ36" s="315">
        <v>0</v>
      </c>
      <c r="AR36" s="315">
        <v>0</v>
      </c>
      <c r="AS36" s="315">
        <v>0</v>
      </c>
      <c r="AT36" s="315">
        <v>0</v>
      </c>
      <c r="AU36" s="315">
        <v>0</v>
      </c>
      <c r="AV36" s="315">
        <v>0</v>
      </c>
      <c r="AW36" s="315">
        <v>0</v>
      </c>
      <c r="AX36" s="315">
        <v>0</v>
      </c>
      <c r="AY36" s="315">
        <v>0</v>
      </c>
      <c r="AZ36" s="315">
        <v>0</v>
      </c>
    </row>
    <row r="37" spans="1:52">
      <c r="A37" s="330" t="s">
        <v>172</v>
      </c>
      <c r="B37" s="331">
        <v>0</v>
      </c>
      <c r="C37" s="331">
        <v>0</v>
      </c>
      <c r="D37" s="331">
        <v>0</v>
      </c>
      <c r="E37" s="331">
        <v>0</v>
      </c>
      <c r="F37" s="331">
        <v>0</v>
      </c>
      <c r="G37" s="331">
        <v>0</v>
      </c>
      <c r="H37" s="331">
        <v>0</v>
      </c>
      <c r="I37" s="331">
        <v>0</v>
      </c>
      <c r="J37" s="331">
        <v>0</v>
      </c>
      <c r="K37" s="331">
        <v>0</v>
      </c>
      <c r="L37" s="331">
        <v>0</v>
      </c>
      <c r="M37" s="331">
        <v>0</v>
      </c>
      <c r="N37" s="331">
        <v>0</v>
      </c>
      <c r="O37" s="331">
        <v>0</v>
      </c>
      <c r="P37" s="331">
        <v>0</v>
      </c>
      <c r="Q37" s="331">
        <v>0</v>
      </c>
      <c r="R37" s="331">
        <v>0</v>
      </c>
      <c r="S37" s="331">
        <v>0</v>
      </c>
      <c r="T37" s="331">
        <v>0</v>
      </c>
      <c r="U37" s="331">
        <v>0</v>
      </c>
      <c r="V37" s="331">
        <v>0</v>
      </c>
      <c r="W37" s="331">
        <v>0</v>
      </c>
      <c r="X37" s="331">
        <v>0</v>
      </c>
      <c r="Y37" s="331">
        <v>0</v>
      </c>
      <c r="Z37" s="331">
        <v>0</v>
      </c>
      <c r="AA37" s="331">
        <v>0</v>
      </c>
      <c r="AB37" s="331">
        <v>0</v>
      </c>
      <c r="AC37" s="331">
        <v>0</v>
      </c>
      <c r="AD37" s="331">
        <v>0</v>
      </c>
      <c r="AE37" s="331">
        <v>0</v>
      </c>
      <c r="AF37" s="331">
        <v>0</v>
      </c>
      <c r="AG37" s="331">
        <v>0</v>
      </c>
      <c r="AH37" s="331">
        <v>0</v>
      </c>
      <c r="AI37" s="331">
        <v>0</v>
      </c>
      <c r="AJ37" s="331">
        <v>0</v>
      </c>
      <c r="AK37" s="331">
        <v>0</v>
      </c>
      <c r="AL37" s="331">
        <v>0</v>
      </c>
      <c r="AM37" s="331">
        <v>0</v>
      </c>
      <c r="AN37" s="331">
        <v>0</v>
      </c>
      <c r="AO37" s="331">
        <v>0</v>
      </c>
      <c r="AP37" s="331">
        <v>0</v>
      </c>
      <c r="AQ37" s="331">
        <v>0</v>
      </c>
      <c r="AR37" s="331">
        <v>0</v>
      </c>
      <c r="AS37" s="331">
        <v>0</v>
      </c>
      <c r="AT37" s="331">
        <v>0</v>
      </c>
      <c r="AU37" s="331">
        <v>0</v>
      </c>
      <c r="AV37" s="331">
        <v>0</v>
      </c>
      <c r="AW37" s="331">
        <v>0</v>
      </c>
      <c r="AX37" s="331">
        <v>0</v>
      </c>
      <c r="AY37" s="331">
        <v>0</v>
      </c>
      <c r="AZ37" s="331">
        <v>0</v>
      </c>
    </row>
    <row r="38" spans="1:52">
      <c r="A38" s="329" t="s">
        <v>170</v>
      </c>
      <c r="B38" s="315">
        <v>0</v>
      </c>
      <c r="C38" s="315">
        <v>0</v>
      </c>
      <c r="D38" s="315">
        <v>0</v>
      </c>
      <c r="E38" s="315">
        <v>0</v>
      </c>
      <c r="F38" s="315">
        <v>0</v>
      </c>
      <c r="G38" s="315">
        <v>0</v>
      </c>
      <c r="H38" s="315">
        <v>0</v>
      </c>
      <c r="I38" s="315">
        <v>0</v>
      </c>
      <c r="J38" s="315">
        <v>0</v>
      </c>
      <c r="K38" s="315">
        <v>0</v>
      </c>
      <c r="L38" s="315">
        <v>0</v>
      </c>
      <c r="M38" s="315">
        <v>0</v>
      </c>
      <c r="N38" s="315">
        <v>0</v>
      </c>
      <c r="O38" s="315">
        <v>0</v>
      </c>
      <c r="P38" s="315">
        <v>0</v>
      </c>
      <c r="Q38" s="315">
        <v>0</v>
      </c>
      <c r="R38" s="315">
        <v>0</v>
      </c>
      <c r="S38" s="315">
        <v>0</v>
      </c>
      <c r="T38" s="315">
        <v>0</v>
      </c>
      <c r="U38" s="315">
        <v>0</v>
      </c>
      <c r="V38" s="315">
        <v>0</v>
      </c>
      <c r="W38" s="315">
        <v>0</v>
      </c>
      <c r="X38" s="315">
        <v>0</v>
      </c>
      <c r="Y38" s="315">
        <v>0</v>
      </c>
      <c r="Z38" s="315">
        <v>0</v>
      </c>
      <c r="AA38" s="315">
        <v>0</v>
      </c>
      <c r="AB38" s="315">
        <v>0</v>
      </c>
      <c r="AC38" s="315">
        <v>0</v>
      </c>
      <c r="AD38" s="315">
        <v>0</v>
      </c>
      <c r="AE38" s="315">
        <v>0</v>
      </c>
      <c r="AF38" s="315">
        <v>0</v>
      </c>
      <c r="AG38" s="315">
        <v>0</v>
      </c>
      <c r="AH38" s="315">
        <v>0</v>
      </c>
      <c r="AI38" s="315">
        <v>0</v>
      </c>
      <c r="AJ38" s="315">
        <v>0</v>
      </c>
      <c r="AK38" s="315">
        <v>0</v>
      </c>
      <c r="AL38" s="315">
        <v>0</v>
      </c>
      <c r="AM38" s="315">
        <v>0</v>
      </c>
      <c r="AN38" s="315">
        <v>0</v>
      </c>
      <c r="AO38" s="315">
        <v>0</v>
      </c>
      <c r="AP38" s="315">
        <v>0</v>
      </c>
      <c r="AQ38" s="315">
        <v>0</v>
      </c>
      <c r="AR38" s="315">
        <v>0</v>
      </c>
      <c r="AS38" s="315">
        <v>0</v>
      </c>
      <c r="AT38" s="315">
        <v>0</v>
      </c>
      <c r="AU38" s="315">
        <v>0</v>
      </c>
      <c r="AV38" s="315">
        <v>0</v>
      </c>
      <c r="AW38" s="315">
        <v>0</v>
      </c>
      <c r="AX38" s="315">
        <v>0</v>
      </c>
      <c r="AY38" s="315">
        <v>0</v>
      </c>
      <c r="AZ38" s="315">
        <v>0</v>
      </c>
    </row>
    <row r="39" spans="1:52">
      <c r="A39" s="330" t="s">
        <v>162</v>
      </c>
      <c r="B39" s="331">
        <v>0</v>
      </c>
      <c r="C39" s="331">
        <v>0</v>
      </c>
      <c r="D39" s="331">
        <v>0</v>
      </c>
      <c r="E39" s="331">
        <v>0</v>
      </c>
      <c r="F39" s="331">
        <v>0</v>
      </c>
      <c r="G39" s="331">
        <v>0</v>
      </c>
      <c r="H39" s="331">
        <v>0</v>
      </c>
      <c r="I39" s="331">
        <v>0</v>
      </c>
      <c r="J39" s="331">
        <v>0</v>
      </c>
      <c r="K39" s="331">
        <v>0</v>
      </c>
      <c r="L39" s="331">
        <v>0</v>
      </c>
      <c r="M39" s="331">
        <v>0</v>
      </c>
      <c r="N39" s="331">
        <v>0</v>
      </c>
      <c r="O39" s="331">
        <v>0</v>
      </c>
      <c r="P39" s="331">
        <v>0</v>
      </c>
      <c r="Q39" s="331">
        <v>0</v>
      </c>
      <c r="R39" s="331">
        <v>135.17313987748872</v>
      </c>
      <c r="S39" s="331">
        <v>253.4073931658167</v>
      </c>
      <c r="T39" s="331">
        <v>365.9302000085745</v>
      </c>
      <c r="U39" s="331">
        <v>486.37030401501426</v>
      </c>
      <c r="V39" s="331">
        <v>611.0376253145339</v>
      </c>
      <c r="W39" s="331">
        <v>738.60263059768602</v>
      </c>
      <c r="X39" s="331">
        <v>873.64650659522749</v>
      </c>
      <c r="Y39" s="331">
        <v>1017.4951717739135</v>
      </c>
      <c r="Z39" s="331">
        <v>1172.9023943409534</v>
      </c>
      <c r="AA39" s="331">
        <v>1336.1478860331738</v>
      </c>
      <c r="AB39" s="331">
        <v>1498.5459871745902</v>
      </c>
      <c r="AC39" s="331">
        <v>1652.3049839632599</v>
      </c>
      <c r="AD39" s="331">
        <v>1795.4554113136705</v>
      </c>
      <c r="AE39" s="331">
        <v>1933.7795194971818</v>
      </c>
      <c r="AF39" s="331">
        <v>2077.8955860931023</v>
      </c>
      <c r="AG39" s="331">
        <v>2228.6577086422199</v>
      </c>
      <c r="AH39" s="331">
        <v>2387.7043643448833</v>
      </c>
      <c r="AI39" s="331">
        <v>2554.7755836882361</v>
      </c>
      <c r="AJ39" s="331">
        <v>2726.8557674290705</v>
      </c>
      <c r="AK39" s="331">
        <v>2901.7670048518889</v>
      </c>
      <c r="AL39" s="331">
        <v>3078.9158793966121</v>
      </c>
      <c r="AM39" s="331">
        <v>3264.9248384405519</v>
      </c>
      <c r="AN39" s="331">
        <v>3453.1799520864038</v>
      </c>
      <c r="AO39" s="331">
        <v>3643.1870107430655</v>
      </c>
      <c r="AP39" s="331">
        <v>3831.9730366767303</v>
      </c>
      <c r="AQ39" s="331">
        <v>4017.6737957260157</v>
      </c>
      <c r="AR39" s="331">
        <v>4198.2591358629434</v>
      </c>
      <c r="AS39" s="331">
        <v>4374.6388765978263</v>
      </c>
      <c r="AT39" s="331">
        <v>4548.0129225606688</v>
      </c>
      <c r="AU39" s="331">
        <v>4732.1993137961344</v>
      </c>
      <c r="AV39" s="331">
        <v>4916.7374500889318</v>
      </c>
      <c r="AW39" s="331">
        <v>5095.7286585336178</v>
      </c>
      <c r="AX39" s="331">
        <v>5270.7262119519273</v>
      </c>
      <c r="AY39" s="331">
        <v>5438.9960899609387</v>
      </c>
      <c r="AZ39" s="331">
        <v>5602.8464535045005</v>
      </c>
    </row>
    <row r="40" spans="1:52">
      <c r="A40" s="329" t="s">
        <v>161</v>
      </c>
      <c r="B40" s="315">
        <v>0</v>
      </c>
      <c r="C40" s="315">
        <v>0</v>
      </c>
      <c r="D40" s="315">
        <v>0</v>
      </c>
      <c r="E40" s="315">
        <v>0</v>
      </c>
      <c r="F40" s="315">
        <v>0</v>
      </c>
      <c r="G40" s="315">
        <v>0</v>
      </c>
      <c r="H40" s="315">
        <v>0</v>
      </c>
      <c r="I40" s="315">
        <v>0</v>
      </c>
      <c r="J40" s="315">
        <v>0</v>
      </c>
      <c r="K40" s="315">
        <v>0</v>
      </c>
      <c r="L40" s="315">
        <v>0</v>
      </c>
      <c r="M40" s="315">
        <v>0</v>
      </c>
      <c r="N40" s="315">
        <v>0</v>
      </c>
      <c r="O40" s="315">
        <v>0</v>
      </c>
      <c r="P40" s="315">
        <v>0</v>
      </c>
      <c r="Q40" s="315">
        <v>0</v>
      </c>
      <c r="R40" s="315">
        <v>135.17313987748872</v>
      </c>
      <c r="S40" s="315">
        <v>253.4073931658167</v>
      </c>
      <c r="T40" s="315">
        <v>365.9302000085745</v>
      </c>
      <c r="U40" s="315">
        <v>486.37030401501426</v>
      </c>
      <c r="V40" s="315">
        <v>611.0376253145339</v>
      </c>
      <c r="W40" s="315">
        <v>738.60263059768602</v>
      </c>
      <c r="X40" s="315">
        <v>873.64650659522749</v>
      </c>
      <c r="Y40" s="315">
        <v>1017.4951717739135</v>
      </c>
      <c r="Z40" s="315">
        <v>1172.9023943409534</v>
      </c>
      <c r="AA40" s="315">
        <v>1336.1478860331738</v>
      </c>
      <c r="AB40" s="315">
        <v>1498.5459871745902</v>
      </c>
      <c r="AC40" s="315">
        <v>1652.3049839632599</v>
      </c>
      <c r="AD40" s="315">
        <v>1795.4554113136705</v>
      </c>
      <c r="AE40" s="315">
        <v>1933.7795194971818</v>
      </c>
      <c r="AF40" s="315">
        <v>2077.8955860931023</v>
      </c>
      <c r="AG40" s="315">
        <v>2228.6577086422199</v>
      </c>
      <c r="AH40" s="315">
        <v>2387.7043643448833</v>
      </c>
      <c r="AI40" s="315">
        <v>2554.7755836882361</v>
      </c>
      <c r="AJ40" s="315">
        <v>2726.8557674290705</v>
      </c>
      <c r="AK40" s="315">
        <v>2901.7670048518889</v>
      </c>
      <c r="AL40" s="315">
        <v>3078.9158793966121</v>
      </c>
      <c r="AM40" s="315">
        <v>3264.9248384405519</v>
      </c>
      <c r="AN40" s="315">
        <v>3453.1799520864038</v>
      </c>
      <c r="AO40" s="315">
        <v>3643.1870107430655</v>
      </c>
      <c r="AP40" s="315">
        <v>3831.9730366767303</v>
      </c>
      <c r="AQ40" s="315">
        <v>4017.6737957260157</v>
      </c>
      <c r="AR40" s="315">
        <v>4198.2591358629434</v>
      </c>
      <c r="AS40" s="315">
        <v>4374.6388765978263</v>
      </c>
      <c r="AT40" s="315">
        <v>4548.0129225606688</v>
      </c>
      <c r="AU40" s="315">
        <v>4732.1993137961344</v>
      </c>
      <c r="AV40" s="315">
        <v>4916.7374500889318</v>
      </c>
      <c r="AW40" s="315">
        <v>5095.7286585336178</v>
      </c>
      <c r="AX40" s="315">
        <v>5270.7262119519273</v>
      </c>
      <c r="AY40" s="315">
        <v>5438.9960899609387</v>
      </c>
      <c r="AZ40" s="315">
        <v>5602.8464535045005</v>
      </c>
    </row>
    <row r="41" spans="1:52">
      <c r="A41" s="329" t="s">
        <v>160</v>
      </c>
      <c r="B41" s="315">
        <v>0</v>
      </c>
      <c r="C41" s="315">
        <v>0</v>
      </c>
      <c r="D41" s="315">
        <v>0</v>
      </c>
      <c r="E41" s="315">
        <v>0</v>
      </c>
      <c r="F41" s="315">
        <v>0</v>
      </c>
      <c r="G41" s="315">
        <v>0</v>
      </c>
      <c r="H41" s="315">
        <v>0</v>
      </c>
      <c r="I41" s="315">
        <v>0</v>
      </c>
      <c r="J41" s="315">
        <v>0</v>
      </c>
      <c r="K41" s="315">
        <v>0</v>
      </c>
      <c r="L41" s="315">
        <v>0</v>
      </c>
      <c r="M41" s="315">
        <v>0</v>
      </c>
      <c r="N41" s="315">
        <v>0</v>
      </c>
      <c r="O41" s="315">
        <v>0</v>
      </c>
      <c r="P41" s="315">
        <v>0</v>
      </c>
      <c r="Q41" s="315">
        <v>0</v>
      </c>
      <c r="R41" s="315">
        <v>0</v>
      </c>
      <c r="S41" s="315">
        <v>0</v>
      </c>
      <c r="T41" s="315">
        <v>0</v>
      </c>
      <c r="U41" s="315">
        <v>0</v>
      </c>
      <c r="V41" s="315">
        <v>0</v>
      </c>
      <c r="W41" s="315">
        <v>0</v>
      </c>
      <c r="X41" s="315">
        <v>0</v>
      </c>
      <c r="Y41" s="315">
        <v>0</v>
      </c>
      <c r="Z41" s="315">
        <v>0</v>
      </c>
      <c r="AA41" s="315">
        <v>0</v>
      </c>
      <c r="AB41" s="315">
        <v>0</v>
      </c>
      <c r="AC41" s="315">
        <v>0</v>
      </c>
      <c r="AD41" s="315">
        <v>0</v>
      </c>
      <c r="AE41" s="315">
        <v>0</v>
      </c>
      <c r="AF41" s="315">
        <v>0</v>
      </c>
      <c r="AG41" s="315">
        <v>0</v>
      </c>
      <c r="AH41" s="315">
        <v>0</v>
      </c>
      <c r="AI41" s="315">
        <v>0</v>
      </c>
      <c r="AJ41" s="315">
        <v>0</v>
      </c>
      <c r="AK41" s="315">
        <v>0</v>
      </c>
      <c r="AL41" s="315">
        <v>0</v>
      </c>
      <c r="AM41" s="315">
        <v>0</v>
      </c>
      <c r="AN41" s="315">
        <v>0</v>
      </c>
      <c r="AO41" s="315">
        <v>0</v>
      </c>
      <c r="AP41" s="315">
        <v>0</v>
      </c>
      <c r="AQ41" s="315">
        <v>0</v>
      </c>
      <c r="AR41" s="315">
        <v>0</v>
      </c>
      <c r="AS41" s="315">
        <v>0</v>
      </c>
      <c r="AT41" s="315">
        <v>0</v>
      </c>
      <c r="AU41" s="315">
        <v>0</v>
      </c>
      <c r="AV41" s="315">
        <v>0</v>
      </c>
      <c r="AW41" s="315">
        <v>0</v>
      </c>
      <c r="AX41" s="315">
        <v>0</v>
      </c>
      <c r="AY41" s="315">
        <v>0</v>
      </c>
      <c r="AZ41" s="315">
        <v>0</v>
      </c>
    </row>
    <row r="42" spans="1:52">
      <c r="A42" s="329" t="s">
        <v>159</v>
      </c>
      <c r="B42" s="315">
        <v>0</v>
      </c>
      <c r="C42" s="315">
        <v>0</v>
      </c>
      <c r="D42" s="315">
        <v>0</v>
      </c>
      <c r="E42" s="315">
        <v>0</v>
      </c>
      <c r="F42" s="315">
        <v>0</v>
      </c>
      <c r="G42" s="315">
        <v>0</v>
      </c>
      <c r="H42" s="315">
        <v>0</v>
      </c>
      <c r="I42" s="315">
        <v>0</v>
      </c>
      <c r="J42" s="315">
        <v>0</v>
      </c>
      <c r="K42" s="315">
        <v>0</v>
      </c>
      <c r="L42" s="315">
        <v>0</v>
      </c>
      <c r="M42" s="315">
        <v>0</v>
      </c>
      <c r="N42" s="315">
        <v>0</v>
      </c>
      <c r="O42" s="315">
        <v>0</v>
      </c>
      <c r="P42" s="315">
        <v>0</v>
      </c>
      <c r="Q42" s="315">
        <v>0</v>
      </c>
      <c r="R42" s="315">
        <v>0</v>
      </c>
      <c r="S42" s="315">
        <v>0</v>
      </c>
      <c r="T42" s="315">
        <v>0</v>
      </c>
      <c r="U42" s="315">
        <v>0</v>
      </c>
      <c r="V42" s="315">
        <v>0</v>
      </c>
      <c r="W42" s="315">
        <v>0</v>
      </c>
      <c r="X42" s="315">
        <v>0</v>
      </c>
      <c r="Y42" s="315">
        <v>0</v>
      </c>
      <c r="Z42" s="315">
        <v>0</v>
      </c>
      <c r="AA42" s="315">
        <v>0</v>
      </c>
      <c r="AB42" s="315">
        <v>0</v>
      </c>
      <c r="AC42" s="315">
        <v>0</v>
      </c>
      <c r="AD42" s="315">
        <v>0</v>
      </c>
      <c r="AE42" s="315">
        <v>0</v>
      </c>
      <c r="AF42" s="315">
        <v>0</v>
      </c>
      <c r="AG42" s="315">
        <v>0</v>
      </c>
      <c r="AH42" s="315">
        <v>0</v>
      </c>
      <c r="AI42" s="315">
        <v>0</v>
      </c>
      <c r="AJ42" s="315">
        <v>0</v>
      </c>
      <c r="AK42" s="315">
        <v>0</v>
      </c>
      <c r="AL42" s="315">
        <v>0</v>
      </c>
      <c r="AM42" s="315">
        <v>0</v>
      </c>
      <c r="AN42" s="315">
        <v>0</v>
      </c>
      <c r="AO42" s="315">
        <v>0</v>
      </c>
      <c r="AP42" s="315">
        <v>0</v>
      </c>
      <c r="AQ42" s="315">
        <v>0</v>
      </c>
      <c r="AR42" s="315">
        <v>0</v>
      </c>
      <c r="AS42" s="315">
        <v>0</v>
      </c>
      <c r="AT42" s="315">
        <v>0</v>
      </c>
      <c r="AU42" s="315">
        <v>0</v>
      </c>
      <c r="AV42" s="315">
        <v>0</v>
      </c>
      <c r="AW42" s="315">
        <v>0</v>
      </c>
      <c r="AX42" s="315">
        <v>0</v>
      </c>
      <c r="AY42" s="315">
        <v>0</v>
      </c>
      <c r="AZ42" s="315">
        <v>0</v>
      </c>
    </row>
    <row r="43" spans="1:52">
      <c r="A43" s="330" t="s">
        <v>157</v>
      </c>
      <c r="B43" s="331">
        <v>0</v>
      </c>
      <c r="C43" s="331">
        <v>0</v>
      </c>
      <c r="D43" s="331">
        <v>0</v>
      </c>
      <c r="E43" s="331">
        <v>0</v>
      </c>
      <c r="F43" s="331">
        <v>0</v>
      </c>
      <c r="G43" s="331">
        <v>0</v>
      </c>
      <c r="H43" s="331">
        <v>0</v>
      </c>
      <c r="I43" s="331">
        <v>0</v>
      </c>
      <c r="J43" s="331">
        <v>0</v>
      </c>
      <c r="K43" s="331">
        <v>0</v>
      </c>
      <c r="L43" s="331">
        <v>0</v>
      </c>
      <c r="M43" s="331">
        <v>0</v>
      </c>
      <c r="N43" s="331">
        <v>0</v>
      </c>
      <c r="O43" s="331">
        <v>0</v>
      </c>
      <c r="P43" s="331">
        <v>0</v>
      </c>
      <c r="Q43" s="331">
        <v>0</v>
      </c>
      <c r="R43" s="331">
        <v>0</v>
      </c>
      <c r="S43" s="331">
        <v>0</v>
      </c>
      <c r="T43" s="331">
        <v>0</v>
      </c>
      <c r="U43" s="331">
        <v>0</v>
      </c>
      <c r="V43" s="331">
        <v>0</v>
      </c>
      <c r="W43" s="331">
        <v>0</v>
      </c>
      <c r="X43" s="331">
        <v>0</v>
      </c>
      <c r="Y43" s="331">
        <v>0</v>
      </c>
      <c r="Z43" s="331">
        <v>0</v>
      </c>
      <c r="AA43" s="331">
        <v>0</v>
      </c>
      <c r="AB43" s="331">
        <v>0</v>
      </c>
      <c r="AC43" s="331">
        <v>0</v>
      </c>
      <c r="AD43" s="331">
        <v>0</v>
      </c>
      <c r="AE43" s="331">
        <v>0</v>
      </c>
      <c r="AF43" s="331">
        <v>0</v>
      </c>
      <c r="AG43" s="331">
        <v>0</v>
      </c>
      <c r="AH43" s="331">
        <v>0</v>
      </c>
      <c r="AI43" s="331">
        <v>0</v>
      </c>
      <c r="AJ43" s="331">
        <v>0</v>
      </c>
      <c r="AK43" s="331">
        <v>0</v>
      </c>
      <c r="AL43" s="331">
        <v>0</v>
      </c>
      <c r="AM43" s="331">
        <v>0</v>
      </c>
      <c r="AN43" s="331">
        <v>0</v>
      </c>
      <c r="AO43" s="331">
        <v>0</v>
      </c>
      <c r="AP43" s="331">
        <v>0</v>
      </c>
      <c r="AQ43" s="331">
        <v>0</v>
      </c>
      <c r="AR43" s="331">
        <v>0</v>
      </c>
      <c r="AS43" s="331">
        <v>0</v>
      </c>
      <c r="AT43" s="331">
        <v>0</v>
      </c>
      <c r="AU43" s="331">
        <v>0</v>
      </c>
      <c r="AV43" s="331">
        <v>0</v>
      </c>
      <c r="AW43" s="331">
        <v>0</v>
      </c>
      <c r="AX43" s="331">
        <v>0</v>
      </c>
      <c r="AY43" s="331">
        <v>0</v>
      </c>
      <c r="AZ43" s="331">
        <v>0</v>
      </c>
    </row>
    <row r="44" spans="1:52">
      <c r="A44" s="329" t="s">
        <v>156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v>0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v>0</v>
      </c>
      <c r="AH44" s="315">
        <v>0</v>
      </c>
      <c r="AI44" s="315">
        <v>0</v>
      </c>
      <c r="AJ44" s="315">
        <v>0</v>
      </c>
      <c r="AK44" s="315">
        <v>0</v>
      </c>
      <c r="AL44" s="315">
        <v>0</v>
      </c>
      <c r="AM44" s="315">
        <v>0</v>
      </c>
      <c r="AN44" s="315">
        <v>0</v>
      </c>
      <c r="AO44" s="315">
        <v>0</v>
      </c>
      <c r="AP44" s="315">
        <v>0</v>
      </c>
      <c r="AQ44" s="315">
        <v>0</v>
      </c>
      <c r="AR44" s="315">
        <v>0</v>
      </c>
      <c r="AS44" s="315">
        <v>0</v>
      </c>
      <c r="AT44" s="315">
        <v>0</v>
      </c>
      <c r="AU44" s="315">
        <v>0</v>
      </c>
      <c r="AV44" s="315">
        <v>0</v>
      </c>
      <c r="AW44" s="315">
        <v>0</v>
      </c>
      <c r="AX44" s="315">
        <v>0</v>
      </c>
      <c r="AY44" s="315">
        <v>0</v>
      </c>
      <c r="AZ44" s="315">
        <v>0</v>
      </c>
    </row>
    <row r="45" spans="1:52">
      <c r="A45" s="332" t="s">
        <v>30</v>
      </c>
      <c r="B45" s="333">
        <v>638566.07249072066</v>
      </c>
      <c r="C45" s="333">
        <v>651396.19970162108</v>
      </c>
      <c r="D45" s="333">
        <v>672719.46918280551</v>
      </c>
      <c r="E45" s="333">
        <v>668525.41896288085</v>
      </c>
      <c r="F45" s="333">
        <v>672842.93218954373</v>
      </c>
      <c r="G45" s="333">
        <v>667157.2572228557</v>
      </c>
      <c r="H45" s="333">
        <v>672444.17569259449</v>
      </c>
      <c r="I45" s="333">
        <v>673860.17215323087</v>
      </c>
      <c r="J45" s="333">
        <v>666024.16270789865</v>
      </c>
      <c r="K45" s="333">
        <v>661194.09417512291</v>
      </c>
      <c r="L45" s="333">
        <v>644023.43494009739</v>
      </c>
      <c r="M45" s="333">
        <v>641619.94041271985</v>
      </c>
      <c r="N45" s="333">
        <v>645122.68764526036</v>
      </c>
      <c r="O45" s="333">
        <v>640560.27755957888</v>
      </c>
      <c r="P45" s="333">
        <v>654364.07520995557</v>
      </c>
      <c r="Q45" s="333">
        <v>657597.05846052733</v>
      </c>
      <c r="R45" s="333">
        <v>670008.74278480781</v>
      </c>
      <c r="S45" s="333">
        <v>681309.0529844407</v>
      </c>
      <c r="T45" s="333">
        <v>688904.64401521138</v>
      </c>
      <c r="U45" s="333">
        <v>695166.62112365302</v>
      </c>
      <c r="V45" s="333">
        <v>700871.54207121814</v>
      </c>
      <c r="W45" s="333">
        <v>706229.29843034607</v>
      </c>
      <c r="X45" s="333">
        <v>710676.20043380081</v>
      </c>
      <c r="Y45" s="333">
        <v>714760.73439769493</v>
      </c>
      <c r="Z45" s="333">
        <v>718785.93201502389</v>
      </c>
      <c r="AA45" s="333">
        <v>722974.84065519937</v>
      </c>
      <c r="AB45" s="333">
        <v>727015.8309847106</v>
      </c>
      <c r="AC45" s="333">
        <v>731093.4938455486</v>
      </c>
      <c r="AD45" s="333">
        <v>735193.3286636332</v>
      </c>
      <c r="AE45" s="333">
        <v>739374.74147259886</v>
      </c>
      <c r="AF45" s="333">
        <v>743617.6234177571</v>
      </c>
      <c r="AG45" s="333">
        <v>747903.64021810575</v>
      </c>
      <c r="AH45" s="333">
        <v>752164.3797678462</v>
      </c>
      <c r="AI45" s="333">
        <v>756418.51040593605</v>
      </c>
      <c r="AJ45" s="333">
        <v>760519.31269358599</v>
      </c>
      <c r="AK45" s="333">
        <v>764551.87652530835</v>
      </c>
      <c r="AL45" s="333">
        <v>768272.74520223378</v>
      </c>
      <c r="AM45" s="333">
        <v>771933.57573973411</v>
      </c>
      <c r="AN45" s="333">
        <v>775561.40946217242</v>
      </c>
      <c r="AO45" s="333">
        <v>779093.8164220507</v>
      </c>
      <c r="AP45" s="333">
        <v>782579.42629785556</v>
      </c>
      <c r="AQ45" s="333">
        <v>786138.82016698807</v>
      </c>
      <c r="AR45" s="333">
        <v>789563.93077472574</v>
      </c>
      <c r="AS45" s="333">
        <v>792932.74321273481</v>
      </c>
      <c r="AT45" s="333">
        <v>796257.61579310929</v>
      </c>
      <c r="AU45" s="333">
        <v>799563.33934183151</v>
      </c>
      <c r="AV45" s="333">
        <v>802829.74756865203</v>
      </c>
      <c r="AW45" s="333">
        <v>805969.09079234791</v>
      </c>
      <c r="AX45" s="333">
        <v>809100.64548465423</v>
      </c>
      <c r="AY45" s="333">
        <v>812155.86392020714</v>
      </c>
      <c r="AZ45" s="333">
        <v>815124.23890605359</v>
      </c>
    </row>
    <row r="46" spans="1:52">
      <c r="A46" s="330" t="s">
        <v>165</v>
      </c>
      <c r="B46" s="331">
        <v>638566.07249072066</v>
      </c>
      <c r="C46" s="331">
        <v>651396.19970162108</v>
      </c>
      <c r="D46" s="331">
        <v>672719.46918280551</v>
      </c>
      <c r="E46" s="331">
        <v>668525.41896288085</v>
      </c>
      <c r="F46" s="331">
        <v>672842.93218954373</v>
      </c>
      <c r="G46" s="331">
        <v>667157.2572228557</v>
      </c>
      <c r="H46" s="331">
        <v>672444.17569259449</v>
      </c>
      <c r="I46" s="331">
        <v>673860.17215323087</v>
      </c>
      <c r="J46" s="331">
        <v>666024.16270789865</v>
      </c>
      <c r="K46" s="331">
        <v>661194.09417512291</v>
      </c>
      <c r="L46" s="331">
        <v>644021.51727319742</v>
      </c>
      <c r="M46" s="331">
        <v>641600.19657923537</v>
      </c>
      <c r="N46" s="331">
        <v>645080.94598678476</v>
      </c>
      <c r="O46" s="331">
        <v>640477.491104046</v>
      </c>
      <c r="P46" s="331">
        <v>654031.75815638574</v>
      </c>
      <c r="Q46" s="331">
        <v>656758.83306143107</v>
      </c>
      <c r="R46" s="331">
        <v>668577.08378706861</v>
      </c>
      <c r="S46" s="331">
        <v>679238.42759336077</v>
      </c>
      <c r="T46" s="331">
        <v>686039.27853978099</v>
      </c>
      <c r="U46" s="331">
        <v>691086.69099047221</v>
      </c>
      <c r="V46" s="331">
        <v>695160.90992765257</v>
      </c>
      <c r="W46" s="331">
        <v>693586.89002266189</v>
      </c>
      <c r="X46" s="331">
        <v>689523.95006675925</v>
      </c>
      <c r="Y46" s="331">
        <v>683179.63233347936</v>
      </c>
      <c r="Z46" s="331">
        <v>676831.87073807896</v>
      </c>
      <c r="AA46" s="331">
        <v>670678.89522615378</v>
      </c>
      <c r="AB46" s="331">
        <v>665232.69978772779</v>
      </c>
      <c r="AC46" s="331">
        <v>660371.37933179096</v>
      </c>
      <c r="AD46" s="331">
        <v>656768.44053366443</v>
      </c>
      <c r="AE46" s="331">
        <v>653905.34697746939</v>
      </c>
      <c r="AF46" s="331">
        <v>650693.37697081908</v>
      </c>
      <c r="AG46" s="331">
        <v>647090.16303245886</v>
      </c>
      <c r="AH46" s="331">
        <v>642696.19475947611</v>
      </c>
      <c r="AI46" s="331">
        <v>637537.96933233354</v>
      </c>
      <c r="AJ46" s="331">
        <v>631368.1763540121</v>
      </c>
      <c r="AK46" s="331">
        <v>624328.94757505634</v>
      </c>
      <c r="AL46" s="331">
        <v>616257.69557794451</v>
      </c>
      <c r="AM46" s="331">
        <v>607253.09950013668</v>
      </c>
      <c r="AN46" s="331">
        <v>597749.87419477478</v>
      </c>
      <c r="AO46" s="331">
        <v>587860.37277459796</v>
      </c>
      <c r="AP46" s="331">
        <v>577748.37186968175</v>
      </c>
      <c r="AQ46" s="331">
        <v>567821.35933919984</v>
      </c>
      <c r="AR46" s="331">
        <v>558079.11210926867</v>
      </c>
      <c r="AS46" s="331">
        <v>548799.38034650485</v>
      </c>
      <c r="AT46" s="331">
        <v>539891.43004137313</v>
      </c>
      <c r="AU46" s="331">
        <v>531368.07362646039</v>
      </c>
      <c r="AV46" s="331">
        <v>523700.04202961997</v>
      </c>
      <c r="AW46" s="331">
        <v>516525.44500280794</v>
      </c>
      <c r="AX46" s="331">
        <v>509809.26033201715</v>
      </c>
      <c r="AY46" s="331">
        <v>503754.9686656433</v>
      </c>
      <c r="AZ46" s="331">
        <v>498076.95879218937</v>
      </c>
    </row>
    <row r="47" spans="1:52">
      <c r="A47" s="329" t="s">
        <v>171</v>
      </c>
      <c r="B47" s="315">
        <v>301.96459062905865</v>
      </c>
      <c r="C47" s="315">
        <v>330.75225889762879</v>
      </c>
      <c r="D47" s="315">
        <v>356.68822791541049</v>
      </c>
      <c r="E47" s="315">
        <v>372.62705551053625</v>
      </c>
      <c r="F47" s="315">
        <v>386.61542840598071</v>
      </c>
      <c r="G47" s="315">
        <v>395.524817258246</v>
      </c>
      <c r="H47" s="315">
        <v>424.3252854742226</v>
      </c>
      <c r="I47" s="315">
        <v>271.9231529603357</v>
      </c>
      <c r="J47" s="315">
        <v>447.3737592904651</v>
      </c>
      <c r="K47" s="315">
        <v>428.1694518877743</v>
      </c>
      <c r="L47" s="315">
        <v>420.37835983241217</v>
      </c>
      <c r="M47" s="315">
        <v>354.68676642449248</v>
      </c>
      <c r="N47" s="315">
        <v>298.51319907218334</v>
      </c>
      <c r="O47" s="315">
        <v>259.8611742738812</v>
      </c>
      <c r="P47" s="315">
        <v>240.80808026621196</v>
      </c>
      <c r="Q47" s="315">
        <v>222.15290830933625</v>
      </c>
      <c r="R47" s="315">
        <v>217.5316162852713</v>
      </c>
      <c r="S47" s="315">
        <v>212.04708357562794</v>
      </c>
      <c r="T47" s="315">
        <v>205.80140337371009</v>
      </c>
      <c r="U47" s="315">
        <v>200.01396097033967</v>
      </c>
      <c r="V47" s="315">
        <v>195.43014889752288</v>
      </c>
      <c r="W47" s="315">
        <v>187.95276449345695</v>
      </c>
      <c r="X47" s="315">
        <v>181.97101777651346</v>
      </c>
      <c r="Y47" s="315">
        <v>177.25853250434062</v>
      </c>
      <c r="Z47" s="315">
        <v>174.79502746462663</v>
      </c>
      <c r="AA47" s="315">
        <v>174.23444917228241</v>
      </c>
      <c r="AB47" s="315">
        <v>175.48183026952043</v>
      </c>
      <c r="AC47" s="315">
        <v>177.8670986747556</v>
      </c>
      <c r="AD47" s="315">
        <v>181.53352190771596</v>
      </c>
      <c r="AE47" s="315">
        <v>185.52379682271399</v>
      </c>
      <c r="AF47" s="315">
        <v>189.16694282770845</v>
      </c>
      <c r="AG47" s="315">
        <v>192.25602419459256</v>
      </c>
      <c r="AH47" s="315">
        <v>194.76872763492412</v>
      </c>
      <c r="AI47" s="315">
        <v>196.44459636924284</v>
      </c>
      <c r="AJ47" s="315">
        <v>197.41613085287236</v>
      </c>
      <c r="AK47" s="315">
        <v>197.60913890883333</v>
      </c>
      <c r="AL47" s="315">
        <v>197.19765522800787</v>
      </c>
      <c r="AM47" s="315">
        <v>196.11833990902622</v>
      </c>
      <c r="AN47" s="315">
        <v>194.70613068299608</v>
      </c>
      <c r="AO47" s="315">
        <v>192.91100812782844</v>
      </c>
      <c r="AP47" s="315">
        <v>190.90652288837066</v>
      </c>
      <c r="AQ47" s="315">
        <v>188.84602318946284</v>
      </c>
      <c r="AR47" s="315">
        <v>186.73482799178839</v>
      </c>
      <c r="AS47" s="315">
        <v>184.61747487054336</v>
      </c>
      <c r="AT47" s="315">
        <v>182.53226392037496</v>
      </c>
      <c r="AU47" s="315">
        <v>180.50729502204919</v>
      </c>
      <c r="AV47" s="315">
        <v>178.71070219755907</v>
      </c>
      <c r="AW47" s="315">
        <v>176.9800604984635</v>
      </c>
      <c r="AX47" s="315">
        <v>175.35029058225268</v>
      </c>
      <c r="AY47" s="315">
        <v>173.84600132218571</v>
      </c>
      <c r="AZ47" s="315">
        <v>172.42624063312383</v>
      </c>
    </row>
    <row r="48" spans="1:52">
      <c r="A48" s="329" t="s">
        <v>170</v>
      </c>
      <c r="B48" s="315">
        <v>537355.51452107599</v>
      </c>
      <c r="C48" s="315">
        <v>540223.78562407976</v>
      </c>
      <c r="D48" s="315">
        <v>547309.26985507179</v>
      </c>
      <c r="E48" s="315">
        <v>530159.467895707</v>
      </c>
      <c r="F48" s="315">
        <v>518788.71688719443</v>
      </c>
      <c r="G48" s="315">
        <v>498662.87715143629</v>
      </c>
      <c r="H48" s="315">
        <v>482173.62673884677</v>
      </c>
      <c r="I48" s="315">
        <v>477367.91485373519</v>
      </c>
      <c r="J48" s="315">
        <v>449078.40744795575</v>
      </c>
      <c r="K48" s="315">
        <v>432438.89085704082</v>
      </c>
      <c r="L48" s="315">
        <v>407731.7711936296</v>
      </c>
      <c r="M48" s="315">
        <v>390761.43317967898</v>
      </c>
      <c r="N48" s="315">
        <v>377659.54291372345</v>
      </c>
      <c r="O48" s="315">
        <v>357480.55303779745</v>
      </c>
      <c r="P48" s="315">
        <v>355528.0650753791</v>
      </c>
      <c r="Q48" s="315">
        <v>347492.75821898459</v>
      </c>
      <c r="R48" s="315">
        <v>350193.6472316233</v>
      </c>
      <c r="S48" s="315">
        <v>352410.40739345289</v>
      </c>
      <c r="T48" s="315">
        <v>353026.65199032804</v>
      </c>
      <c r="U48" s="315">
        <v>353371.12842414138</v>
      </c>
      <c r="V48" s="315">
        <v>354008.57146968029</v>
      </c>
      <c r="W48" s="315">
        <v>352838.69918191503</v>
      </c>
      <c r="X48" s="315">
        <v>351267.19610191381</v>
      </c>
      <c r="Y48" s="315">
        <v>349334.33196769643</v>
      </c>
      <c r="Z48" s="315">
        <v>348090.12075273081</v>
      </c>
      <c r="AA48" s="315">
        <v>347435.89922919351</v>
      </c>
      <c r="AB48" s="315">
        <v>347368.6294746013</v>
      </c>
      <c r="AC48" s="315">
        <v>347633.68206907623</v>
      </c>
      <c r="AD48" s="315">
        <v>348409.99480694614</v>
      </c>
      <c r="AE48" s="315">
        <v>349337.08577514172</v>
      </c>
      <c r="AF48" s="315">
        <v>349772.08603745588</v>
      </c>
      <c r="AG48" s="315">
        <v>349679.38825096202</v>
      </c>
      <c r="AH48" s="315">
        <v>348830.33273729531</v>
      </c>
      <c r="AI48" s="315">
        <v>347291.71797088487</v>
      </c>
      <c r="AJ48" s="315">
        <v>344944.43435764004</v>
      </c>
      <c r="AK48" s="315">
        <v>341918.88302625425</v>
      </c>
      <c r="AL48" s="315">
        <v>338176.77698960743</v>
      </c>
      <c r="AM48" s="315">
        <v>333829.84058750776</v>
      </c>
      <c r="AN48" s="315">
        <v>329144.97543427418</v>
      </c>
      <c r="AO48" s="315">
        <v>324210.91207357706</v>
      </c>
      <c r="AP48" s="315">
        <v>319118.49574654433</v>
      </c>
      <c r="AQ48" s="315">
        <v>314105.03215458099</v>
      </c>
      <c r="AR48" s="315">
        <v>309158.29799332889</v>
      </c>
      <c r="AS48" s="315">
        <v>304434.58310791536</v>
      </c>
      <c r="AT48" s="315">
        <v>299869.75523048564</v>
      </c>
      <c r="AU48" s="315">
        <v>295474.47702624497</v>
      </c>
      <c r="AV48" s="315">
        <v>291495.20214320038</v>
      </c>
      <c r="AW48" s="315">
        <v>287728.76065782842</v>
      </c>
      <c r="AX48" s="315">
        <v>284141.92016704171</v>
      </c>
      <c r="AY48" s="315">
        <v>280847.26387652976</v>
      </c>
      <c r="AZ48" s="315">
        <v>277672.04511799396</v>
      </c>
    </row>
    <row r="49" spans="1:52">
      <c r="A49" s="329" t="s">
        <v>169</v>
      </c>
      <c r="B49" s="315">
        <v>0</v>
      </c>
      <c r="C49" s="315">
        <v>0</v>
      </c>
      <c r="D49" s="315">
        <v>0</v>
      </c>
      <c r="E49" s="315">
        <v>0</v>
      </c>
      <c r="F49" s="315">
        <v>0</v>
      </c>
      <c r="G49" s="315">
        <v>0</v>
      </c>
      <c r="H49" s="315">
        <v>0</v>
      </c>
      <c r="I49" s="315">
        <v>0</v>
      </c>
      <c r="J49" s="315">
        <v>0</v>
      </c>
      <c r="K49" s="315">
        <v>0</v>
      </c>
      <c r="L49" s="315">
        <v>0</v>
      </c>
      <c r="M49" s="315">
        <v>0</v>
      </c>
      <c r="N49" s="315">
        <v>0</v>
      </c>
      <c r="O49" s="315">
        <v>0</v>
      </c>
      <c r="P49" s="315">
        <v>0</v>
      </c>
      <c r="Q49" s="315">
        <v>0</v>
      </c>
      <c r="R49" s="315">
        <v>130.71248643712701</v>
      </c>
      <c r="S49" s="315">
        <v>265.29366920346479</v>
      </c>
      <c r="T49" s="315">
        <v>416.0424688148475</v>
      </c>
      <c r="U49" s="315">
        <v>585.51533855014543</v>
      </c>
      <c r="V49" s="315">
        <v>772.90391021786274</v>
      </c>
      <c r="W49" s="315">
        <v>935.17008111105906</v>
      </c>
      <c r="X49" s="315">
        <v>1105.6384911652503</v>
      </c>
      <c r="Y49" s="315">
        <v>1277.2972472071551</v>
      </c>
      <c r="Z49" s="315">
        <v>1460.1141398200878</v>
      </c>
      <c r="AA49" s="315">
        <v>1650.7092929418534</v>
      </c>
      <c r="AB49" s="315">
        <v>1851.4071856507717</v>
      </c>
      <c r="AC49" s="315">
        <v>2057.9904436126317</v>
      </c>
      <c r="AD49" s="315">
        <v>2278.3277869205767</v>
      </c>
      <c r="AE49" s="315">
        <v>2509.8849657755477</v>
      </c>
      <c r="AF49" s="315">
        <v>2739.6151423665883</v>
      </c>
      <c r="AG49" s="315">
        <v>2969.4354967460422</v>
      </c>
      <c r="AH49" s="315">
        <v>3197.4608252723565</v>
      </c>
      <c r="AI49" s="315">
        <v>3426.4222426401889</v>
      </c>
      <c r="AJ49" s="315">
        <v>3654.8272732825135</v>
      </c>
      <c r="AK49" s="315">
        <v>3882.3592975149359</v>
      </c>
      <c r="AL49" s="315">
        <v>4107.5789329061408</v>
      </c>
      <c r="AM49" s="315">
        <v>4331.2921424528395</v>
      </c>
      <c r="AN49" s="315">
        <v>4556.1666816217303</v>
      </c>
      <c r="AO49" s="315">
        <v>4783.9536905244968</v>
      </c>
      <c r="AP49" s="315">
        <v>5016.5713326218984</v>
      </c>
      <c r="AQ49" s="315">
        <v>5254.8863177598641</v>
      </c>
      <c r="AR49" s="315">
        <v>5500.9002501036857</v>
      </c>
      <c r="AS49" s="315">
        <v>5757.2068931188614</v>
      </c>
      <c r="AT49" s="315">
        <v>6023.1739254373688</v>
      </c>
      <c r="AU49" s="315">
        <v>6299.2481370610849</v>
      </c>
      <c r="AV49" s="315">
        <v>6590.3928316828033</v>
      </c>
      <c r="AW49" s="315">
        <v>6890.4554510969429</v>
      </c>
      <c r="AX49" s="315">
        <v>7198.9487100261103</v>
      </c>
      <c r="AY49" s="315">
        <v>7520.1350465576998</v>
      </c>
      <c r="AZ49" s="315">
        <v>7849.2421623746468</v>
      </c>
    </row>
    <row r="50" spans="1:52">
      <c r="A50" s="329" t="s">
        <v>168</v>
      </c>
      <c r="B50" s="315">
        <v>0</v>
      </c>
      <c r="C50" s="315">
        <v>0</v>
      </c>
      <c r="D50" s="315">
        <v>0</v>
      </c>
      <c r="E50" s="315">
        <v>0</v>
      </c>
      <c r="F50" s="315">
        <v>0</v>
      </c>
      <c r="G50" s="315">
        <v>0</v>
      </c>
      <c r="H50" s="315">
        <v>0</v>
      </c>
      <c r="I50" s="315">
        <v>0</v>
      </c>
      <c r="J50" s="315">
        <v>0</v>
      </c>
      <c r="K50" s="315">
        <v>0</v>
      </c>
      <c r="L50" s="315">
        <v>0</v>
      </c>
      <c r="M50" s="315">
        <v>0</v>
      </c>
      <c r="N50" s="315">
        <v>0</v>
      </c>
      <c r="O50" s="315">
        <v>0</v>
      </c>
      <c r="P50" s="315">
        <v>0</v>
      </c>
      <c r="Q50" s="315">
        <v>0</v>
      </c>
      <c r="R50" s="315">
        <v>8.1610688181814517</v>
      </c>
      <c r="S50" s="315">
        <v>17.648771284221844</v>
      </c>
      <c r="T50" s="315">
        <v>29.669543765546432</v>
      </c>
      <c r="U50" s="315">
        <v>44.904982697692077</v>
      </c>
      <c r="V50" s="315">
        <v>63.958101040686131</v>
      </c>
      <c r="W50" s="315">
        <v>98.993521038827879</v>
      </c>
      <c r="X50" s="315">
        <v>138.6712565796995</v>
      </c>
      <c r="Y50" s="315">
        <v>183.98990046283265</v>
      </c>
      <c r="Z50" s="315">
        <v>233.68856955821295</v>
      </c>
      <c r="AA50" s="315">
        <v>288.10036942336438</v>
      </c>
      <c r="AB50" s="315">
        <v>345.61794628392687</v>
      </c>
      <c r="AC50" s="315">
        <v>406.75219462221031</v>
      </c>
      <c r="AD50" s="315">
        <v>469.99443150083476</v>
      </c>
      <c r="AE50" s="315">
        <v>537.26951569645109</v>
      </c>
      <c r="AF50" s="315">
        <v>611.86505092741379</v>
      </c>
      <c r="AG50" s="315">
        <v>694.63135024669373</v>
      </c>
      <c r="AH50" s="315">
        <v>786.22357623264031</v>
      </c>
      <c r="AI50" s="315">
        <v>888.0089354273523</v>
      </c>
      <c r="AJ50" s="315">
        <v>1000.5925866893601</v>
      </c>
      <c r="AK50" s="315">
        <v>1124.7010644522736</v>
      </c>
      <c r="AL50" s="315">
        <v>1260.6458533830189</v>
      </c>
      <c r="AM50" s="315">
        <v>1409.4596868146343</v>
      </c>
      <c r="AN50" s="315">
        <v>1572.6993829196833</v>
      </c>
      <c r="AO50" s="315">
        <v>1751.8504161724193</v>
      </c>
      <c r="AP50" s="315">
        <v>1948.1140818011493</v>
      </c>
      <c r="AQ50" s="315">
        <v>2163.5515861225304</v>
      </c>
      <c r="AR50" s="315">
        <v>2398.7149758842347</v>
      </c>
      <c r="AS50" s="315">
        <v>2655.3614702364439</v>
      </c>
      <c r="AT50" s="315">
        <v>2933.0811381851918</v>
      </c>
      <c r="AU50" s="315">
        <v>3234.0765857958004</v>
      </c>
      <c r="AV50" s="315">
        <v>3560.2245755481786</v>
      </c>
      <c r="AW50" s="315">
        <v>3907.3040013112109</v>
      </c>
      <c r="AX50" s="315">
        <v>4274.9520509494769</v>
      </c>
      <c r="AY50" s="315">
        <v>4665.4718462027968</v>
      </c>
      <c r="AZ50" s="315">
        <v>5075.9333075697605</v>
      </c>
    </row>
    <row r="51" spans="1:52">
      <c r="A51" s="329" t="s">
        <v>154</v>
      </c>
      <c r="B51" s="315">
        <v>100908.59337901557</v>
      </c>
      <c r="C51" s="315">
        <v>110841.66181864367</v>
      </c>
      <c r="D51" s="315">
        <v>125053.51109981828</v>
      </c>
      <c r="E51" s="315">
        <v>137993.32401166332</v>
      </c>
      <c r="F51" s="315">
        <v>153667.59987394337</v>
      </c>
      <c r="G51" s="315">
        <v>168098.85525416123</v>
      </c>
      <c r="H51" s="315">
        <v>189846.22366827351</v>
      </c>
      <c r="I51" s="315">
        <v>196220.33414653534</v>
      </c>
      <c r="J51" s="315">
        <v>216498.38150065247</v>
      </c>
      <c r="K51" s="315">
        <v>228327.03386619425</v>
      </c>
      <c r="L51" s="315">
        <v>235869.3677197354</v>
      </c>
      <c r="M51" s="315">
        <v>250484.07663313195</v>
      </c>
      <c r="N51" s="315">
        <v>267122.8898739891</v>
      </c>
      <c r="O51" s="315">
        <v>282737.07689197466</v>
      </c>
      <c r="P51" s="315">
        <v>298262.88500074035</v>
      </c>
      <c r="Q51" s="315">
        <v>309043.92193413706</v>
      </c>
      <c r="R51" s="315">
        <v>318026.94502338819</v>
      </c>
      <c r="S51" s="315">
        <v>326332.835253464</v>
      </c>
      <c r="T51" s="315">
        <v>332360.76493037579</v>
      </c>
      <c r="U51" s="315">
        <v>336884.56250158325</v>
      </c>
      <c r="V51" s="315">
        <v>340119.17596092157</v>
      </c>
      <c r="W51" s="315">
        <v>339524.81112674758</v>
      </c>
      <c r="X51" s="315">
        <v>336828.68702070683</v>
      </c>
      <c r="Y51" s="315">
        <v>332204.29513577389</v>
      </c>
      <c r="Z51" s="315">
        <v>326869.76446415507</v>
      </c>
      <c r="AA51" s="315">
        <v>321125.36461014784</v>
      </c>
      <c r="AB51" s="315">
        <v>315485.43423847266</v>
      </c>
      <c r="AC51" s="315">
        <v>310086.96745273209</v>
      </c>
      <c r="AD51" s="315">
        <v>305417.76069759304</v>
      </c>
      <c r="AE51" s="315">
        <v>301321.21143844444</v>
      </c>
      <c r="AF51" s="315">
        <v>297361.62912903709</v>
      </c>
      <c r="AG51" s="315">
        <v>293529.36991563963</v>
      </c>
      <c r="AH51" s="315">
        <v>289654.41329037677</v>
      </c>
      <c r="AI51" s="315">
        <v>285692.04601951694</v>
      </c>
      <c r="AJ51" s="315">
        <v>281514.04664338566</v>
      </c>
      <c r="AK51" s="315">
        <v>277131.03108670993</v>
      </c>
      <c r="AL51" s="315">
        <v>272418.33092061075</v>
      </c>
      <c r="AM51" s="315">
        <v>267359.81657006888</v>
      </c>
      <c r="AN51" s="315">
        <v>262116.52365395459</v>
      </c>
      <c r="AO51" s="315">
        <v>256706.49351104969</v>
      </c>
      <c r="AP51" s="315">
        <v>251195.65860337892</v>
      </c>
      <c r="AQ51" s="315">
        <v>245747.05386436844</v>
      </c>
      <c r="AR51" s="315">
        <v>240364.44073882268</v>
      </c>
      <c r="AS51" s="315">
        <v>235158.7631208277</v>
      </c>
      <c r="AT51" s="315">
        <v>230096.02700499541</v>
      </c>
      <c r="AU51" s="315">
        <v>225165.90777645525</v>
      </c>
      <c r="AV51" s="315">
        <v>220573.34226521588</v>
      </c>
      <c r="AW51" s="315">
        <v>216162.52690888598</v>
      </c>
      <c r="AX51" s="315">
        <v>211918.27146171313</v>
      </c>
      <c r="AY51" s="315">
        <v>207912.96986337568</v>
      </c>
      <c r="AZ51" s="315">
        <v>204027.95976592079</v>
      </c>
    </row>
    <row r="52" spans="1:52">
      <c r="A52" s="329" t="s">
        <v>164</v>
      </c>
      <c r="B52" s="315">
        <v>0</v>
      </c>
      <c r="C52" s="315">
        <v>0</v>
      </c>
      <c r="D52" s="315">
        <v>0</v>
      </c>
      <c r="E52" s="315">
        <v>0</v>
      </c>
      <c r="F52" s="315">
        <v>0</v>
      </c>
      <c r="G52" s="315">
        <v>0</v>
      </c>
      <c r="H52" s="315">
        <v>0</v>
      </c>
      <c r="I52" s="315">
        <v>0</v>
      </c>
      <c r="J52" s="315">
        <v>0</v>
      </c>
      <c r="K52" s="315">
        <v>0</v>
      </c>
      <c r="L52" s="315">
        <v>0</v>
      </c>
      <c r="M52" s="315">
        <v>0</v>
      </c>
      <c r="N52" s="315">
        <v>0</v>
      </c>
      <c r="O52" s="315">
        <v>0</v>
      </c>
      <c r="P52" s="315">
        <v>0</v>
      </c>
      <c r="Q52" s="315">
        <v>0</v>
      </c>
      <c r="R52" s="315">
        <v>8.6360516594512715E-2</v>
      </c>
      <c r="S52" s="315">
        <v>0.19542238062911663</v>
      </c>
      <c r="T52" s="315">
        <v>0.34820312305207507</v>
      </c>
      <c r="U52" s="315">
        <v>0.56578252945919172</v>
      </c>
      <c r="V52" s="315">
        <v>0.87033689462402175</v>
      </c>
      <c r="W52" s="315">
        <v>1.2633473558524222</v>
      </c>
      <c r="X52" s="315">
        <v>1.7861786171978264</v>
      </c>
      <c r="Y52" s="315">
        <v>2.4595498347134104</v>
      </c>
      <c r="Z52" s="315">
        <v>3.3877843501098535</v>
      </c>
      <c r="AA52" s="315">
        <v>4.5872752750432184</v>
      </c>
      <c r="AB52" s="315">
        <v>6.1291124495812914</v>
      </c>
      <c r="AC52" s="315">
        <v>8.120073073062926</v>
      </c>
      <c r="AD52" s="315">
        <v>10.829288796228829</v>
      </c>
      <c r="AE52" s="315">
        <v>14.371485588434062</v>
      </c>
      <c r="AF52" s="315">
        <v>19.014668204508077</v>
      </c>
      <c r="AG52" s="315">
        <v>25.081994669999411</v>
      </c>
      <c r="AH52" s="315">
        <v>32.99560266421166</v>
      </c>
      <c r="AI52" s="315">
        <v>43.329567494897333</v>
      </c>
      <c r="AJ52" s="315">
        <v>56.859362161547864</v>
      </c>
      <c r="AK52" s="315">
        <v>74.363961216024265</v>
      </c>
      <c r="AL52" s="315">
        <v>97.165226209045755</v>
      </c>
      <c r="AM52" s="315">
        <v>126.57217338356493</v>
      </c>
      <c r="AN52" s="315">
        <v>164.80291132147741</v>
      </c>
      <c r="AO52" s="315">
        <v>214.25207514647084</v>
      </c>
      <c r="AP52" s="315">
        <v>278.6255824470619</v>
      </c>
      <c r="AQ52" s="315">
        <v>361.98939317846606</v>
      </c>
      <c r="AR52" s="315">
        <v>470.02332313738805</v>
      </c>
      <c r="AS52" s="315">
        <v>608.84827953605725</v>
      </c>
      <c r="AT52" s="315">
        <v>786.86047834912642</v>
      </c>
      <c r="AU52" s="315">
        <v>1013.8568058813098</v>
      </c>
      <c r="AV52" s="315">
        <v>1302.1695117751131</v>
      </c>
      <c r="AW52" s="315">
        <v>1659.417923186988</v>
      </c>
      <c r="AX52" s="315">
        <v>2099.8176517044617</v>
      </c>
      <c r="AY52" s="315">
        <v>2635.282031655157</v>
      </c>
      <c r="AZ52" s="315">
        <v>3279.3521976970601</v>
      </c>
    </row>
    <row r="53" spans="1:52">
      <c r="A53" s="329" t="s">
        <v>163</v>
      </c>
      <c r="B53" s="315">
        <v>0</v>
      </c>
      <c r="C53" s="315">
        <v>0</v>
      </c>
      <c r="D53" s="315">
        <v>0</v>
      </c>
      <c r="E53" s="315">
        <v>0</v>
      </c>
      <c r="F53" s="315">
        <v>0</v>
      </c>
      <c r="G53" s="315">
        <v>0</v>
      </c>
      <c r="H53" s="315">
        <v>0</v>
      </c>
      <c r="I53" s="315">
        <v>0</v>
      </c>
      <c r="J53" s="315">
        <v>0</v>
      </c>
      <c r="K53" s="315">
        <v>0</v>
      </c>
      <c r="L53" s="315">
        <v>0</v>
      </c>
      <c r="M53" s="315">
        <v>0</v>
      </c>
      <c r="N53" s="315">
        <v>0</v>
      </c>
      <c r="O53" s="315">
        <v>0</v>
      </c>
      <c r="P53" s="315">
        <v>0</v>
      </c>
      <c r="Q53" s="315">
        <v>0</v>
      </c>
      <c r="R53" s="315">
        <v>0</v>
      </c>
      <c r="S53" s="315">
        <v>0</v>
      </c>
      <c r="T53" s="315">
        <v>0</v>
      </c>
      <c r="U53" s="315">
        <v>0</v>
      </c>
      <c r="V53" s="315">
        <v>0</v>
      </c>
      <c r="W53" s="315">
        <v>0</v>
      </c>
      <c r="X53" s="315">
        <v>0</v>
      </c>
      <c r="Y53" s="315">
        <v>0</v>
      </c>
      <c r="Z53" s="315">
        <v>0</v>
      </c>
      <c r="AA53" s="315">
        <v>0</v>
      </c>
      <c r="AB53" s="315">
        <v>0</v>
      </c>
      <c r="AC53" s="315">
        <v>0</v>
      </c>
      <c r="AD53" s="315">
        <v>0</v>
      </c>
      <c r="AE53" s="315">
        <v>0</v>
      </c>
      <c r="AF53" s="315">
        <v>0</v>
      </c>
      <c r="AG53" s="315">
        <v>0</v>
      </c>
      <c r="AH53" s="315">
        <v>0</v>
      </c>
      <c r="AI53" s="315">
        <v>0</v>
      </c>
      <c r="AJ53" s="315">
        <v>0</v>
      </c>
      <c r="AK53" s="315">
        <v>0</v>
      </c>
      <c r="AL53" s="315">
        <v>0</v>
      </c>
      <c r="AM53" s="315">
        <v>0</v>
      </c>
      <c r="AN53" s="315">
        <v>0</v>
      </c>
      <c r="AO53" s="315">
        <v>0</v>
      </c>
      <c r="AP53" s="315">
        <v>0</v>
      </c>
      <c r="AQ53" s="315">
        <v>0</v>
      </c>
      <c r="AR53" s="315">
        <v>0</v>
      </c>
      <c r="AS53" s="315">
        <v>0</v>
      </c>
      <c r="AT53" s="315">
        <v>0</v>
      </c>
      <c r="AU53" s="315">
        <v>0</v>
      </c>
      <c r="AV53" s="315">
        <v>0</v>
      </c>
      <c r="AW53" s="315">
        <v>0</v>
      </c>
      <c r="AX53" s="315">
        <v>0</v>
      </c>
      <c r="AY53" s="315">
        <v>0</v>
      </c>
      <c r="AZ53" s="315">
        <v>0</v>
      </c>
    </row>
    <row r="54" spans="1:52" hidden="1">
      <c r="A54" s="330"/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31"/>
      <c r="Z54" s="331"/>
      <c r="AA54" s="331"/>
      <c r="AB54" s="331"/>
      <c r="AC54" s="331"/>
      <c r="AD54" s="331"/>
      <c r="AE54" s="331"/>
      <c r="AF54" s="331"/>
      <c r="AG54" s="331"/>
      <c r="AH54" s="331"/>
      <c r="AI54" s="331"/>
      <c r="AJ54" s="331"/>
      <c r="AK54" s="331"/>
      <c r="AL54" s="331"/>
      <c r="AM54" s="331"/>
      <c r="AN54" s="331"/>
      <c r="AO54" s="331"/>
      <c r="AP54" s="331"/>
      <c r="AQ54" s="331"/>
      <c r="AR54" s="331"/>
      <c r="AS54" s="331"/>
      <c r="AT54" s="331"/>
      <c r="AU54" s="331"/>
      <c r="AV54" s="331"/>
      <c r="AW54" s="331"/>
      <c r="AX54" s="331"/>
      <c r="AY54" s="331"/>
      <c r="AZ54" s="331"/>
    </row>
    <row r="55" spans="1:52" hidden="1">
      <c r="A55" s="329"/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  <c r="AD55" s="315"/>
      <c r="AE55" s="315"/>
      <c r="AF55" s="315"/>
      <c r="AG55" s="315"/>
      <c r="AH55" s="315"/>
      <c r="AI55" s="315"/>
      <c r="AJ55" s="315"/>
      <c r="AK55" s="315"/>
      <c r="AL55" s="315"/>
      <c r="AM55" s="315"/>
      <c r="AN55" s="315"/>
      <c r="AO55" s="315"/>
      <c r="AP55" s="315"/>
      <c r="AQ55" s="315"/>
      <c r="AR55" s="315"/>
      <c r="AS55" s="315"/>
      <c r="AT55" s="315"/>
      <c r="AU55" s="315"/>
      <c r="AV55" s="315"/>
      <c r="AW55" s="315"/>
      <c r="AX55" s="315"/>
      <c r="AY55" s="315"/>
      <c r="AZ55" s="315"/>
    </row>
    <row r="56" spans="1:52" hidden="1">
      <c r="A56" s="329"/>
      <c r="B56" s="315"/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315"/>
      <c r="AJ56" s="315"/>
      <c r="AK56" s="315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5"/>
      <c r="AX56" s="315"/>
      <c r="AY56" s="315"/>
      <c r="AZ56" s="315"/>
    </row>
    <row r="57" spans="1:52" hidden="1">
      <c r="A57" s="329"/>
      <c r="B57" s="315"/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5"/>
      <c r="AF57" s="315"/>
      <c r="AG57" s="315"/>
      <c r="AH57" s="315"/>
      <c r="AI57" s="315"/>
      <c r="AJ57" s="315"/>
      <c r="AK57" s="315"/>
      <c r="AL57" s="315"/>
      <c r="AM57" s="315"/>
      <c r="AN57" s="315"/>
      <c r="AO57" s="315"/>
      <c r="AP57" s="315"/>
      <c r="AQ57" s="315"/>
      <c r="AR57" s="315"/>
      <c r="AS57" s="315"/>
      <c r="AT57" s="315"/>
      <c r="AU57" s="315"/>
      <c r="AV57" s="315"/>
      <c r="AW57" s="315"/>
      <c r="AX57" s="315"/>
      <c r="AY57" s="315"/>
      <c r="AZ57" s="315"/>
    </row>
    <row r="58" spans="1:52" hidden="1">
      <c r="A58" s="329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  <c r="AH58" s="315"/>
      <c r="AI58" s="315"/>
      <c r="AJ58" s="315"/>
      <c r="AK58" s="315"/>
      <c r="AL58" s="315"/>
      <c r="AM58" s="315"/>
      <c r="AN58" s="315"/>
      <c r="AO58" s="315"/>
      <c r="AP58" s="315"/>
      <c r="AQ58" s="315"/>
      <c r="AR58" s="315"/>
      <c r="AS58" s="315"/>
      <c r="AT58" s="315"/>
      <c r="AU58" s="315"/>
      <c r="AV58" s="315"/>
      <c r="AW58" s="315"/>
      <c r="AX58" s="315"/>
      <c r="AY58" s="315"/>
      <c r="AZ58" s="315"/>
    </row>
    <row r="59" spans="1:52" hidden="1">
      <c r="A59" s="32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  <c r="AE59" s="315"/>
      <c r="AF59" s="315"/>
      <c r="AG59" s="315"/>
      <c r="AH59" s="315"/>
      <c r="AI59" s="315"/>
      <c r="AJ59" s="315"/>
      <c r="AK59" s="315"/>
      <c r="AL59" s="315"/>
      <c r="AM59" s="315"/>
      <c r="AN59" s="315"/>
      <c r="AO59" s="315"/>
      <c r="AP59" s="315"/>
      <c r="AQ59" s="315"/>
      <c r="AR59" s="315"/>
      <c r="AS59" s="315"/>
      <c r="AT59" s="315"/>
      <c r="AU59" s="315"/>
      <c r="AV59" s="315"/>
      <c r="AW59" s="315"/>
      <c r="AX59" s="315"/>
      <c r="AY59" s="315"/>
      <c r="AZ59" s="315"/>
    </row>
    <row r="60" spans="1:52" hidden="1">
      <c r="A60" s="329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5"/>
      <c r="AF60" s="315"/>
      <c r="AG60" s="315"/>
      <c r="AH60" s="315"/>
      <c r="AI60" s="315"/>
      <c r="AJ60" s="315"/>
      <c r="AK60" s="315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5"/>
      <c r="AW60" s="315"/>
      <c r="AX60" s="315"/>
      <c r="AY60" s="315"/>
      <c r="AZ60" s="315"/>
    </row>
    <row r="61" spans="1:52" hidden="1">
      <c r="A61" s="329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315"/>
      <c r="AW61" s="315"/>
      <c r="AX61" s="315"/>
      <c r="AY61" s="315"/>
      <c r="AZ61" s="315"/>
    </row>
    <row r="62" spans="1:52">
      <c r="A62" s="330" t="s">
        <v>172</v>
      </c>
      <c r="B62" s="331">
        <v>0</v>
      </c>
      <c r="C62" s="331">
        <v>0</v>
      </c>
      <c r="D62" s="331">
        <v>0</v>
      </c>
      <c r="E62" s="331">
        <v>0</v>
      </c>
      <c r="F62" s="331">
        <v>0</v>
      </c>
      <c r="G62" s="331">
        <v>0</v>
      </c>
      <c r="H62" s="331">
        <v>0</v>
      </c>
      <c r="I62" s="331">
        <v>0</v>
      </c>
      <c r="J62" s="331">
        <v>0</v>
      </c>
      <c r="K62" s="331">
        <v>0</v>
      </c>
      <c r="L62" s="331">
        <v>0</v>
      </c>
      <c r="M62" s="331">
        <v>0</v>
      </c>
      <c r="N62" s="331">
        <v>0</v>
      </c>
      <c r="O62" s="331">
        <v>1.5720148513627596</v>
      </c>
      <c r="P62" s="331">
        <v>144.12241610967376</v>
      </c>
      <c r="Q62" s="331">
        <v>500.34638062116721</v>
      </c>
      <c r="R62" s="331">
        <v>891.844402793943</v>
      </c>
      <c r="S62" s="331">
        <v>1308.6967166913919</v>
      </c>
      <c r="T62" s="331">
        <v>1818.4488683685054</v>
      </c>
      <c r="U62" s="331">
        <v>2662.9995426973242</v>
      </c>
      <c r="V62" s="331">
        <v>3690.3904843574737</v>
      </c>
      <c r="W62" s="331">
        <v>6163.045158937105</v>
      </c>
      <c r="X62" s="331">
        <v>9171.4475654310245</v>
      </c>
      <c r="Y62" s="331">
        <v>12763.332091567612</v>
      </c>
      <c r="Z62" s="331">
        <v>16597.399044544491</v>
      </c>
      <c r="AA62" s="331">
        <v>20613.996876590958</v>
      </c>
      <c r="AB62" s="331">
        <v>24566.331653356785</v>
      </c>
      <c r="AC62" s="331">
        <v>28447.436414150412</v>
      </c>
      <c r="AD62" s="331">
        <v>32058.719601577937</v>
      </c>
      <c r="AE62" s="331">
        <v>35491.624044815013</v>
      </c>
      <c r="AF62" s="331">
        <v>38972.634817789636</v>
      </c>
      <c r="AG62" s="331">
        <v>42468.09759639002</v>
      </c>
      <c r="AH62" s="331">
        <v>46053.574334358564</v>
      </c>
      <c r="AI62" s="331">
        <v>49705.094950897997</v>
      </c>
      <c r="AJ62" s="331">
        <v>53438.420385990867</v>
      </c>
      <c r="AK62" s="331">
        <v>57208.48292336327</v>
      </c>
      <c r="AL62" s="331">
        <v>60955.064786132461</v>
      </c>
      <c r="AM62" s="331">
        <v>64682.985218610571</v>
      </c>
      <c r="AN62" s="331">
        <v>68284.74106894499</v>
      </c>
      <c r="AO62" s="331">
        <v>71693.276898586351</v>
      </c>
      <c r="AP62" s="331">
        <v>74839.628428989919</v>
      </c>
      <c r="AQ62" s="331">
        <v>77619.675096335559</v>
      </c>
      <c r="AR62" s="331">
        <v>79936.229212750521</v>
      </c>
      <c r="AS62" s="331">
        <v>81740.411061593521</v>
      </c>
      <c r="AT62" s="331">
        <v>83022.216405555984</v>
      </c>
      <c r="AU62" s="331">
        <v>83778.941713542517</v>
      </c>
      <c r="AV62" s="331">
        <v>83961.067517589632</v>
      </c>
      <c r="AW62" s="331">
        <v>83638.825188568502</v>
      </c>
      <c r="AX62" s="331">
        <v>82850.626603202982</v>
      </c>
      <c r="AY62" s="331">
        <v>81634.217570286812</v>
      </c>
      <c r="AZ62" s="331">
        <v>80078.475738145411</v>
      </c>
    </row>
    <row r="63" spans="1:52">
      <c r="A63" s="329" t="s">
        <v>171</v>
      </c>
      <c r="B63" s="315">
        <v>0</v>
      </c>
      <c r="C63" s="315">
        <v>0</v>
      </c>
      <c r="D63" s="315">
        <v>0</v>
      </c>
      <c r="E63" s="315">
        <v>0</v>
      </c>
      <c r="F63" s="315">
        <v>0</v>
      </c>
      <c r="G63" s="315">
        <v>0</v>
      </c>
      <c r="H63" s="315">
        <v>0</v>
      </c>
      <c r="I63" s="315">
        <v>0</v>
      </c>
      <c r="J63" s="315">
        <v>0</v>
      </c>
      <c r="K63" s="315">
        <v>0</v>
      </c>
      <c r="L63" s="315">
        <v>0</v>
      </c>
      <c r="M63" s="315">
        <v>0</v>
      </c>
      <c r="N63" s="315">
        <v>0</v>
      </c>
      <c r="O63" s="315">
        <v>0</v>
      </c>
      <c r="P63" s="315">
        <v>0</v>
      </c>
      <c r="Q63" s="315">
        <v>0</v>
      </c>
      <c r="R63" s="315">
        <v>0</v>
      </c>
      <c r="S63" s="315">
        <v>0</v>
      </c>
      <c r="T63" s="315">
        <v>0</v>
      </c>
      <c r="U63" s="315">
        <v>0</v>
      </c>
      <c r="V63" s="315">
        <v>0</v>
      </c>
      <c r="W63" s="315">
        <v>0</v>
      </c>
      <c r="X63" s="315">
        <v>0</v>
      </c>
      <c r="Y63" s="315">
        <v>0</v>
      </c>
      <c r="Z63" s="315">
        <v>0</v>
      </c>
      <c r="AA63" s="315">
        <v>0</v>
      </c>
      <c r="AB63" s="315">
        <v>0</v>
      </c>
      <c r="AC63" s="315">
        <v>0</v>
      </c>
      <c r="AD63" s="315">
        <v>0</v>
      </c>
      <c r="AE63" s="315">
        <v>0</v>
      </c>
      <c r="AF63" s="315">
        <v>0</v>
      </c>
      <c r="AG63" s="315">
        <v>0</v>
      </c>
      <c r="AH63" s="315">
        <v>0</v>
      </c>
      <c r="AI63" s="315">
        <v>0</v>
      </c>
      <c r="AJ63" s="315">
        <v>0</v>
      </c>
      <c r="AK63" s="315">
        <v>0</v>
      </c>
      <c r="AL63" s="315">
        <v>0</v>
      </c>
      <c r="AM63" s="315">
        <v>0</v>
      </c>
      <c r="AN63" s="315">
        <v>0</v>
      </c>
      <c r="AO63" s="315">
        <v>0</v>
      </c>
      <c r="AP63" s="315">
        <v>0</v>
      </c>
      <c r="AQ63" s="315">
        <v>0</v>
      </c>
      <c r="AR63" s="315">
        <v>0</v>
      </c>
      <c r="AS63" s="315">
        <v>0</v>
      </c>
      <c r="AT63" s="315">
        <v>0</v>
      </c>
      <c r="AU63" s="315">
        <v>0</v>
      </c>
      <c r="AV63" s="315">
        <v>0</v>
      </c>
      <c r="AW63" s="315">
        <v>0</v>
      </c>
      <c r="AX63" s="315">
        <v>0</v>
      </c>
      <c r="AY63" s="315">
        <v>0</v>
      </c>
      <c r="AZ63" s="315">
        <v>0</v>
      </c>
    </row>
    <row r="64" spans="1:52">
      <c r="A64" s="329" t="s">
        <v>170</v>
      </c>
      <c r="B64" s="315">
        <v>0</v>
      </c>
      <c r="C64" s="315">
        <v>0</v>
      </c>
      <c r="D64" s="315">
        <v>0</v>
      </c>
      <c r="E64" s="315">
        <v>0</v>
      </c>
      <c r="F64" s="315">
        <v>0</v>
      </c>
      <c r="G64" s="315">
        <v>0</v>
      </c>
      <c r="H64" s="315">
        <v>0</v>
      </c>
      <c r="I64" s="315">
        <v>0</v>
      </c>
      <c r="J64" s="315">
        <v>0</v>
      </c>
      <c r="K64" s="315">
        <v>0</v>
      </c>
      <c r="L64" s="315">
        <v>0</v>
      </c>
      <c r="M64" s="315">
        <v>0</v>
      </c>
      <c r="N64" s="315">
        <v>0</v>
      </c>
      <c r="O64" s="315">
        <v>1.5720148513627596</v>
      </c>
      <c r="P64" s="315">
        <v>144.12241610967376</v>
      </c>
      <c r="Q64" s="315">
        <v>500.34638062116721</v>
      </c>
      <c r="R64" s="315">
        <v>891.844402793943</v>
      </c>
      <c r="S64" s="315">
        <v>1308.6967166913919</v>
      </c>
      <c r="T64" s="315">
        <v>1818.4488683685054</v>
      </c>
      <c r="U64" s="315">
        <v>2662.9995426973242</v>
      </c>
      <c r="V64" s="315">
        <v>3690.3904843574737</v>
      </c>
      <c r="W64" s="315">
        <v>6163.0232487709764</v>
      </c>
      <c r="X64" s="315">
        <v>9171.4037726067618</v>
      </c>
      <c r="Y64" s="315">
        <v>12763.26647990024</v>
      </c>
      <c r="Z64" s="315">
        <v>16597.31175774871</v>
      </c>
      <c r="AA64" s="315">
        <v>20613.888084385864</v>
      </c>
      <c r="AB64" s="315">
        <v>24566.201841049282</v>
      </c>
      <c r="AC64" s="315">
        <v>28447.28614989065</v>
      </c>
      <c r="AD64" s="315">
        <v>32058.549615182405</v>
      </c>
      <c r="AE64" s="315">
        <v>35491.435139072819</v>
      </c>
      <c r="AF64" s="315">
        <v>38972.427736628575</v>
      </c>
      <c r="AG64" s="315">
        <v>42467.87315431358</v>
      </c>
      <c r="AH64" s="315">
        <v>46053.333247055736</v>
      </c>
      <c r="AI64" s="315">
        <v>49704.817204495324</v>
      </c>
      <c r="AJ64" s="315">
        <v>53438.106901889252</v>
      </c>
      <c r="AK64" s="315">
        <v>57208.134482946669</v>
      </c>
      <c r="AL64" s="315">
        <v>60954.682273219434</v>
      </c>
      <c r="AM64" s="315">
        <v>64682.569127805349</v>
      </c>
      <c r="AN64" s="315">
        <v>68284.292296873362</v>
      </c>
      <c r="AO64" s="315">
        <v>71692.796470521018</v>
      </c>
      <c r="AP64" s="315">
        <v>74839.117342211743</v>
      </c>
      <c r="AQ64" s="315">
        <v>77619.134442870694</v>
      </c>
      <c r="AR64" s="315">
        <v>79935.660230855006</v>
      </c>
      <c r="AS64" s="315">
        <v>81739.824538511617</v>
      </c>
      <c r="AT64" s="315">
        <v>83021.612891409372</v>
      </c>
      <c r="AU64" s="315">
        <v>83778.322381626203</v>
      </c>
      <c r="AV64" s="315">
        <v>83960.43372072262</v>
      </c>
      <c r="AW64" s="315">
        <v>83638.201984645842</v>
      </c>
      <c r="AX64" s="315">
        <v>82850.003414380612</v>
      </c>
      <c r="AY64" s="315">
        <v>81633.594188654621</v>
      </c>
      <c r="AZ64" s="315">
        <v>80077.872606342527</v>
      </c>
    </row>
    <row r="65" spans="1:52">
      <c r="A65" s="329" t="s">
        <v>169</v>
      </c>
      <c r="B65" s="315">
        <v>0</v>
      </c>
      <c r="C65" s="315">
        <v>0</v>
      </c>
      <c r="D65" s="315">
        <v>0</v>
      </c>
      <c r="E65" s="315">
        <v>0</v>
      </c>
      <c r="F65" s="315">
        <v>0</v>
      </c>
      <c r="G65" s="315">
        <v>0</v>
      </c>
      <c r="H65" s="315">
        <v>0</v>
      </c>
      <c r="I65" s="315">
        <v>0</v>
      </c>
      <c r="J65" s="315">
        <v>0</v>
      </c>
      <c r="K65" s="315">
        <v>0</v>
      </c>
      <c r="L65" s="315">
        <v>0</v>
      </c>
      <c r="M65" s="315">
        <v>0</v>
      </c>
      <c r="N65" s="315">
        <v>0</v>
      </c>
      <c r="O65" s="315">
        <v>0</v>
      </c>
      <c r="P65" s="315">
        <v>0</v>
      </c>
      <c r="Q65" s="315">
        <v>0</v>
      </c>
      <c r="R65" s="315">
        <v>0</v>
      </c>
      <c r="S65" s="315">
        <v>0</v>
      </c>
      <c r="T65" s="315">
        <v>0</v>
      </c>
      <c r="U65" s="315">
        <v>0</v>
      </c>
      <c r="V65" s="315">
        <v>0</v>
      </c>
      <c r="W65" s="315">
        <v>0</v>
      </c>
      <c r="X65" s="315">
        <v>0</v>
      </c>
      <c r="Y65" s="315">
        <v>0</v>
      </c>
      <c r="Z65" s="315">
        <v>0</v>
      </c>
      <c r="AA65" s="315">
        <v>0</v>
      </c>
      <c r="AB65" s="315">
        <v>0</v>
      </c>
      <c r="AC65" s="315">
        <v>0</v>
      </c>
      <c r="AD65" s="315">
        <v>0</v>
      </c>
      <c r="AE65" s="315">
        <v>0</v>
      </c>
      <c r="AF65" s="315">
        <v>0</v>
      </c>
      <c r="AG65" s="315">
        <v>0</v>
      </c>
      <c r="AH65" s="315">
        <v>0</v>
      </c>
      <c r="AI65" s="315">
        <v>0</v>
      </c>
      <c r="AJ65" s="315">
        <v>0</v>
      </c>
      <c r="AK65" s="315">
        <v>0</v>
      </c>
      <c r="AL65" s="315">
        <v>0</v>
      </c>
      <c r="AM65" s="315">
        <v>0</v>
      </c>
      <c r="AN65" s="315">
        <v>0</v>
      </c>
      <c r="AO65" s="315">
        <v>0</v>
      </c>
      <c r="AP65" s="315">
        <v>0</v>
      </c>
      <c r="AQ65" s="315">
        <v>0</v>
      </c>
      <c r="AR65" s="315">
        <v>0</v>
      </c>
      <c r="AS65" s="315">
        <v>0</v>
      </c>
      <c r="AT65" s="315">
        <v>0</v>
      </c>
      <c r="AU65" s="315">
        <v>0</v>
      </c>
      <c r="AV65" s="315">
        <v>0</v>
      </c>
      <c r="AW65" s="315">
        <v>0</v>
      </c>
      <c r="AX65" s="315">
        <v>0</v>
      </c>
      <c r="AY65" s="315">
        <v>0</v>
      </c>
      <c r="AZ65" s="315">
        <v>0</v>
      </c>
    </row>
    <row r="66" spans="1:52">
      <c r="A66" s="329" t="s">
        <v>168</v>
      </c>
      <c r="B66" s="315">
        <v>0</v>
      </c>
      <c r="C66" s="315">
        <v>0</v>
      </c>
      <c r="D66" s="315">
        <v>0</v>
      </c>
      <c r="E66" s="315">
        <v>0</v>
      </c>
      <c r="F66" s="315">
        <v>0</v>
      </c>
      <c r="G66" s="315">
        <v>0</v>
      </c>
      <c r="H66" s="315">
        <v>0</v>
      </c>
      <c r="I66" s="315">
        <v>0</v>
      </c>
      <c r="J66" s="315">
        <v>0</v>
      </c>
      <c r="K66" s="315">
        <v>0</v>
      </c>
      <c r="L66" s="315">
        <v>0</v>
      </c>
      <c r="M66" s="315">
        <v>0</v>
      </c>
      <c r="N66" s="315">
        <v>0</v>
      </c>
      <c r="O66" s="315">
        <v>0</v>
      </c>
      <c r="P66" s="315">
        <v>0</v>
      </c>
      <c r="Q66" s="315">
        <v>0</v>
      </c>
      <c r="R66" s="315">
        <v>0</v>
      </c>
      <c r="S66" s="315">
        <v>0</v>
      </c>
      <c r="T66" s="315">
        <v>0</v>
      </c>
      <c r="U66" s="315">
        <v>0</v>
      </c>
      <c r="V66" s="315">
        <v>0</v>
      </c>
      <c r="W66" s="315">
        <v>0</v>
      </c>
      <c r="X66" s="315">
        <v>0</v>
      </c>
      <c r="Y66" s="315">
        <v>0</v>
      </c>
      <c r="Z66" s="315">
        <v>0</v>
      </c>
      <c r="AA66" s="315">
        <v>0</v>
      </c>
      <c r="AB66" s="315">
        <v>0</v>
      </c>
      <c r="AC66" s="315">
        <v>0</v>
      </c>
      <c r="AD66" s="315">
        <v>0</v>
      </c>
      <c r="AE66" s="315">
        <v>0</v>
      </c>
      <c r="AF66" s="315">
        <v>0</v>
      </c>
      <c r="AG66" s="315">
        <v>0</v>
      </c>
      <c r="AH66" s="315">
        <v>0</v>
      </c>
      <c r="AI66" s="315">
        <v>0</v>
      </c>
      <c r="AJ66" s="315">
        <v>0</v>
      </c>
      <c r="AK66" s="315">
        <v>0</v>
      </c>
      <c r="AL66" s="315">
        <v>0</v>
      </c>
      <c r="AM66" s="315">
        <v>0</v>
      </c>
      <c r="AN66" s="315">
        <v>0</v>
      </c>
      <c r="AO66" s="315">
        <v>0</v>
      </c>
      <c r="AP66" s="315">
        <v>0</v>
      </c>
      <c r="AQ66" s="315">
        <v>0</v>
      </c>
      <c r="AR66" s="315">
        <v>0</v>
      </c>
      <c r="AS66" s="315">
        <v>0</v>
      </c>
      <c r="AT66" s="315">
        <v>0</v>
      </c>
      <c r="AU66" s="315">
        <v>0</v>
      </c>
      <c r="AV66" s="315">
        <v>0</v>
      </c>
      <c r="AW66" s="315">
        <v>0</v>
      </c>
      <c r="AX66" s="315">
        <v>0</v>
      </c>
      <c r="AY66" s="315">
        <v>0</v>
      </c>
      <c r="AZ66" s="315">
        <v>0</v>
      </c>
    </row>
    <row r="67" spans="1:52">
      <c r="A67" s="329" t="s">
        <v>154</v>
      </c>
      <c r="B67" s="315">
        <v>0</v>
      </c>
      <c r="C67" s="315">
        <v>0</v>
      </c>
      <c r="D67" s="315">
        <v>0</v>
      </c>
      <c r="E67" s="315">
        <v>0</v>
      </c>
      <c r="F67" s="315">
        <v>0</v>
      </c>
      <c r="G67" s="315">
        <v>0</v>
      </c>
      <c r="H67" s="315">
        <v>0</v>
      </c>
      <c r="I67" s="315">
        <v>0</v>
      </c>
      <c r="J67" s="315">
        <v>0</v>
      </c>
      <c r="K67" s="315">
        <v>0</v>
      </c>
      <c r="L67" s="315">
        <v>0</v>
      </c>
      <c r="M67" s="315">
        <v>0</v>
      </c>
      <c r="N67" s="315">
        <v>0</v>
      </c>
      <c r="O67" s="315">
        <v>0</v>
      </c>
      <c r="P67" s="315">
        <v>0</v>
      </c>
      <c r="Q67" s="315">
        <v>0</v>
      </c>
      <c r="R67" s="315">
        <v>0</v>
      </c>
      <c r="S67" s="315">
        <v>0</v>
      </c>
      <c r="T67" s="315">
        <v>0</v>
      </c>
      <c r="U67" s="315">
        <v>0</v>
      </c>
      <c r="V67" s="315">
        <v>0</v>
      </c>
      <c r="W67" s="315">
        <v>2.1910166128448996E-2</v>
      </c>
      <c r="X67" s="315">
        <v>4.3792824261876979E-2</v>
      </c>
      <c r="Y67" s="315">
        <v>6.5611667372119112E-2</v>
      </c>
      <c r="Z67" s="315">
        <v>8.7286795780291165E-2</v>
      </c>
      <c r="AA67" s="315">
        <v>0.10879220509517844</v>
      </c>
      <c r="AB67" s="315">
        <v>0.12981230750314612</v>
      </c>
      <c r="AC67" s="315">
        <v>0.15026425976423691</v>
      </c>
      <c r="AD67" s="315">
        <v>0.16998639553288644</v>
      </c>
      <c r="AE67" s="315">
        <v>0.18890574219472456</v>
      </c>
      <c r="AF67" s="315">
        <v>0.20708116106435723</v>
      </c>
      <c r="AG67" s="315">
        <v>0.22444207643830133</v>
      </c>
      <c r="AH67" s="315">
        <v>0.24108730282794175</v>
      </c>
      <c r="AI67" s="315">
        <v>0.27774640267150452</v>
      </c>
      <c r="AJ67" s="315">
        <v>0.31348410161240919</v>
      </c>
      <c r="AK67" s="315">
        <v>0.34844041659860853</v>
      </c>
      <c r="AL67" s="315">
        <v>0.38251291302650109</v>
      </c>
      <c r="AM67" s="315">
        <v>0.41609080522202435</v>
      </c>
      <c r="AN67" s="315">
        <v>0.44877207162157801</v>
      </c>
      <c r="AO67" s="315">
        <v>0.48042806533198323</v>
      </c>
      <c r="AP67" s="315">
        <v>0.51108677817793713</v>
      </c>
      <c r="AQ67" s="315">
        <v>0.54065346486289778</v>
      </c>
      <c r="AR67" s="315">
        <v>0.56898189551603517</v>
      </c>
      <c r="AS67" s="315">
        <v>0.58652308189728075</v>
      </c>
      <c r="AT67" s="315">
        <v>0.60351414661010572</v>
      </c>
      <c r="AU67" s="315">
        <v>0.61933191631019813</v>
      </c>
      <c r="AV67" s="315">
        <v>0.63379686701577975</v>
      </c>
      <c r="AW67" s="315">
        <v>0.6232039226557935</v>
      </c>
      <c r="AX67" s="315">
        <v>0.62318882236494344</v>
      </c>
      <c r="AY67" s="315">
        <v>0.62338163219703813</v>
      </c>
      <c r="AZ67" s="315">
        <v>0.6031318028898538</v>
      </c>
    </row>
    <row r="68" spans="1:52">
      <c r="A68" s="329" t="s">
        <v>164</v>
      </c>
      <c r="B68" s="315">
        <v>0</v>
      </c>
      <c r="C68" s="315">
        <v>0</v>
      </c>
      <c r="D68" s="315">
        <v>0</v>
      </c>
      <c r="E68" s="315">
        <v>0</v>
      </c>
      <c r="F68" s="315">
        <v>0</v>
      </c>
      <c r="G68" s="315">
        <v>0</v>
      </c>
      <c r="H68" s="315">
        <v>0</v>
      </c>
      <c r="I68" s="315">
        <v>0</v>
      </c>
      <c r="J68" s="315">
        <v>0</v>
      </c>
      <c r="K68" s="315">
        <v>0</v>
      </c>
      <c r="L68" s="315">
        <v>0</v>
      </c>
      <c r="M68" s="315">
        <v>0</v>
      </c>
      <c r="N68" s="315">
        <v>0</v>
      </c>
      <c r="O68" s="315">
        <v>0</v>
      </c>
      <c r="P68" s="315">
        <v>0</v>
      </c>
      <c r="Q68" s="315">
        <v>0</v>
      </c>
      <c r="R68" s="315">
        <v>0</v>
      </c>
      <c r="S68" s="315">
        <v>0</v>
      </c>
      <c r="T68" s="315">
        <v>0</v>
      </c>
      <c r="U68" s="315">
        <v>0</v>
      </c>
      <c r="V68" s="315">
        <v>0</v>
      </c>
      <c r="W68" s="315">
        <v>0</v>
      </c>
      <c r="X68" s="315">
        <v>0</v>
      </c>
      <c r="Y68" s="315">
        <v>0</v>
      </c>
      <c r="Z68" s="315">
        <v>0</v>
      </c>
      <c r="AA68" s="315">
        <v>0</v>
      </c>
      <c r="AB68" s="315">
        <v>0</v>
      </c>
      <c r="AC68" s="315">
        <v>0</v>
      </c>
      <c r="AD68" s="315">
        <v>0</v>
      </c>
      <c r="AE68" s="315">
        <v>0</v>
      </c>
      <c r="AF68" s="315">
        <v>0</v>
      </c>
      <c r="AG68" s="315">
        <v>0</v>
      </c>
      <c r="AH68" s="315">
        <v>0</v>
      </c>
      <c r="AI68" s="315">
        <v>0</v>
      </c>
      <c r="AJ68" s="315">
        <v>0</v>
      </c>
      <c r="AK68" s="315">
        <v>0</v>
      </c>
      <c r="AL68" s="315">
        <v>0</v>
      </c>
      <c r="AM68" s="315">
        <v>0</v>
      </c>
      <c r="AN68" s="315">
        <v>0</v>
      </c>
      <c r="AO68" s="315">
        <v>0</v>
      </c>
      <c r="AP68" s="315">
        <v>0</v>
      </c>
      <c r="AQ68" s="315">
        <v>0</v>
      </c>
      <c r="AR68" s="315">
        <v>0</v>
      </c>
      <c r="AS68" s="315">
        <v>0</v>
      </c>
      <c r="AT68" s="315">
        <v>0</v>
      </c>
      <c r="AU68" s="315">
        <v>0</v>
      </c>
      <c r="AV68" s="315">
        <v>0</v>
      </c>
      <c r="AW68" s="315">
        <v>0</v>
      </c>
      <c r="AX68" s="315">
        <v>0</v>
      </c>
      <c r="AY68" s="315">
        <v>0</v>
      </c>
      <c r="AZ68" s="315">
        <v>0</v>
      </c>
    </row>
    <row r="69" spans="1:52">
      <c r="A69" s="329" t="s">
        <v>163</v>
      </c>
      <c r="B69" s="315">
        <v>0</v>
      </c>
      <c r="C69" s="315">
        <v>0</v>
      </c>
      <c r="D69" s="315">
        <v>0</v>
      </c>
      <c r="E69" s="315">
        <v>0</v>
      </c>
      <c r="F69" s="315">
        <v>0</v>
      </c>
      <c r="G69" s="315">
        <v>0</v>
      </c>
      <c r="H69" s="315">
        <v>0</v>
      </c>
      <c r="I69" s="315">
        <v>0</v>
      </c>
      <c r="J69" s="315">
        <v>0</v>
      </c>
      <c r="K69" s="315">
        <v>0</v>
      </c>
      <c r="L69" s="315">
        <v>0</v>
      </c>
      <c r="M69" s="315">
        <v>0</v>
      </c>
      <c r="N69" s="315">
        <v>0</v>
      </c>
      <c r="O69" s="315">
        <v>0</v>
      </c>
      <c r="P69" s="315">
        <v>0</v>
      </c>
      <c r="Q69" s="315">
        <v>0</v>
      </c>
      <c r="R69" s="315">
        <v>0</v>
      </c>
      <c r="S69" s="315">
        <v>0</v>
      </c>
      <c r="T69" s="315">
        <v>0</v>
      </c>
      <c r="U69" s="315">
        <v>0</v>
      </c>
      <c r="V69" s="315">
        <v>0</v>
      </c>
      <c r="W69" s="315">
        <v>0</v>
      </c>
      <c r="X69" s="315">
        <v>0</v>
      </c>
      <c r="Y69" s="315">
        <v>0</v>
      </c>
      <c r="Z69" s="315">
        <v>0</v>
      </c>
      <c r="AA69" s="315">
        <v>0</v>
      </c>
      <c r="AB69" s="315">
        <v>0</v>
      </c>
      <c r="AC69" s="315">
        <v>0</v>
      </c>
      <c r="AD69" s="315">
        <v>0</v>
      </c>
      <c r="AE69" s="315">
        <v>0</v>
      </c>
      <c r="AF69" s="315">
        <v>0</v>
      </c>
      <c r="AG69" s="315">
        <v>0</v>
      </c>
      <c r="AH69" s="315">
        <v>0</v>
      </c>
      <c r="AI69" s="315">
        <v>0</v>
      </c>
      <c r="AJ69" s="315">
        <v>0</v>
      </c>
      <c r="AK69" s="315">
        <v>0</v>
      </c>
      <c r="AL69" s="315">
        <v>0</v>
      </c>
      <c r="AM69" s="315">
        <v>0</v>
      </c>
      <c r="AN69" s="315">
        <v>0</v>
      </c>
      <c r="AO69" s="315">
        <v>0</v>
      </c>
      <c r="AP69" s="315">
        <v>0</v>
      </c>
      <c r="AQ69" s="315">
        <v>0</v>
      </c>
      <c r="AR69" s="315">
        <v>0</v>
      </c>
      <c r="AS69" s="315">
        <v>0</v>
      </c>
      <c r="AT69" s="315">
        <v>0</v>
      </c>
      <c r="AU69" s="315">
        <v>0</v>
      </c>
      <c r="AV69" s="315">
        <v>0</v>
      </c>
      <c r="AW69" s="315">
        <v>0</v>
      </c>
      <c r="AX69" s="315">
        <v>0</v>
      </c>
      <c r="AY69" s="315">
        <v>0</v>
      </c>
      <c r="AZ69" s="315">
        <v>0</v>
      </c>
    </row>
    <row r="70" spans="1:52">
      <c r="A70" s="330" t="s">
        <v>162</v>
      </c>
      <c r="B70" s="331">
        <v>0</v>
      </c>
      <c r="C70" s="331">
        <v>0</v>
      </c>
      <c r="D70" s="331">
        <v>0</v>
      </c>
      <c r="E70" s="331">
        <v>0</v>
      </c>
      <c r="F70" s="331">
        <v>0</v>
      </c>
      <c r="G70" s="331">
        <v>0</v>
      </c>
      <c r="H70" s="331">
        <v>0</v>
      </c>
      <c r="I70" s="331">
        <v>0</v>
      </c>
      <c r="J70" s="331">
        <v>0</v>
      </c>
      <c r="K70" s="331">
        <v>0</v>
      </c>
      <c r="L70" s="331">
        <v>1.9176668999808502</v>
      </c>
      <c r="M70" s="331">
        <v>19.743833484467466</v>
      </c>
      <c r="N70" s="331">
        <v>41.741658475545016</v>
      </c>
      <c r="O70" s="331">
        <v>81.21444068145253</v>
      </c>
      <c r="P70" s="331">
        <v>188.19463746014279</v>
      </c>
      <c r="Q70" s="331">
        <v>337.87901847508363</v>
      </c>
      <c r="R70" s="331">
        <v>538.41123655060665</v>
      </c>
      <c r="S70" s="331">
        <v>759.08318132956504</v>
      </c>
      <c r="T70" s="331">
        <v>1042.4529877915811</v>
      </c>
      <c r="U70" s="331">
        <v>1410.2014516083943</v>
      </c>
      <c r="V70" s="331">
        <v>2009.3237808225817</v>
      </c>
      <c r="W70" s="331">
        <v>6467.9031915508222</v>
      </c>
      <c r="X70" s="331">
        <v>11968.928180902158</v>
      </c>
      <c r="Y70" s="331">
        <v>18805.636449555062</v>
      </c>
      <c r="Z70" s="331">
        <v>25344.512054322593</v>
      </c>
      <c r="AA70" s="331">
        <v>31670.040106236727</v>
      </c>
      <c r="AB70" s="331">
        <v>37205.359872060682</v>
      </c>
      <c r="AC70" s="331">
        <v>42263.909507284035</v>
      </c>
      <c r="AD70" s="331">
        <v>46356.1890048719</v>
      </c>
      <c r="AE70" s="331">
        <v>49968.633647366922</v>
      </c>
      <c r="AF70" s="331">
        <v>53912.786485010911</v>
      </c>
      <c r="AG70" s="331">
        <v>58217.50721436795</v>
      </c>
      <c r="AH70" s="331">
        <v>63130.999053409047</v>
      </c>
      <c r="AI70" s="331">
        <v>68663.796727405381</v>
      </c>
      <c r="AJ70" s="331">
        <v>74896.829111802406</v>
      </c>
      <c r="AK70" s="331">
        <v>81817.730784471976</v>
      </c>
      <c r="AL70" s="331">
        <v>89406.536585063557</v>
      </c>
      <c r="AM70" s="331">
        <v>97809.868610500329</v>
      </c>
      <c r="AN70" s="331">
        <v>106733.09407895431</v>
      </c>
      <c r="AO70" s="331">
        <v>116071.20292772757</v>
      </c>
      <c r="AP70" s="331">
        <v>125779.69167181873</v>
      </c>
      <c r="AQ70" s="331">
        <v>135675.75983511581</v>
      </c>
      <c r="AR70" s="331">
        <v>145647.25049796846</v>
      </c>
      <c r="AS70" s="331">
        <v>155546.68632384876</v>
      </c>
      <c r="AT70" s="331">
        <v>165486.4324465713</v>
      </c>
      <c r="AU70" s="331">
        <v>175473.75701068717</v>
      </c>
      <c r="AV70" s="331">
        <v>185104.42054714373</v>
      </c>
      <c r="AW70" s="331">
        <v>194561.42027123133</v>
      </c>
      <c r="AX70" s="331">
        <v>203969.72261478071</v>
      </c>
      <c r="AY70" s="331">
        <v>213038.35481962905</v>
      </c>
      <c r="AZ70" s="331">
        <v>221961.42193126353</v>
      </c>
    </row>
    <row r="71" spans="1:52">
      <c r="A71" s="329" t="s">
        <v>161</v>
      </c>
      <c r="B71" s="315">
        <v>0</v>
      </c>
      <c r="C71" s="315">
        <v>0</v>
      </c>
      <c r="D71" s="315">
        <v>0</v>
      </c>
      <c r="E71" s="315">
        <v>0</v>
      </c>
      <c r="F71" s="315">
        <v>0</v>
      </c>
      <c r="G71" s="315">
        <v>0</v>
      </c>
      <c r="H71" s="315">
        <v>0</v>
      </c>
      <c r="I71" s="315">
        <v>0</v>
      </c>
      <c r="J71" s="315">
        <v>0</v>
      </c>
      <c r="K71" s="315">
        <v>0</v>
      </c>
      <c r="L71" s="315">
        <v>1.9176668999808502</v>
      </c>
      <c r="M71" s="315">
        <v>19.743833484467466</v>
      </c>
      <c r="N71" s="315">
        <v>41.741658475545016</v>
      </c>
      <c r="O71" s="315">
        <v>81.21444068145253</v>
      </c>
      <c r="P71" s="315">
        <v>188.19463746014279</v>
      </c>
      <c r="Q71" s="315">
        <v>337.87901847508363</v>
      </c>
      <c r="R71" s="315">
        <v>538.36805629230935</v>
      </c>
      <c r="S71" s="315">
        <v>758.95266835928078</v>
      </c>
      <c r="T71" s="315">
        <v>1042.1038163076596</v>
      </c>
      <c r="U71" s="315">
        <v>1409.3281396327518</v>
      </c>
      <c r="V71" s="315">
        <v>2006.8770371192095</v>
      </c>
      <c r="W71" s="315">
        <v>6452.2027943191142</v>
      </c>
      <c r="X71" s="315">
        <v>11923.191638512584</v>
      </c>
      <c r="Y71" s="315">
        <v>18694.227805267041</v>
      </c>
      <c r="Z71" s="315">
        <v>25118.74964638782</v>
      </c>
      <c r="AA71" s="315">
        <v>31252.05939324497</v>
      </c>
      <c r="AB71" s="315">
        <v>36499.109776026562</v>
      </c>
      <c r="AC71" s="315">
        <v>41135.266956410574</v>
      </c>
      <c r="AD71" s="315">
        <v>44669.885513913716</v>
      </c>
      <c r="AE71" s="315">
        <v>47541.933588430387</v>
      </c>
      <c r="AF71" s="315">
        <v>50468.8258330791</v>
      </c>
      <c r="AG71" s="315">
        <v>53444.904098494822</v>
      </c>
      <c r="AH71" s="315">
        <v>56686.846878033415</v>
      </c>
      <c r="AI71" s="315">
        <v>60198.943229257537</v>
      </c>
      <c r="AJ71" s="315">
        <v>64067.67148552899</v>
      </c>
      <c r="AK71" s="315">
        <v>68320.615337395837</v>
      </c>
      <c r="AL71" s="315">
        <v>72973.46919565236</v>
      </c>
      <c r="AM71" s="315">
        <v>78221.512313959349</v>
      </c>
      <c r="AN71" s="315">
        <v>83821.190028019133</v>
      </c>
      <c r="AO71" s="315">
        <v>89733.765548873707</v>
      </c>
      <c r="AP71" s="315">
        <v>95961.238937168484</v>
      </c>
      <c r="AQ71" s="315">
        <v>102384.11994161352</v>
      </c>
      <c r="AR71" s="315">
        <v>108922.07962327483</v>
      </c>
      <c r="AS71" s="315">
        <v>115468.16884409223</v>
      </c>
      <c r="AT71" s="315">
        <v>122141.54508175747</v>
      </c>
      <c r="AU71" s="315">
        <v>128966.24336435659</v>
      </c>
      <c r="AV71" s="315">
        <v>135531.66027138193</v>
      </c>
      <c r="AW71" s="315">
        <v>142066.30816827956</v>
      </c>
      <c r="AX71" s="315">
        <v>148663.33220228707</v>
      </c>
      <c r="AY71" s="315">
        <v>155032.81403299421</v>
      </c>
      <c r="AZ71" s="315">
        <v>161345.16872040823</v>
      </c>
    </row>
    <row r="72" spans="1:52">
      <c r="A72" s="329" t="s">
        <v>160</v>
      </c>
      <c r="B72" s="315">
        <v>0</v>
      </c>
      <c r="C72" s="315">
        <v>0</v>
      </c>
      <c r="D72" s="315">
        <v>0</v>
      </c>
      <c r="E72" s="315">
        <v>0</v>
      </c>
      <c r="F72" s="315">
        <v>0</v>
      </c>
      <c r="G72" s="315">
        <v>0</v>
      </c>
      <c r="H72" s="315">
        <v>0</v>
      </c>
      <c r="I72" s="315">
        <v>0</v>
      </c>
      <c r="J72" s="315">
        <v>0</v>
      </c>
      <c r="K72" s="315">
        <v>0</v>
      </c>
      <c r="L72" s="315">
        <v>0</v>
      </c>
      <c r="M72" s="315">
        <v>0</v>
      </c>
      <c r="N72" s="315">
        <v>0</v>
      </c>
      <c r="O72" s="315">
        <v>0</v>
      </c>
      <c r="P72" s="315">
        <v>0</v>
      </c>
      <c r="Q72" s="315">
        <v>0</v>
      </c>
      <c r="R72" s="315">
        <v>4.3180258297256358E-2</v>
      </c>
      <c r="S72" s="315">
        <v>0.13051297028426637</v>
      </c>
      <c r="T72" s="315">
        <v>0.34917148392146069</v>
      </c>
      <c r="U72" s="315">
        <v>0.87331197564261331</v>
      </c>
      <c r="V72" s="315">
        <v>2.4467437033723591</v>
      </c>
      <c r="W72" s="315">
        <v>15.700397231708074</v>
      </c>
      <c r="X72" s="315">
        <v>45.736542389573479</v>
      </c>
      <c r="Y72" s="315">
        <v>111.40864428801991</v>
      </c>
      <c r="Z72" s="315">
        <v>225.76240793477479</v>
      </c>
      <c r="AA72" s="315">
        <v>417.98071299175865</v>
      </c>
      <c r="AB72" s="315">
        <v>706.25009603411866</v>
      </c>
      <c r="AC72" s="315">
        <v>1128.6425508734621</v>
      </c>
      <c r="AD72" s="315">
        <v>1686.3034909581825</v>
      </c>
      <c r="AE72" s="315">
        <v>2426.700058936533</v>
      </c>
      <c r="AF72" s="315">
        <v>3443.9606519318118</v>
      </c>
      <c r="AG72" s="315">
        <v>4772.6031158731257</v>
      </c>
      <c r="AH72" s="315">
        <v>6444.1521753756333</v>
      </c>
      <c r="AI72" s="315">
        <v>8464.853498147846</v>
      </c>
      <c r="AJ72" s="315">
        <v>10829.157626273416</v>
      </c>
      <c r="AK72" s="315">
        <v>13497.115447076143</v>
      </c>
      <c r="AL72" s="315">
        <v>16433.067389411204</v>
      </c>
      <c r="AM72" s="315">
        <v>19588.356296540973</v>
      </c>
      <c r="AN72" s="315">
        <v>22911.904050935176</v>
      </c>
      <c r="AO72" s="315">
        <v>26337.437378853861</v>
      </c>
      <c r="AP72" s="315">
        <v>29818.452734650251</v>
      </c>
      <c r="AQ72" s="315">
        <v>33291.639893502281</v>
      </c>
      <c r="AR72" s="315">
        <v>36725.17087469362</v>
      </c>
      <c r="AS72" s="315">
        <v>40078.517479756527</v>
      </c>
      <c r="AT72" s="315">
        <v>43344.887364813818</v>
      </c>
      <c r="AU72" s="315">
        <v>46507.513646330583</v>
      </c>
      <c r="AV72" s="315">
        <v>49572.760275761815</v>
      </c>
      <c r="AW72" s="315">
        <v>52495.11210295176</v>
      </c>
      <c r="AX72" s="315">
        <v>55306.390412493623</v>
      </c>
      <c r="AY72" s="315">
        <v>58005.540786634854</v>
      </c>
      <c r="AZ72" s="315">
        <v>60616.253210855313</v>
      </c>
    </row>
    <row r="73" spans="1:52">
      <c r="A73" s="329" t="s">
        <v>159</v>
      </c>
      <c r="B73" s="315">
        <v>0</v>
      </c>
      <c r="C73" s="315">
        <v>0</v>
      </c>
      <c r="D73" s="315">
        <v>0</v>
      </c>
      <c r="E73" s="315">
        <v>0</v>
      </c>
      <c r="F73" s="315">
        <v>0</v>
      </c>
      <c r="G73" s="315">
        <v>0</v>
      </c>
      <c r="H73" s="315">
        <v>0</v>
      </c>
      <c r="I73" s="315">
        <v>0</v>
      </c>
      <c r="J73" s="315">
        <v>0</v>
      </c>
      <c r="K73" s="315">
        <v>0</v>
      </c>
      <c r="L73" s="315">
        <v>0</v>
      </c>
      <c r="M73" s="315">
        <v>0</v>
      </c>
      <c r="N73" s="315">
        <v>0</v>
      </c>
      <c r="O73" s="315">
        <v>0</v>
      </c>
      <c r="P73" s="315">
        <v>0</v>
      </c>
      <c r="Q73" s="315">
        <v>0</v>
      </c>
      <c r="R73" s="315">
        <v>0</v>
      </c>
      <c r="S73" s="315">
        <v>0</v>
      </c>
      <c r="T73" s="315">
        <v>0</v>
      </c>
      <c r="U73" s="315">
        <v>0</v>
      </c>
      <c r="V73" s="315">
        <v>0</v>
      </c>
      <c r="W73" s="315">
        <v>0</v>
      </c>
      <c r="X73" s="315">
        <v>0</v>
      </c>
      <c r="Y73" s="315">
        <v>0</v>
      </c>
      <c r="Z73" s="315">
        <v>0</v>
      </c>
      <c r="AA73" s="315">
        <v>0</v>
      </c>
      <c r="AB73" s="315">
        <v>0</v>
      </c>
      <c r="AC73" s="315">
        <v>0</v>
      </c>
      <c r="AD73" s="315">
        <v>0</v>
      </c>
      <c r="AE73" s="315">
        <v>0</v>
      </c>
      <c r="AF73" s="315">
        <v>0</v>
      </c>
      <c r="AG73" s="315">
        <v>0</v>
      </c>
      <c r="AH73" s="315">
        <v>0</v>
      </c>
      <c r="AI73" s="315">
        <v>0</v>
      </c>
      <c r="AJ73" s="315">
        <v>0</v>
      </c>
      <c r="AK73" s="315">
        <v>0</v>
      </c>
      <c r="AL73" s="315">
        <v>0</v>
      </c>
      <c r="AM73" s="315">
        <v>0</v>
      </c>
      <c r="AN73" s="315">
        <v>0</v>
      </c>
      <c r="AO73" s="315">
        <v>0</v>
      </c>
      <c r="AP73" s="315">
        <v>0</v>
      </c>
      <c r="AQ73" s="315">
        <v>0</v>
      </c>
      <c r="AR73" s="315">
        <v>0</v>
      </c>
      <c r="AS73" s="315">
        <v>0</v>
      </c>
      <c r="AT73" s="315">
        <v>0</v>
      </c>
      <c r="AU73" s="315">
        <v>0</v>
      </c>
      <c r="AV73" s="315">
        <v>0</v>
      </c>
      <c r="AW73" s="315">
        <v>0</v>
      </c>
      <c r="AX73" s="315">
        <v>0</v>
      </c>
      <c r="AY73" s="315">
        <v>0</v>
      </c>
      <c r="AZ73" s="315">
        <v>0</v>
      </c>
    </row>
    <row r="74" spans="1:52">
      <c r="A74" s="329" t="s">
        <v>158</v>
      </c>
      <c r="B74" s="315">
        <v>0</v>
      </c>
      <c r="C74" s="315">
        <v>0</v>
      </c>
      <c r="D74" s="315">
        <v>0</v>
      </c>
      <c r="E74" s="315">
        <v>0</v>
      </c>
      <c r="F74" s="315">
        <v>0</v>
      </c>
      <c r="G74" s="315">
        <v>0</v>
      </c>
      <c r="H74" s="315">
        <v>0</v>
      </c>
      <c r="I74" s="315">
        <v>0</v>
      </c>
      <c r="J74" s="315">
        <v>0</v>
      </c>
      <c r="K74" s="315">
        <v>0</v>
      </c>
      <c r="L74" s="315">
        <v>0</v>
      </c>
      <c r="M74" s="315">
        <v>0</v>
      </c>
      <c r="N74" s="315">
        <v>0</v>
      </c>
      <c r="O74" s="315">
        <v>0</v>
      </c>
      <c r="P74" s="315">
        <v>0</v>
      </c>
      <c r="Q74" s="315">
        <v>0</v>
      </c>
      <c r="R74" s="315">
        <v>0</v>
      </c>
      <c r="S74" s="315">
        <v>0</v>
      </c>
      <c r="T74" s="315">
        <v>0</v>
      </c>
      <c r="U74" s="315">
        <v>0</v>
      </c>
      <c r="V74" s="315">
        <v>0</v>
      </c>
      <c r="W74" s="315">
        <v>0</v>
      </c>
      <c r="X74" s="315">
        <v>0</v>
      </c>
      <c r="Y74" s="315">
        <v>0</v>
      </c>
      <c r="Z74" s="315">
        <v>0</v>
      </c>
      <c r="AA74" s="315">
        <v>0</v>
      </c>
      <c r="AB74" s="315">
        <v>0</v>
      </c>
      <c r="AC74" s="315">
        <v>0</v>
      </c>
      <c r="AD74" s="315">
        <v>0</v>
      </c>
      <c r="AE74" s="315">
        <v>0</v>
      </c>
      <c r="AF74" s="315">
        <v>0</v>
      </c>
      <c r="AG74" s="315">
        <v>0</v>
      </c>
      <c r="AH74" s="315">
        <v>0</v>
      </c>
      <c r="AI74" s="315">
        <v>0</v>
      </c>
      <c r="AJ74" s="315">
        <v>0</v>
      </c>
      <c r="AK74" s="315">
        <v>0</v>
      </c>
      <c r="AL74" s="315">
        <v>0</v>
      </c>
      <c r="AM74" s="315">
        <v>0</v>
      </c>
      <c r="AN74" s="315">
        <v>0</v>
      </c>
      <c r="AO74" s="315">
        <v>0</v>
      </c>
      <c r="AP74" s="315">
        <v>0</v>
      </c>
      <c r="AQ74" s="315">
        <v>0</v>
      </c>
      <c r="AR74" s="315">
        <v>0</v>
      </c>
      <c r="AS74" s="315">
        <v>0</v>
      </c>
      <c r="AT74" s="315">
        <v>0</v>
      </c>
      <c r="AU74" s="315">
        <v>0</v>
      </c>
      <c r="AV74" s="315">
        <v>0</v>
      </c>
      <c r="AW74" s="315">
        <v>0</v>
      </c>
      <c r="AX74" s="315">
        <v>0</v>
      </c>
      <c r="AY74" s="315">
        <v>0</v>
      </c>
      <c r="AZ74" s="315">
        <v>0</v>
      </c>
    </row>
    <row r="75" spans="1:52">
      <c r="A75" s="330" t="s">
        <v>157</v>
      </c>
      <c r="B75" s="331">
        <v>0</v>
      </c>
      <c r="C75" s="331">
        <v>0</v>
      </c>
      <c r="D75" s="331">
        <v>0</v>
      </c>
      <c r="E75" s="331">
        <v>0</v>
      </c>
      <c r="F75" s="331">
        <v>0</v>
      </c>
      <c r="G75" s="331">
        <v>0</v>
      </c>
      <c r="H75" s="331">
        <v>0</v>
      </c>
      <c r="I75" s="331">
        <v>0</v>
      </c>
      <c r="J75" s="331">
        <v>0</v>
      </c>
      <c r="K75" s="331">
        <v>0</v>
      </c>
      <c r="L75" s="331">
        <v>0</v>
      </c>
      <c r="M75" s="331">
        <v>0</v>
      </c>
      <c r="N75" s="331">
        <v>0</v>
      </c>
      <c r="O75" s="331">
        <v>0</v>
      </c>
      <c r="P75" s="331">
        <v>0</v>
      </c>
      <c r="Q75" s="331">
        <v>0</v>
      </c>
      <c r="R75" s="331">
        <v>1.4033583946608317</v>
      </c>
      <c r="S75" s="331">
        <v>2.8454930590054359</v>
      </c>
      <c r="T75" s="331">
        <v>4.4636192702440978</v>
      </c>
      <c r="U75" s="331">
        <v>6.7291388750049048</v>
      </c>
      <c r="V75" s="331">
        <v>10.917878385501893</v>
      </c>
      <c r="W75" s="331">
        <v>11.460057196199193</v>
      </c>
      <c r="X75" s="331">
        <v>11.874620708449232</v>
      </c>
      <c r="Y75" s="331">
        <v>12.133523092942911</v>
      </c>
      <c r="Z75" s="331">
        <v>12.150178077876625</v>
      </c>
      <c r="AA75" s="331">
        <v>11.908446217897149</v>
      </c>
      <c r="AB75" s="331">
        <v>11.439671565368181</v>
      </c>
      <c r="AC75" s="331">
        <v>10.768592323200481</v>
      </c>
      <c r="AD75" s="331">
        <v>9.9795235188806952</v>
      </c>
      <c r="AE75" s="331">
        <v>9.1368029476443269</v>
      </c>
      <c r="AF75" s="331">
        <v>38.825144137471924</v>
      </c>
      <c r="AG75" s="331">
        <v>127.8723748888068</v>
      </c>
      <c r="AH75" s="331">
        <v>283.6116206024659</v>
      </c>
      <c r="AI75" s="331">
        <v>511.64939529910487</v>
      </c>
      <c r="AJ75" s="331">
        <v>815.886841780655</v>
      </c>
      <c r="AK75" s="331">
        <v>1196.7152424168833</v>
      </c>
      <c r="AL75" s="331">
        <v>1653.4482530932594</v>
      </c>
      <c r="AM75" s="331">
        <v>2187.6224104864004</v>
      </c>
      <c r="AN75" s="331">
        <v>2793.70011949835</v>
      </c>
      <c r="AO75" s="331">
        <v>3468.9638211387992</v>
      </c>
      <c r="AP75" s="331">
        <v>4211.7343273652205</v>
      </c>
      <c r="AQ75" s="331">
        <v>5022.0258963369242</v>
      </c>
      <c r="AR75" s="331">
        <v>5901.3389547381512</v>
      </c>
      <c r="AS75" s="331">
        <v>6846.2654807875824</v>
      </c>
      <c r="AT75" s="331">
        <v>7857.5368996089555</v>
      </c>
      <c r="AU75" s="331">
        <v>8942.5669911413625</v>
      </c>
      <c r="AV75" s="331">
        <v>10064.21747429873</v>
      </c>
      <c r="AW75" s="331">
        <v>11243.400329740085</v>
      </c>
      <c r="AX75" s="331">
        <v>12471.035934653333</v>
      </c>
      <c r="AY75" s="331">
        <v>13728.322864647998</v>
      </c>
      <c r="AZ75" s="331">
        <v>15007.382444455232</v>
      </c>
    </row>
    <row r="76" spans="1:52">
      <c r="A76" s="329" t="s">
        <v>156</v>
      </c>
      <c r="B76" s="315">
        <v>0</v>
      </c>
      <c r="C76" s="315">
        <v>0</v>
      </c>
      <c r="D76" s="315">
        <v>0</v>
      </c>
      <c r="E76" s="315">
        <v>0</v>
      </c>
      <c r="F76" s="315">
        <v>0</v>
      </c>
      <c r="G76" s="315">
        <v>0</v>
      </c>
      <c r="H76" s="315">
        <v>0</v>
      </c>
      <c r="I76" s="315">
        <v>0</v>
      </c>
      <c r="J76" s="315">
        <v>0</v>
      </c>
      <c r="K76" s="315">
        <v>0</v>
      </c>
      <c r="L76" s="315">
        <v>0</v>
      </c>
      <c r="M76" s="315">
        <v>0</v>
      </c>
      <c r="N76" s="315">
        <v>0</v>
      </c>
      <c r="O76" s="315">
        <v>0</v>
      </c>
      <c r="P76" s="315">
        <v>0</v>
      </c>
      <c r="Q76" s="315">
        <v>0</v>
      </c>
      <c r="R76" s="315">
        <v>0.10795064574314089</v>
      </c>
      <c r="S76" s="315">
        <v>0.2391648295409495</v>
      </c>
      <c r="T76" s="315">
        <v>0.41372720788294065</v>
      </c>
      <c r="U76" s="315">
        <v>0.69644429046164591</v>
      </c>
      <c r="V76" s="315">
        <v>1.3067648892169306</v>
      </c>
      <c r="W76" s="315">
        <v>1.4820002140352084</v>
      </c>
      <c r="X76" s="315">
        <v>1.6768697425672168</v>
      </c>
      <c r="Y76" s="315">
        <v>1.8660634995796579</v>
      </c>
      <c r="Z76" s="315">
        <v>2.0046363969525283</v>
      </c>
      <c r="AA76" s="315">
        <v>2.1119026743136025</v>
      </c>
      <c r="AB76" s="315">
        <v>2.1501925537837363</v>
      </c>
      <c r="AC76" s="315">
        <v>2.1656158062849786</v>
      </c>
      <c r="AD76" s="315">
        <v>2.1334563947617071</v>
      </c>
      <c r="AE76" s="315">
        <v>2.0810588012124498</v>
      </c>
      <c r="AF76" s="315">
        <v>16.808625846609161</v>
      </c>
      <c r="AG76" s="315">
        <v>63.718509904396122</v>
      </c>
      <c r="AH76" s="315">
        <v>151.52028108895419</v>
      </c>
      <c r="AI76" s="315">
        <v>288.36888296775169</v>
      </c>
      <c r="AJ76" s="315">
        <v>481.47630792313191</v>
      </c>
      <c r="AK76" s="315">
        <v>735.79253675311975</v>
      </c>
      <c r="AL76" s="315">
        <v>1055.0203335799033</v>
      </c>
      <c r="AM76" s="315">
        <v>1445.5074218292752</v>
      </c>
      <c r="AN76" s="315">
        <v>1905.5297815636279</v>
      </c>
      <c r="AO76" s="315">
        <v>2436.1993008130016</v>
      </c>
      <c r="AP76" s="315">
        <v>3038.8001285330856</v>
      </c>
      <c r="AQ76" s="315">
        <v>3715.5429408576315</v>
      </c>
      <c r="AR76" s="315">
        <v>4468.6850356031473</v>
      </c>
      <c r="AS76" s="315">
        <v>5296.2441544782732</v>
      </c>
      <c r="AT76" s="315">
        <v>6199.8193714112276</v>
      </c>
      <c r="AU76" s="315">
        <v>7187.8626819844912</v>
      </c>
      <c r="AV76" s="315">
        <v>8221.9058726546155</v>
      </c>
      <c r="AW76" s="315">
        <v>9324.4714903279873</v>
      </c>
      <c r="AX76" s="315">
        <v>10485.344540951543</v>
      </c>
      <c r="AY76" s="315">
        <v>11684.209199413861</v>
      </c>
      <c r="AZ76" s="315">
        <v>12913.265886031748</v>
      </c>
    </row>
    <row r="77" spans="1:52">
      <c r="A77" s="329" t="s">
        <v>155</v>
      </c>
      <c r="B77" s="315">
        <v>0</v>
      </c>
      <c r="C77" s="315">
        <v>0</v>
      </c>
      <c r="D77" s="315">
        <v>0</v>
      </c>
      <c r="E77" s="315">
        <v>0</v>
      </c>
      <c r="F77" s="315">
        <v>0</v>
      </c>
      <c r="G77" s="315">
        <v>0</v>
      </c>
      <c r="H77" s="315">
        <v>0</v>
      </c>
      <c r="I77" s="315">
        <v>0</v>
      </c>
      <c r="J77" s="315">
        <v>0</v>
      </c>
      <c r="K77" s="315">
        <v>0</v>
      </c>
      <c r="L77" s="315">
        <v>0</v>
      </c>
      <c r="M77" s="315">
        <v>0</v>
      </c>
      <c r="N77" s="315">
        <v>0</v>
      </c>
      <c r="O77" s="315">
        <v>0</v>
      </c>
      <c r="P77" s="315">
        <v>0</v>
      </c>
      <c r="Q77" s="315">
        <v>0</v>
      </c>
      <c r="R77" s="315">
        <v>1.2954077489176907</v>
      </c>
      <c r="S77" s="315">
        <v>2.6063282294644865</v>
      </c>
      <c r="T77" s="315">
        <v>4.049892062361157</v>
      </c>
      <c r="U77" s="315">
        <v>6.0326945845432585</v>
      </c>
      <c r="V77" s="315">
        <v>9.6111134962849629</v>
      </c>
      <c r="W77" s="315">
        <v>9.9780569821639844</v>
      </c>
      <c r="X77" s="315">
        <v>10.197750965882015</v>
      </c>
      <c r="Y77" s="315">
        <v>10.267459593363252</v>
      </c>
      <c r="Z77" s="315">
        <v>10.145541680924097</v>
      </c>
      <c r="AA77" s="315">
        <v>9.796543543583546</v>
      </c>
      <c r="AB77" s="315">
        <v>9.2894790115844454</v>
      </c>
      <c r="AC77" s="315">
        <v>8.6029765169155024</v>
      </c>
      <c r="AD77" s="315">
        <v>7.8460671241189877</v>
      </c>
      <c r="AE77" s="315">
        <v>7.0557441464318762</v>
      </c>
      <c r="AF77" s="315">
        <v>22.016518290862766</v>
      </c>
      <c r="AG77" s="315">
        <v>64.153864984410689</v>
      </c>
      <c r="AH77" s="315">
        <v>132.09133951351171</v>
      </c>
      <c r="AI77" s="315">
        <v>223.28051233135321</v>
      </c>
      <c r="AJ77" s="315">
        <v>334.41053385752303</v>
      </c>
      <c r="AK77" s="315">
        <v>460.92270566376351</v>
      </c>
      <c r="AL77" s="315">
        <v>598.42791951335607</v>
      </c>
      <c r="AM77" s="315">
        <v>742.11498865712542</v>
      </c>
      <c r="AN77" s="315">
        <v>888.17033793472206</v>
      </c>
      <c r="AO77" s="315">
        <v>1032.7645203257975</v>
      </c>
      <c r="AP77" s="315">
        <v>1172.9341988321351</v>
      </c>
      <c r="AQ77" s="315">
        <v>1306.4829554792925</v>
      </c>
      <c r="AR77" s="315">
        <v>1432.6539191350039</v>
      </c>
      <c r="AS77" s="315">
        <v>1550.0213263093092</v>
      </c>
      <c r="AT77" s="315">
        <v>1657.7175281977281</v>
      </c>
      <c r="AU77" s="315">
        <v>1754.704309156871</v>
      </c>
      <c r="AV77" s="315">
        <v>1842.3116016441154</v>
      </c>
      <c r="AW77" s="315">
        <v>1918.9288394120986</v>
      </c>
      <c r="AX77" s="315">
        <v>1985.6913937017903</v>
      </c>
      <c r="AY77" s="315">
        <v>2044.1136652341379</v>
      </c>
      <c r="AZ77" s="315">
        <v>2094.1165584234841</v>
      </c>
    </row>
    <row r="78" spans="1:52">
      <c r="A78" s="332" t="s">
        <v>31</v>
      </c>
      <c r="B78" s="333">
        <v>48000</v>
      </c>
      <c r="C78" s="333">
        <v>48040.000000000007</v>
      </c>
      <c r="D78" s="333">
        <v>42100</v>
      </c>
      <c r="E78" s="333">
        <v>46100.000000000007</v>
      </c>
      <c r="F78" s="333">
        <v>42499.999999999993</v>
      </c>
      <c r="G78" s="333">
        <v>43999.999999999993</v>
      </c>
      <c r="H78" s="333">
        <v>41999.999999999993</v>
      </c>
      <c r="I78" s="333">
        <v>42199.999999999993</v>
      </c>
      <c r="J78" s="333">
        <v>44700</v>
      </c>
      <c r="K78" s="333">
        <v>45699.999999999993</v>
      </c>
      <c r="L78" s="333">
        <v>46200</v>
      </c>
      <c r="M78" s="333">
        <v>44100</v>
      </c>
      <c r="N78" s="333">
        <v>43699.999999999993</v>
      </c>
      <c r="O78" s="333">
        <v>41899.999999999993</v>
      </c>
      <c r="P78" s="333">
        <v>41100</v>
      </c>
      <c r="Q78" s="333">
        <v>40799.999999999993</v>
      </c>
      <c r="R78" s="333">
        <v>35832.285963194372</v>
      </c>
      <c r="S78" s="333">
        <v>36732.243618133507</v>
      </c>
      <c r="T78" s="333">
        <v>37050.143454502744</v>
      </c>
      <c r="U78" s="333">
        <v>37373.128471438569</v>
      </c>
      <c r="V78" s="333">
        <v>37664.987062018699</v>
      </c>
      <c r="W78" s="333">
        <v>37939.043318924567</v>
      </c>
      <c r="X78" s="333">
        <v>38161.460578088743</v>
      </c>
      <c r="Y78" s="333">
        <v>38422.556003045807</v>
      </c>
      <c r="Z78" s="333">
        <v>38685.823123921182</v>
      </c>
      <c r="AA78" s="333">
        <v>38990.781108587711</v>
      </c>
      <c r="AB78" s="333">
        <v>39241.462352879505</v>
      </c>
      <c r="AC78" s="333">
        <v>39471.903642981029</v>
      </c>
      <c r="AD78" s="333">
        <v>39710.074065360706</v>
      </c>
      <c r="AE78" s="333">
        <v>39943.093357315367</v>
      </c>
      <c r="AF78" s="333">
        <v>40189.133216874747</v>
      </c>
      <c r="AG78" s="333">
        <v>40433.999309304585</v>
      </c>
      <c r="AH78" s="333">
        <v>40669.07445149291</v>
      </c>
      <c r="AI78" s="333">
        <v>40914.986000053002</v>
      </c>
      <c r="AJ78" s="333">
        <v>41151.082692846583</v>
      </c>
      <c r="AK78" s="333">
        <v>41381.241799099836</v>
      </c>
      <c r="AL78" s="333">
        <v>41604.185338674499</v>
      </c>
      <c r="AM78" s="333">
        <v>41814.914725144467</v>
      </c>
      <c r="AN78" s="333">
        <v>42026.460435639281</v>
      </c>
      <c r="AO78" s="333">
        <v>42245.76203952152</v>
      </c>
      <c r="AP78" s="333">
        <v>42463.336430152565</v>
      </c>
      <c r="AQ78" s="333">
        <v>42675.507200877408</v>
      </c>
      <c r="AR78" s="333">
        <v>42884.719751340694</v>
      </c>
      <c r="AS78" s="333">
        <v>43098.121610247152</v>
      </c>
      <c r="AT78" s="333">
        <v>43316.133086979411</v>
      </c>
      <c r="AU78" s="333">
        <v>43544.701284497169</v>
      </c>
      <c r="AV78" s="333">
        <v>43779.484480047744</v>
      </c>
      <c r="AW78" s="333">
        <v>44027.504637716491</v>
      </c>
      <c r="AX78" s="333">
        <v>44290.06538462609</v>
      </c>
      <c r="AY78" s="333">
        <v>44547.428192197476</v>
      </c>
      <c r="AZ78" s="333">
        <v>44813.973023032951</v>
      </c>
    </row>
    <row r="79" spans="1:52">
      <c r="A79" s="330" t="s">
        <v>165</v>
      </c>
      <c r="B79" s="331">
        <v>47939.604008536087</v>
      </c>
      <c r="C79" s="331">
        <v>47981.245316591943</v>
      </c>
      <c r="D79" s="331">
        <v>42048.235300038104</v>
      </c>
      <c r="E79" s="331">
        <v>46035.958008775728</v>
      </c>
      <c r="F79" s="331">
        <v>42437.751981394023</v>
      </c>
      <c r="G79" s="331">
        <v>43931.317370168523</v>
      </c>
      <c r="H79" s="331">
        <v>41967.091115146439</v>
      </c>
      <c r="I79" s="331">
        <v>42170.835255484541</v>
      </c>
      <c r="J79" s="331">
        <v>44643.732098818356</v>
      </c>
      <c r="K79" s="331">
        <v>45639.458934858812</v>
      </c>
      <c r="L79" s="331">
        <v>46128.393498464648</v>
      </c>
      <c r="M79" s="331">
        <v>44021.646978688332</v>
      </c>
      <c r="N79" s="331">
        <v>43608.807007328753</v>
      </c>
      <c r="O79" s="331">
        <v>41836.441964642872</v>
      </c>
      <c r="P79" s="331">
        <v>41040.119355378338</v>
      </c>
      <c r="Q79" s="331">
        <v>40627.464882008484</v>
      </c>
      <c r="R79" s="331">
        <v>35671.330760152603</v>
      </c>
      <c r="S79" s="331">
        <v>36396.713461237261</v>
      </c>
      <c r="T79" s="331">
        <v>36446.323272573776</v>
      </c>
      <c r="U79" s="331">
        <v>36470.899900898177</v>
      </c>
      <c r="V79" s="331">
        <v>36441.703111396484</v>
      </c>
      <c r="W79" s="331">
        <v>36376.630751785066</v>
      </c>
      <c r="X79" s="331">
        <v>36248.158415351267</v>
      </c>
      <c r="Y79" s="331">
        <v>36153.849850519822</v>
      </c>
      <c r="Z79" s="331">
        <v>36067.431739678381</v>
      </c>
      <c r="AA79" s="331">
        <v>36032.042282300405</v>
      </c>
      <c r="AB79" s="331">
        <v>35947.228964110865</v>
      </c>
      <c r="AC79" s="331">
        <v>35840.561020703077</v>
      </c>
      <c r="AD79" s="331">
        <v>35739.527604067691</v>
      </c>
      <c r="AE79" s="331">
        <v>35622.59916831812</v>
      </c>
      <c r="AF79" s="331">
        <v>35498.799907487832</v>
      </c>
      <c r="AG79" s="331">
        <v>35351.019570250624</v>
      </c>
      <c r="AH79" s="331">
        <v>35158.287625975201</v>
      </c>
      <c r="AI79" s="331">
        <v>34944.120382677444</v>
      </c>
      <c r="AJ79" s="331">
        <v>34694.646603631212</v>
      </c>
      <c r="AK79" s="331">
        <v>34414.47163632416</v>
      </c>
      <c r="AL79" s="331">
        <v>34109.246398489355</v>
      </c>
      <c r="AM79" s="331">
        <v>33750.23423261971</v>
      </c>
      <c r="AN79" s="331">
        <v>33364.002854831713</v>
      </c>
      <c r="AO79" s="331">
        <v>32954.552809725159</v>
      </c>
      <c r="AP79" s="331">
        <v>32511.697229681795</v>
      </c>
      <c r="AQ79" s="331">
        <v>32031.100087817395</v>
      </c>
      <c r="AR79" s="331">
        <v>31518.033675954925</v>
      </c>
      <c r="AS79" s="331">
        <v>30976.049133897159</v>
      </c>
      <c r="AT79" s="331">
        <v>30405.883784452628</v>
      </c>
      <c r="AU79" s="331">
        <v>29794.005994207026</v>
      </c>
      <c r="AV79" s="331">
        <v>29199.493368969088</v>
      </c>
      <c r="AW79" s="331">
        <v>28585.292997132678</v>
      </c>
      <c r="AX79" s="331">
        <v>27967.571443739052</v>
      </c>
      <c r="AY79" s="331">
        <v>27345.46555713379</v>
      </c>
      <c r="AZ79" s="331">
        <v>26733.517220065074</v>
      </c>
    </row>
    <row r="80" spans="1:52">
      <c r="A80" s="329" t="s">
        <v>171</v>
      </c>
      <c r="B80" s="315">
        <v>0</v>
      </c>
      <c r="C80" s="315">
        <v>0</v>
      </c>
      <c r="D80" s="315">
        <v>0</v>
      </c>
      <c r="E80" s="315">
        <v>0</v>
      </c>
      <c r="F80" s="315">
        <v>0</v>
      </c>
      <c r="G80" s="315">
        <v>0</v>
      </c>
      <c r="H80" s="315">
        <v>0</v>
      </c>
      <c r="I80" s="315">
        <v>0</v>
      </c>
      <c r="J80" s="315">
        <v>0</v>
      </c>
      <c r="K80" s="315">
        <v>0</v>
      </c>
      <c r="L80" s="315">
        <v>0</v>
      </c>
      <c r="M80" s="315">
        <v>0</v>
      </c>
      <c r="N80" s="315">
        <v>0</v>
      </c>
      <c r="O80" s="315">
        <v>0</v>
      </c>
      <c r="P80" s="315">
        <v>0</v>
      </c>
      <c r="Q80" s="315">
        <v>0</v>
      </c>
      <c r="R80" s="315">
        <v>0</v>
      </c>
      <c r="S80" s="315">
        <v>2.4649850073875545</v>
      </c>
      <c r="T80" s="315">
        <v>5.5341918311822784</v>
      </c>
      <c r="U80" s="315">
        <v>8.6102780389106268</v>
      </c>
      <c r="V80" s="315">
        <v>11.686443414730352</v>
      </c>
      <c r="W80" s="315">
        <v>14.761227957069606</v>
      </c>
      <c r="X80" s="315">
        <v>17.808854002078046</v>
      </c>
      <c r="Y80" s="315">
        <v>20.834169511839239</v>
      </c>
      <c r="Z80" s="315">
        <v>23.784399497223998</v>
      </c>
      <c r="AA80" s="315">
        <v>26.65830503926918</v>
      </c>
      <c r="AB80" s="315">
        <v>28.258886762683435</v>
      </c>
      <c r="AC80" s="315">
        <v>29.778251398532717</v>
      </c>
      <c r="AD80" s="315">
        <v>30.211017970568502</v>
      </c>
      <c r="AE80" s="315">
        <v>30.533709151903881</v>
      </c>
      <c r="AF80" s="315">
        <v>30.388299901726526</v>
      </c>
      <c r="AG80" s="315">
        <v>30.311225675393359</v>
      </c>
      <c r="AH80" s="315">
        <v>30.6781015584383</v>
      </c>
      <c r="AI80" s="315">
        <v>30.499474015318167</v>
      </c>
      <c r="AJ80" s="315">
        <v>30.830886594933656</v>
      </c>
      <c r="AK80" s="315">
        <v>30.443630796440249</v>
      </c>
      <c r="AL80" s="315">
        <v>29.935351089913382</v>
      </c>
      <c r="AM80" s="315">
        <v>29.321586321339765</v>
      </c>
      <c r="AN80" s="315">
        <v>28.125252298527272</v>
      </c>
      <c r="AO80" s="315">
        <v>27.134466797544228</v>
      </c>
      <c r="AP80" s="315">
        <v>25.966062546036049</v>
      </c>
      <c r="AQ80" s="315">
        <v>25.349591882759455</v>
      </c>
      <c r="AR80" s="315">
        <v>24.236827110200586</v>
      </c>
      <c r="AS80" s="315">
        <v>23.251972933504334</v>
      </c>
      <c r="AT80" s="315">
        <v>23.261526575367608</v>
      </c>
      <c r="AU80" s="315">
        <v>23.266639863491068</v>
      </c>
      <c r="AV80" s="315">
        <v>22.69333805368456</v>
      </c>
      <c r="AW80" s="315">
        <v>22.705827810869465</v>
      </c>
      <c r="AX80" s="315">
        <v>21.757631043493333</v>
      </c>
      <c r="AY80" s="315">
        <v>21.259168108275908</v>
      </c>
      <c r="AZ80" s="315">
        <v>20.66115054167501</v>
      </c>
    </row>
    <row r="81" spans="1:52">
      <c r="A81" s="329" t="s">
        <v>170</v>
      </c>
      <c r="B81" s="315">
        <v>0</v>
      </c>
      <c r="C81" s="315">
        <v>0</v>
      </c>
      <c r="D81" s="315">
        <v>0</v>
      </c>
      <c r="E81" s="315">
        <v>0</v>
      </c>
      <c r="F81" s="315">
        <v>0</v>
      </c>
      <c r="G81" s="315">
        <v>0</v>
      </c>
      <c r="H81" s="315">
        <v>0</v>
      </c>
      <c r="I81" s="315">
        <v>0</v>
      </c>
      <c r="J81" s="315">
        <v>0</v>
      </c>
      <c r="K81" s="315">
        <v>0</v>
      </c>
      <c r="L81" s="315">
        <v>0</v>
      </c>
      <c r="M81" s="315">
        <v>0</v>
      </c>
      <c r="N81" s="315">
        <v>0</v>
      </c>
      <c r="O81" s="315">
        <v>0</v>
      </c>
      <c r="P81" s="315">
        <v>0</v>
      </c>
      <c r="Q81" s="315">
        <v>0</v>
      </c>
      <c r="R81" s="315">
        <v>0</v>
      </c>
      <c r="S81" s="315">
        <v>2.960875967221535</v>
      </c>
      <c r="T81" s="315">
        <v>7.1807023756305481</v>
      </c>
      <c r="U81" s="315">
        <v>11.414180323418451</v>
      </c>
      <c r="V81" s="315">
        <v>15.652124749328001</v>
      </c>
      <c r="W81" s="315">
        <v>19.891005138200786</v>
      </c>
      <c r="X81" s="315">
        <v>24.091581188392095</v>
      </c>
      <c r="Y81" s="315">
        <v>27.42689495639619</v>
      </c>
      <c r="Z81" s="315">
        <v>29.845610021380899</v>
      </c>
      <c r="AA81" s="315">
        <v>31.799423075699629</v>
      </c>
      <c r="AB81" s="315">
        <v>33.222896612443336</v>
      </c>
      <c r="AC81" s="315">
        <v>34.188158586018268</v>
      </c>
      <c r="AD81" s="315">
        <v>34.758228981097439</v>
      </c>
      <c r="AE81" s="315">
        <v>35.285520378886943</v>
      </c>
      <c r="AF81" s="315">
        <v>35.147243677957675</v>
      </c>
      <c r="AG81" s="315">
        <v>35.012823942101946</v>
      </c>
      <c r="AH81" s="315">
        <v>34.871402257487816</v>
      </c>
      <c r="AI81" s="315">
        <v>34.751179288897688</v>
      </c>
      <c r="AJ81" s="315">
        <v>34.627197358838131</v>
      </c>
      <c r="AK81" s="315">
        <v>34.027569020470693</v>
      </c>
      <c r="AL81" s="315">
        <v>34.00851891895288</v>
      </c>
      <c r="AM81" s="315">
        <v>33.563764290837064</v>
      </c>
      <c r="AN81" s="315">
        <v>33.140126320330474</v>
      </c>
      <c r="AO81" s="315">
        <v>32.480679585960502</v>
      </c>
      <c r="AP81" s="315">
        <v>31.669710425356136</v>
      </c>
      <c r="AQ81" s="315">
        <v>30.872171183107625</v>
      </c>
      <c r="AR81" s="315">
        <v>30.095943591758761</v>
      </c>
      <c r="AS81" s="315">
        <v>29.072551812436203</v>
      </c>
      <c r="AT81" s="315">
        <v>28.339861557600095</v>
      </c>
      <c r="AU81" s="315">
        <v>27.9356779346091</v>
      </c>
      <c r="AV81" s="315">
        <v>27.554112343923702</v>
      </c>
      <c r="AW81" s="315">
        <v>26.756357210797628</v>
      </c>
      <c r="AX81" s="315">
        <v>25.706940402143736</v>
      </c>
      <c r="AY81" s="315">
        <v>24.948637227500686</v>
      </c>
      <c r="AZ81" s="315">
        <v>24.215232379153839</v>
      </c>
    </row>
    <row r="82" spans="1:52">
      <c r="A82" s="329" t="s">
        <v>169</v>
      </c>
      <c r="B82" s="315">
        <v>0</v>
      </c>
      <c r="C82" s="315">
        <v>0</v>
      </c>
      <c r="D82" s="315">
        <v>0</v>
      </c>
      <c r="E82" s="315">
        <v>0</v>
      </c>
      <c r="F82" s="315">
        <v>0</v>
      </c>
      <c r="G82" s="315">
        <v>0</v>
      </c>
      <c r="H82" s="315">
        <v>0</v>
      </c>
      <c r="I82" s="315">
        <v>0</v>
      </c>
      <c r="J82" s="315">
        <v>0</v>
      </c>
      <c r="K82" s="315">
        <v>0</v>
      </c>
      <c r="L82" s="315">
        <v>0</v>
      </c>
      <c r="M82" s="315">
        <v>0</v>
      </c>
      <c r="N82" s="315">
        <v>0</v>
      </c>
      <c r="O82" s="315">
        <v>0</v>
      </c>
      <c r="P82" s="315">
        <v>0</v>
      </c>
      <c r="Q82" s="315">
        <v>0</v>
      </c>
      <c r="R82" s="315">
        <v>0</v>
      </c>
      <c r="S82" s="315">
        <v>80.001186870290127</v>
      </c>
      <c r="T82" s="315">
        <v>206.0652926796964</v>
      </c>
      <c r="U82" s="315">
        <v>344.04041042584691</v>
      </c>
      <c r="V82" s="315">
        <v>490.22535179414439</v>
      </c>
      <c r="W82" s="315">
        <v>641.04939603343951</v>
      </c>
      <c r="X82" s="315">
        <v>789.62810114919557</v>
      </c>
      <c r="Y82" s="315">
        <v>934.45439086827014</v>
      </c>
      <c r="Z82" s="315">
        <v>1070.0001506593701</v>
      </c>
      <c r="AA82" s="315">
        <v>1198.1307939624203</v>
      </c>
      <c r="AB82" s="315">
        <v>1315.973058427162</v>
      </c>
      <c r="AC82" s="315">
        <v>1422.0777344465091</v>
      </c>
      <c r="AD82" s="315">
        <v>1521.8165692751461</v>
      </c>
      <c r="AE82" s="315">
        <v>1616.513009894371</v>
      </c>
      <c r="AF82" s="315">
        <v>1704.8611770759503</v>
      </c>
      <c r="AG82" s="315">
        <v>1788.2510716127613</v>
      </c>
      <c r="AH82" s="315">
        <v>1871.1117202226762</v>
      </c>
      <c r="AI82" s="315">
        <v>1947.5732235302864</v>
      </c>
      <c r="AJ82" s="315">
        <v>2020.195667569192</v>
      </c>
      <c r="AK82" s="315">
        <v>2085.8517995614875</v>
      </c>
      <c r="AL82" s="315">
        <v>2147.4571836274599</v>
      </c>
      <c r="AM82" s="315">
        <v>2198.9322456505811</v>
      </c>
      <c r="AN82" s="315">
        <v>2245.8800032136846</v>
      </c>
      <c r="AO82" s="315">
        <v>2284.9607955099564</v>
      </c>
      <c r="AP82" s="315">
        <v>2317.2999238288639</v>
      </c>
      <c r="AQ82" s="315">
        <v>2344.1749709772439</v>
      </c>
      <c r="AR82" s="315">
        <v>2364.6259602006016</v>
      </c>
      <c r="AS82" s="315">
        <v>2377.0186480414</v>
      </c>
      <c r="AT82" s="315">
        <v>2384.2177474242453</v>
      </c>
      <c r="AU82" s="315">
        <v>2382.0265538466451</v>
      </c>
      <c r="AV82" s="315">
        <v>2376.1727765989885</v>
      </c>
      <c r="AW82" s="315">
        <v>2365.0064216901751</v>
      </c>
      <c r="AX82" s="315">
        <v>2347.632480495969</v>
      </c>
      <c r="AY82" s="315">
        <v>2325.4197172415229</v>
      </c>
      <c r="AZ82" s="315">
        <v>2298.8464178732447</v>
      </c>
    </row>
    <row r="83" spans="1:52">
      <c r="A83" s="329" t="s">
        <v>154</v>
      </c>
      <c r="B83" s="315">
        <v>47939.604008536087</v>
      </c>
      <c r="C83" s="315">
        <v>47981.245316591943</v>
      </c>
      <c r="D83" s="315">
        <v>42048.235300038104</v>
      </c>
      <c r="E83" s="315">
        <v>46035.958008775728</v>
      </c>
      <c r="F83" s="315">
        <v>42437.751981394023</v>
      </c>
      <c r="G83" s="315">
        <v>43931.317370168523</v>
      </c>
      <c r="H83" s="315">
        <v>41967.091115146439</v>
      </c>
      <c r="I83" s="315">
        <v>42170.835255484541</v>
      </c>
      <c r="J83" s="315">
        <v>44643.732098818356</v>
      </c>
      <c r="K83" s="315">
        <v>45639.458934858812</v>
      </c>
      <c r="L83" s="315">
        <v>46128.393498464648</v>
      </c>
      <c r="M83" s="315">
        <v>44021.646978688332</v>
      </c>
      <c r="N83" s="315">
        <v>43608.807007328753</v>
      </c>
      <c r="O83" s="315">
        <v>41836.441964642872</v>
      </c>
      <c r="P83" s="315">
        <v>41040.119355378338</v>
      </c>
      <c r="Q83" s="315">
        <v>40627.464882008484</v>
      </c>
      <c r="R83" s="315">
        <v>35671.330760152603</v>
      </c>
      <c r="S83" s="315">
        <v>36311.286413392365</v>
      </c>
      <c r="T83" s="315">
        <v>36227.54308568727</v>
      </c>
      <c r="U83" s="315">
        <v>36106.835032110001</v>
      </c>
      <c r="V83" s="315">
        <v>35924.139191438284</v>
      </c>
      <c r="W83" s="315">
        <v>35700.929122656358</v>
      </c>
      <c r="X83" s="315">
        <v>35416.629879011598</v>
      </c>
      <c r="Y83" s="315">
        <v>35171.134395183319</v>
      </c>
      <c r="Z83" s="315">
        <v>34943.801579500403</v>
      </c>
      <c r="AA83" s="315">
        <v>34775.453760223012</v>
      </c>
      <c r="AB83" s="315">
        <v>34568.788356480756</v>
      </c>
      <c r="AC83" s="315">
        <v>34352.547471913495</v>
      </c>
      <c r="AD83" s="315">
        <v>34149.789139589317</v>
      </c>
      <c r="AE83" s="315">
        <v>33934.369712308056</v>
      </c>
      <c r="AF83" s="315">
        <v>33718.576913064346</v>
      </c>
      <c r="AG83" s="315">
        <v>33482.715643792442</v>
      </c>
      <c r="AH83" s="315">
        <v>33200.053602351509</v>
      </c>
      <c r="AI83" s="315">
        <v>32899.946953266997</v>
      </c>
      <c r="AJ83" s="315">
        <v>32564.974583050218</v>
      </c>
      <c r="AK83" s="315">
        <v>32203.59816464844</v>
      </c>
      <c r="AL83" s="315">
        <v>31815.949379701105</v>
      </c>
      <c r="AM83" s="315">
        <v>31378.469616751445</v>
      </c>
      <c r="AN83" s="315">
        <v>30916.963401949684</v>
      </c>
      <c r="AO83" s="315">
        <v>30434.235973299285</v>
      </c>
      <c r="AP83" s="315">
        <v>29917.208752204606</v>
      </c>
      <c r="AQ83" s="315">
        <v>29358.720222942731</v>
      </c>
      <c r="AR83" s="315">
        <v>28772.310761306308</v>
      </c>
      <c r="AS83" s="315">
        <v>28161.936254608547</v>
      </c>
      <c r="AT83" s="315">
        <v>27522.368175569696</v>
      </c>
      <c r="AU83" s="315">
        <v>26841.73374010031</v>
      </c>
      <c r="AV83" s="315">
        <v>26178.555926742447</v>
      </c>
      <c r="AW83" s="315">
        <v>25498.054505979599</v>
      </c>
      <c r="AX83" s="315">
        <v>24815.359930345396</v>
      </c>
      <c r="AY83" s="315">
        <v>24125.909611500061</v>
      </c>
      <c r="AZ83" s="315">
        <v>23444.436800481417</v>
      </c>
    </row>
    <row r="84" spans="1:52">
      <c r="A84" s="329" t="s">
        <v>164</v>
      </c>
      <c r="B84" s="315">
        <v>0</v>
      </c>
      <c r="C84" s="315">
        <v>0</v>
      </c>
      <c r="D84" s="315">
        <v>0</v>
      </c>
      <c r="E84" s="315">
        <v>0</v>
      </c>
      <c r="F84" s="315">
        <v>0</v>
      </c>
      <c r="G84" s="315">
        <v>0</v>
      </c>
      <c r="H84" s="315">
        <v>0</v>
      </c>
      <c r="I84" s="315">
        <v>0</v>
      </c>
      <c r="J84" s="315">
        <v>0</v>
      </c>
      <c r="K84" s="315">
        <v>0</v>
      </c>
      <c r="L84" s="315">
        <v>0</v>
      </c>
      <c r="M84" s="315">
        <v>0</v>
      </c>
      <c r="N84" s="315">
        <v>0</v>
      </c>
      <c r="O84" s="315">
        <v>0</v>
      </c>
      <c r="P84" s="315">
        <v>0</v>
      </c>
      <c r="Q84" s="315">
        <v>0</v>
      </c>
      <c r="R84" s="315">
        <v>0</v>
      </c>
      <c r="S84" s="315">
        <v>0</v>
      </c>
      <c r="T84" s="315">
        <v>0</v>
      </c>
      <c r="U84" s="315">
        <v>0</v>
      </c>
      <c r="V84" s="315">
        <v>0</v>
      </c>
      <c r="W84" s="315">
        <v>0</v>
      </c>
      <c r="X84" s="315">
        <v>0</v>
      </c>
      <c r="Y84" s="315">
        <v>0</v>
      </c>
      <c r="Z84" s="315">
        <v>0</v>
      </c>
      <c r="AA84" s="315">
        <v>0</v>
      </c>
      <c r="AB84" s="315">
        <v>0</v>
      </c>
      <c r="AC84" s="315">
        <v>0</v>
      </c>
      <c r="AD84" s="315">
        <v>0</v>
      </c>
      <c r="AE84" s="315">
        <v>0.98098596206782052</v>
      </c>
      <c r="AF84" s="315">
        <v>1.9625800144135219</v>
      </c>
      <c r="AG84" s="315">
        <v>2.9455252002000183</v>
      </c>
      <c r="AH84" s="315">
        <v>3.9291916279851891</v>
      </c>
      <c r="AI84" s="315">
        <v>5.8954722008665996</v>
      </c>
      <c r="AJ84" s="315">
        <v>8.8312700503770447</v>
      </c>
      <c r="AK84" s="315">
        <v>11.752553290575568</v>
      </c>
      <c r="AL84" s="315">
        <v>15.634297937960399</v>
      </c>
      <c r="AM84" s="315">
        <v>21.448899099530781</v>
      </c>
      <c r="AN84" s="315">
        <v>29.195905462252469</v>
      </c>
      <c r="AO84" s="315">
        <v>38.866678915926627</v>
      </c>
      <c r="AP84" s="315">
        <v>51.423936655731787</v>
      </c>
      <c r="AQ84" s="315">
        <v>66.844410045583544</v>
      </c>
      <c r="AR84" s="315">
        <v>84.243461135967806</v>
      </c>
      <c r="AS84" s="315">
        <v>102.84004126927655</v>
      </c>
      <c r="AT84" s="315">
        <v>126.73302466947989</v>
      </c>
      <c r="AU84" s="315">
        <v>159.48334926255023</v>
      </c>
      <c r="AV84" s="315">
        <v>202.12201681853153</v>
      </c>
      <c r="AW84" s="315">
        <v>251.73542961477395</v>
      </c>
      <c r="AX84" s="315">
        <v>311.77386624484888</v>
      </c>
      <c r="AY84" s="315">
        <v>383.39052706808025</v>
      </c>
      <c r="AZ84" s="315">
        <v>467.34144669790999</v>
      </c>
    </row>
    <row r="85" spans="1:52">
      <c r="A85" s="329" t="s">
        <v>174</v>
      </c>
      <c r="B85" s="315">
        <v>0</v>
      </c>
      <c r="C85" s="315">
        <v>0</v>
      </c>
      <c r="D85" s="315">
        <v>0</v>
      </c>
      <c r="E85" s="315">
        <v>0</v>
      </c>
      <c r="F85" s="315">
        <v>0</v>
      </c>
      <c r="G85" s="315">
        <v>0</v>
      </c>
      <c r="H85" s="315">
        <v>0</v>
      </c>
      <c r="I85" s="315">
        <v>0</v>
      </c>
      <c r="J85" s="315">
        <v>0</v>
      </c>
      <c r="K85" s="315">
        <v>0</v>
      </c>
      <c r="L85" s="315">
        <v>0</v>
      </c>
      <c r="M85" s="315">
        <v>0</v>
      </c>
      <c r="N85" s="315">
        <v>0</v>
      </c>
      <c r="O85" s="315">
        <v>0</v>
      </c>
      <c r="P85" s="315">
        <v>0</v>
      </c>
      <c r="Q85" s="315">
        <v>0</v>
      </c>
      <c r="R85" s="315">
        <v>0</v>
      </c>
      <c r="S85" s="315">
        <v>0</v>
      </c>
      <c r="T85" s="315">
        <v>0</v>
      </c>
      <c r="U85" s="315">
        <v>0</v>
      </c>
      <c r="V85" s="315">
        <v>0</v>
      </c>
      <c r="W85" s="315">
        <v>0</v>
      </c>
      <c r="X85" s="315">
        <v>0</v>
      </c>
      <c r="Y85" s="315">
        <v>0</v>
      </c>
      <c r="Z85" s="315">
        <v>0</v>
      </c>
      <c r="AA85" s="315">
        <v>0</v>
      </c>
      <c r="AB85" s="315">
        <v>0.9857658278177106</v>
      </c>
      <c r="AC85" s="315">
        <v>1.9694043585156573</v>
      </c>
      <c r="AD85" s="315">
        <v>2.9526482515678198</v>
      </c>
      <c r="AE85" s="315">
        <v>4.9162306228374151</v>
      </c>
      <c r="AF85" s="315">
        <v>7.8636937534377882</v>
      </c>
      <c r="AG85" s="315">
        <v>11.78328002772701</v>
      </c>
      <c r="AH85" s="315">
        <v>17.643607957107502</v>
      </c>
      <c r="AI85" s="315">
        <v>25.454080375077449</v>
      </c>
      <c r="AJ85" s="315">
        <v>35.186999007662919</v>
      </c>
      <c r="AK85" s="315">
        <v>48.797919006739576</v>
      </c>
      <c r="AL85" s="315">
        <v>66.26166721396163</v>
      </c>
      <c r="AM85" s="315">
        <v>88.498120505973759</v>
      </c>
      <c r="AN85" s="315">
        <v>110.6981655872372</v>
      </c>
      <c r="AO85" s="315">
        <v>136.8742156164879</v>
      </c>
      <c r="AP85" s="315">
        <v>168.12884402120059</v>
      </c>
      <c r="AQ85" s="315">
        <v>205.13872078596867</v>
      </c>
      <c r="AR85" s="315">
        <v>242.52072261008536</v>
      </c>
      <c r="AS85" s="315">
        <v>281.92966523199891</v>
      </c>
      <c r="AT85" s="315">
        <v>320.9634486562386</v>
      </c>
      <c r="AU85" s="315">
        <v>359.5600331994201</v>
      </c>
      <c r="AV85" s="315">
        <v>392.39519841151241</v>
      </c>
      <c r="AW85" s="315">
        <v>421.03445482646089</v>
      </c>
      <c r="AX85" s="315">
        <v>445.34059520719779</v>
      </c>
      <c r="AY85" s="315">
        <v>464.53789598835039</v>
      </c>
      <c r="AZ85" s="315">
        <v>478.01617209167557</v>
      </c>
    </row>
    <row r="86" spans="1:52" hidden="1">
      <c r="A86" s="330"/>
      <c r="B86" s="331"/>
      <c r="C86" s="331"/>
      <c r="D86" s="331"/>
      <c r="E86" s="331"/>
      <c r="F86" s="331"/>
      <c r="G86" s="331"/>
      <c r="H86" s="331"/>
      <c r="I86" s="331"/>
      <c r="J86" s="331"/>
      <c r="K86" s="331"/>
      <c r="L86" s="331"/>
      <c r="M86" s="331"/>
      <c r="N86" s="331"/>
      <c r="O86" s="331"/>
      <c r="P86" s="331"/>
      <c r="Q86" s="331"/>
      <c r="R86" s="331"/>
      <c r="S86" s="331"/>
      <c r="T86" s="331"/>
      <c r="U86" s="331"/>
      <c r="V86" s="331"/>
      <c r="W86" s="331"/>
      <c r="X86" s="331"/>
      <c r="Y86" s="331"/>
      <c r="Z86" s="331"/>
      <c r="AA86" s="331"/>
      <c r="AB86" s="331"/>
      <c r="AC86" s="331"/>
      <c r="AD86" s="331"/>
      <c r="AE86" s="331"/>
      <c r="AF86" s="331"/>
      <c r="AG86" s="331"/>
      <c r="AH86" s="331"/>
      <c r="AI86" s="331"/>
      <c r="AJ86" s="331"/>
      <c r="AK86" s="331"/>
      <c r="AL86" s="331"/>
      <c r="AM86" s="331"/>
      <c r="AN86" s="331"/>
      <c r="AO86" s="331"/>
      <c r="AP86" s="331"/>
      <c r="AQ86" s="331"/>
      <c r="AR86" s="331"/>
      <c r="AS86" s="331"/>
      <c r="AT86" s="331"/>
      <c r="AU86" s="331"/>
      <c r="AV86" s="331"/>
      <c r="AW86" s="331"/>
      <c r="AX86" s="331"/>
      <c r="AY86" s="331"/>
      <c r="AZ86" s="331"/>
    </row>
    <row r="87" spans="1:52" hidden="1">
      <c r="A87" s="329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  <c r="AH87" s="315"/>
      <c r="AI87" s="315"/>
      <c r="AJ87" s="315"/>
      <c r="AK87" s="315"/>
      <c r="AL87" s="315"/>
      <c r="AM87" s="315"/>
      <c r="AN87" s="315"/>
      <c r="AO87" s="315"/>
      <c r="AP87" s="315"/>
      <c r="AQ87" s="315"/>
      <c r="AR87" s="315"/>
      <c r="AS87" s="315"/>
      <c r="AT87" s="315"/>
      <c r="AU87" s="315"/>
      <c r="AV87" s="315"/>
      <c r="AW87" s="315"/>
      <c r="AX87" s="315"/>
      <c r="AY87" s="315"/>
      <c r="AZ87" s="315"/>
    </row>
    <row r="88" spans="1:52" hidden="1">
      <c r="A88" s="329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  <c r="AF88" s="315"/>
      <c r="AG88" s="315"/>
      <c r="AH88" s="315"/>
      <c r="AI88" s="315"/>
      <c r="AJ88" s="315"/>
      <c r="AK88" s="315"/>
      <c r="AL88" s="315"/>
      <c r="AM88" s="315"/>
      <c r="AN88" s="315"/>
      <c r="AO88" s="315"/>
      <c r="AP88" s="315"/>
      <c r="AQ88" s="315"/>
      <c r="AR88" s="315"/>
      <c r="AS88" s="315"/>
      <c r="AT88" s="315"/>
      <c r="AU88" s="315"/>
      <c r="AV88" s="315"/>
      <c r="AW88" s="315"/>
      <c r="AX88" s="315"/>
      <c r="AY88" s="315"/>
      <c r="AZ88" s="315"/>
    </row>
    <row r="89" spans="1:52" hidden="1">
      <c r="A89" s="329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</row>
    <row r="90" spans="1:52" hidden="1">
      <c r="A90" s="32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315"/>
      <c r="AJ90" s="315"/>
      <c r="AK90" s="315"/>
      <c r="AL90" s="315"/>
      <c r="AM90" s="315"/>
      <c r="AN90" s="315"/>
      <c r="AO90" s="315"/>
      <c r="AP90" s="315"/>
      <c r="AQ90" s="315"/>
      <c r="AR90" s="315"/>
      <c r="AS90" s="315"/>
      <c r="AT90" s="315"/>
      <c r="AU90" s="315"/>
      <c r="AV90" s="315"/>
      <c r="AW90" s="315"/>
      <c r="AX90" s="315"/>
      <c r="AY90" s="315"/>
      <c r="AZ90" s="315"/>
    </row>
    <row r="91" spans="1:52" hidden="1">
      <c r="A91" s="329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15"/>
      <c r="AJ91" s="315"/>
      <c r="AK91" s="315"/>
      <c r="AL91" s="315"/>
      <c r="AM91" s="315"/>
      <c r="AN91" s="315"/>
      <c r="AO91" s="315"/>
      <c r="AP91" s="315"/>
      <c r="AQ91" s="315"/>
      <c r="AR91" s="315"/>
      <c r="AS91" s="315"/>
      <c r="AT91" s="315"/>
      <c r="AU91" s="315"/>
      <c r="AV91" s="315"/>
      <c r="AW91" s="315"/>
      <c r="AX91" s="315"/>
      <c r="AY91" s="315"/>
      <c r="AZ91" s="315"/>
    </row>
    <row r="92" spans="1:52" hidden="1">
      <c r="A92" s="329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  <c r="AH92" s="315"/>
      <c r="AI92" s="315"/>
      <c r="AJ92" s="315"/>
      <c r="AK92" s="315"/>
      <c r="AL92" s="315"/>
      <c r="AM92" s="315"/>
      <c r="AN92" s="315"/>
      <c r="AO92" s="315"/>
      <c r="AP92" s="315"/>
      <c r="AQ92" s="315"/>
      <c r="AR92" s="315"/>
      <c r="AS92" s="315"/>
      <c r="AT92" s="315"/>
      <c r="AU92" s="315"/>
      <c r="AV92" s="315"/>
      <c r="AW92" s="315"/>
      <c r="AX92" s="315"/>
      <c r="AY92" s="315"/>
      <c r="AZ92" s="315"/>
    </row>
    <row r="93" spans="1:52">
      <c r="A93" s="330" t="s">
        <v>172</v>
      </c>
      <c r="B93" s="331">
        <v>0</v>
      </c>
      <c r="C93" s="331">
        <v>0</v>
      </c>
      <c r="D93" s="331">
        <v>0</v>
      </c>
      <c r="E93" s="331">
        <v>0</v>
      </c>
      <c r="F93" s="331">
        <v>0</v>
      </c>
      <c r="G93" s="331">
        <v>0</v>
      </c>
      <c r="H93" s="331">
        <v>0</v>
      </c>
      <c r="I93" s="331">
        <v>0</v>
      </c>
      <c r="J93" s="331">
        <v>0</v>
      </c>
      <c r="K93" s="331">
        <v>0</v>
      </c>
      <c r="L93" s="331">
        <v>0</v>
      </c>
      <c r="M93" s="331">
        <v>0</v>
      </c>
      <c r="N93" s="331">
        <v>0</v>
      </c>
      <c r="O93" s="331">
        <v>0</v>
      </c>
      <c r="P93" s="331">
        <v>0</v>
      </c>
      <c r="Q93" s="331">
        <v>0</v>
      </c>
      <c r="R93" s="331">
        <v>0</v>
      </c>
      <c r="S93" s="331">
        <v>22.749905631064504</v>
      </c>
      <c r="T93" s="331">
        <v>58.266764610089787</v>
      </c>
      <c r="U93" s="331">
        <v>96.843287956101264</v>
      </c>
      <c r="V93" s="331">
        <v>138.4326146291362</v>
      </c>
      <c r="W93" s="331">
        <v>179.10270649605243</v>
      </c>
      <c r="X93" s="331">
        <v>219.45072026169896</v>
      </c>
      <c r="Y93" s="331">
        <v>260.63412063711615</v>
      </c>
      <c r="Z93" s="331">
        <v>298.15319462086939</v>
      </c>
      <c r="AA93" s="331">
        <v>330.28204516183018</v>
      </c>
      <c r="AB93" s="331">
        <v>359.28819668546987</v>
      </c>
      <c r="AC93" s="331">
        <v>385.85973266179872</v>
      </c>
      <c r="AD93" s="331">
        <v>408.4608785200457</v>
      </c>
      <c r="AE93" s="331">
        <v>432.45599263104816</v>
      </c>
      <c r="AF93" s="331">
        <v>455.16542790101516</v>
      </c>
      <c r="AG93" s="331">
        <v>478.15190559387713</v>
      </c>
      <c r="AH93" s="331">
        <v>502.36505663206026</v>
      </c>
      <c r="AI93" s="331">
        <v>522.52806674397686</v>
      </c>
      <c r="AJ93" s="331">
        <v>542.66768888849492</v>
      </c>
      <c r="AK93" s="331">
        <v>562.35561869360549</v>
      </c>
      <c r="AL93" s="331">
        <v>581.66167122877414</v>
      </c>
      <c r="AM93" s="331">
        <v>598.30322840596045</v>
      </c>
      <c r="AN93" s="331">
        <v>613.90365416506756</v>
      </c>
      <c r="AO93" s="331">
        <v>629.85417853636534</v>
      </c>
      <c r="AP93" s="331">
        <v>645.60607527226477</v>
      </c>
      <c r="AQ93" s="331">
        <v>657.46907900260305</v>
      </c>
      <c r="AR93" s="331">
        <v>665.58805226360255</v>
      </c>
      <c r="AS93" s="331">
        <v>672.92623884057957</v>
      </c>
      <c r="AT93" s="331">
        <v>681.25969709279434</v>
      </c>
      <c r="AU93" s="331">
        <v>689.58570213619373</v>
      </c>
      <c r="AV93" s="331">
        <v>696.44585675381188</v>
      </c>
      <c r="AW93" s="331">
        <v>703.96639998374849</v>
      </c>
      <c r="AX93" s="331">
        <v>709.29242137628603</v>
      </c>
      <c r="AY93" s="331">
        <v>713.62195370561494</v>
      </c>
      <c r="AZ93" s="331">
        <v>716.82748563945086</v>
      </c>
    </row>
    <row r="94" spans="1:52">
      <c r="A94" s="329" t="s">
        <v>171</v>
      </c>
      <c r="B94" s="315">
        <v>0</v>
      </c>
      <c r="C94" s="315">
        <v>0</v>
      </c>
      <c r="D94" s="315">
        <v>0</v>
      </c>
      <c r="E94" s="315">
        <v>0</v>
      </c>
      <c r="F94" s="315">
        <v>0</v>
      </c>
      <c r="G94" s="315">
        <v>0</v>
      </c>
      <c r="H94" s="315">
        <v>0</v>
      </c>
      <c r="I94" s="315">
        <v>0</v>
      </c>
      <c r="J94" s="315">
        <v>0</v>
      </c>
      <c r="K94" s="315">
        <v>0</v>
      </c>
      <c r="L94" s="315">
        <v>0</v>
      </c>
      <c r="M94" s="315">
        <v>0</v>
      </c>
      <c r="N94" s="315">
        <v>0</v>
      </c>
      <c r="O94" s="315">
        <v>0</v>
      </c>
      <c r="P94" s="315">
        <v>0</v>
      </c>
      <c r="Q94" s="315">
        <v>0</v>
      </c>
      <c r="R94" s="315">
        <v>0</v>
      </c>
      <c r="S94" s="315">
        <v>0</v>
      </c>
      <c r="T94" s="315">
        <v>0</v>
      </c>
      <c r="U94" s="315">
        <v>0</v>
      </c>
      <c r="V94" s="315">
        <v>0</v>
      </c>
      <c r="W94" s="315">
        <v>0</v>
      </c>
      <c r="X94" s="315">
        <v>0</v>
      </c>
      <c r="Y94" s="315">
        <v>0</v>
      </c>
      <c r="Z94" s="315">
        <v>0</v>
      </c>
      <c r="AA94" s="315">
        <v>0</v>
      </c>
      <c r="AB94" s="315">
        <v>0</v>
      </c>
      <c r="AC94" s="315">
        <v>0</v>
      </c>
      <c r="AD94" s="315">
        <v>0</v>
      </c>
      <c r="AE94" s="315">
        <v>0</v>
      </c>
      <c r="AF94" s="315">
        <v>0</v>
      </c>
      <c r="AG94" s="315">
        <v>0</v>
      </c>
      <c r="AH94" s="315">
        <v>0</v>
      </c>
      <c r="AI94" s="315">
        <v>0</v>
      </c>
      <c r="AJ94" s="315">
        <v>0</v>
      </c>
      <c r="AK94" s="315">
        <v>0</v>
      </c>
      <c r="AL94" s="315">
        <v>0</v>
      </c>
      <c r="AM94" s="315">
        <v>0</v>
      </c>
      <c r="AN94" s="315">
        <v>0</v>
      </c>
      <c r="AO94" s="315">
        <v>0</v>
      </c>
      <c r="AP94" s="315">
        <v>0</v>
      </c>
      <c r="AQ94" s="315">
        <v>0</v>
      </c>
      <c r="AR94" s="315">
        <v>0</v>
      </c>
      <c r="AS94" s="315">
        <v>0</v>
      </c>
      <c r="AT94" s="315">
        <v>0</v>
      </c>
      <c r="AU94" s="315">
        <v>0</v>
      </c>
      <c r="AV94" s="315">
        <v>0</v>
      </c>
      <c r="AW94" s="315">
        <v>0</v>
      </c>
      <c r="AX94" s="315">
        <v>0</v>
      </c>
      <c r="AY94" s="315">
        <v>0</v>
      </c>
      <c r="AZ94" s="315">
        <v>0</v>
      </c>
    </row>
    <row r="95" spans="1:52">
      <c r="A95" s="329" t="s">
        <v>170</v>
      </c>
      <c r="B95" s="315">
        <v>0</v>
      </c>
      <c r="C95" s="315">
        <v>0</v>
      </c>
      <c r="D95" s="315">
        <v>0</v>
      </c>
      <c r="E95" s="315">
        <v>0</v>
      </c>
      <c r="F95" s="315">
        <v>0</v>
      </c>
      <c r="G95" s="315">
        <v>0</v>
      </c>
      <c r="H95" s="315">
        <v>0</v>
      </c>
      <c r="I95" s="315">
        <v>0</v>
      </c>
      <c r="J95" s="315">
        <v>0</v>
      </c>
      <c r="K95" s="315">
        <v>0</v>
      </c>
      <c r="L95" s="315">
        <v>0</v>
      </c>
      <c r="M95" s="315">
        <v>0</v>
      </c>
      <c r="N95" s="315">
        <v>0</v>
      </c>
      <c r="O95" s="315">
        <v>0</v>
      </c>
      <c r="P95" s="315">
        <v>0</v>
      </c>
      <c r="Q95" s="315">
        <v>0</v>
      </c>
      <c r="R95" s="315">
        <v>0</v>
      </c>
      <c r="S95" s="315">
        <v>16.815147689470944</v>
      </c>
      <c r="T95" s="315">
        <v>43.453660090051635</v>
      </c>
      <c r="U95" s="315">
        <v>72.140343786639363</v>
      </c>
      <c r="V95" s="315">
        <v>102.84057353793902</v>
      </c>
      <c r="W95" s="315">
        <v>132.60416172875441</v>
      </c>
      <c r="X95" s="315">
        <v>162.12644760235062</v>
      </c>
      <c r="Y95" s="315">
        <v>191.53990954691238</v>
      </c>
      <c r="Z95" s="315">
        <v>219.45664607932179</v>
      </c>
      <c r="AA95" s="315">
        <v>244.03579898166365</v>
      </c>
      <c r="AB95" s="315">
        <v>265.76737510377689</v>
      </c>
      <c r="AC95" s="315">
        <v>285.17466613759802</v>
      </c>
      <c r="AD95" s="315">
        <v>302.58938777538981</v>
      </c>
      <c r="AE95" s="315">
        <v>320.60285539512921</v>
      </c>
      <c r="AF95" s="315">
        <v>337.96133355732701</v>
      </c>
      <c r="AG95" s="315">
        <v>354.70913207115933</v>
      </c>
      <c r="AH95" s="315">
        <v>371.81366436866341</v>
      </c>
      <c r="AI95" s="315">
        <v>385.90954985542572</v>
      </c>
      <c r="AJ95" s="315">
        <v>399.86550677563355</v>
      </c>
      <c r="AK95" s="315">
        <v>413.03632117360115</v>
      </c>
      <c r="AL95" s="315">
        <v>427.37621382762069</v>
      </c>
      <c r="AM95" s="315">
        <v>440.06852543824937</v>
      </c>
      <c r="AN95" s="315">
        <v>453.41767510552086</v>
      </c>
      <c r="AO95" s="315">
        <v>466.02578355010024</v>
      </c>
      <c r="AP95" s="315">
        <v>477.85397462218316</v>
      </c>
      <c r="AQ95" s="315">
        <v>486.82228745220783</v>
      </c>
      <c r="AR95" s="315">
        <v>492.07131683952559</v>
      </c>
      <c r="AS95" s="315">
        <v>497.98755262680476</v>
      </c>
      <c r="AT95" s="315">
        <v>503.27094907998946</v>
      </c>
      <c r="AU95" s="315">
        <v>508.59942471057462</v>
      </c>
      <c r="AV95" s="315">
        <v>514.29714280585915</v>
      </c>
      <c r="AW95" s="315">
        <v>519.77179719267758</v>
      </c>
      <c r="AX95" s="315">
        <v>524.53295696065868</v>
      </c>
      <c r="AY95" s="315">
        <v>528.49758774075701</v>
      </c>
      <c r="AZ95" s="315">
        <v>531.77243582762708</v>
      </c>
    </row>
    <row r="96" spans="1:52">
      <c r="A96" s="329" t="s">
        <v>169</v>
      </c>
      <c r="B96" s="315">
        <v>0</v>
      </c>
      <c r="C96" s="315">
        <v>0</v>
      </c>
      <c r="D96" s="315">
        <v>0</v>
      </c>
      <c r="E96" s="315">
        <v>0</v>
      </c>
      <c r="F96" s="315">
        <v>0</v>
      </c>
      <c r="G96" s="315">
        <v>0</v>
      </c>
      <c r="H96" s="315">
        <v>0</v>
      </c>
      <c r="I96" s="315">
        <v>0</v>
      </c>
      <c r="J96" s="315">
        <v>0</v>
      </c>
      <c r="K96" s="315">
        <v>0</v>
      </c>
      <c r="L96" s="315">
        <v>0</v>
      </c>
      <c r="M96" s="315">
        <v>0</v>
      </c>
      <c r="N96" s="315">
        <v>0</v>
      </c>
      <c r="O96" s="315">
        <v>0</v>
      </c>
      <c r="P96" s="315">
        <v>0</v>
      </c>
      <c r="Q96" s="315">
        <v>0</v>
      </c>
      <c r="R96" s="315">
        <v>0</v>
      </c>
      <c r="S96" s="315">
        <v>0</v>
      </c>
      <c r="T96" s="315">
        <v>0</v>
      </c>
      <c r="U96" s="315">
        <v>0</v>
      </c>
      <c r="V96" s="315">
        <v>0</v>
      </c>
      <c r="W96" s="315">
        <v>0</v>
      </c>
      <c r="X96" s="315">
        <v>0</v>
      </c>
      <c r="Y96" s="315">
        <v>0</v>
      </c>
      <c r="Z96" s="315">
        <v>0</v>
      </c>
      <c r="AA96" s="315">
        <v>0</v>
      </c>
      <c r="AB96" s="315">
        <v>0</v>
      </c>
      <c r="AC96" s="315">
        <v>0</v>
      </c>
      <c r="AD96" s="315">
        <v>0</v>
      </c>
      <c r="AE96" s="315">
        <v>0</v>
      </c>
      <c r="AF96" s="315">
        <v>0</v>
      </c>
      <c r="AG96" s="315">
        <v>0</v>
      </c>
      <c r="AH96" s="315">
        <v>0</v>
      </c>
      <c r="AI96" s="315">
        <v>0</v>
      </c>
      <c r="AJ96" s="315">
        <v>0</v>
      </c>
      <c r="AK96" s="315">
        <v>0</v>
      </c>
      <c r="AL96" s="315">
        <v>0</v>
      </c>
      <c r="AM96" s="315">
        <v>0</v>
      </c>
      <c r="AN96" s="315">
        <v>0</v>
      </c>
      <c r="AO96" s="315">
        <v>0</v>
      </c>
      <c r="AP96" s="315">
        <v>0</v>
      </c>
      <c r="AQ96" s="315">
        <v>0</v>
      </c>
      <c r="AR96" s="315">
        <v>0</v>
      </c>
      <c r="AS96" s="315">
        <v>0</v>
      </c>
      <c r="AT96" s="315">
        <v>0</v>
      </c>
      <c r="AU96" s="315">
        <v>0</v>
      </c>
      <c r="AV96" s="315">
        <v>0</v>
      </c>
      <c r="AW96" s="315">
        <v>0</v>
      </c>
      <c r="AX96" s="315">
        <v>0</v>
      </c>
      <c r="AY96" s="315">
        <v>0</v>
      </c>
      <c r="AZ96" s="315">
        <v>0</v>
      </c>
    </row>
    <row r="97" spans="1:52">
      <c r="A97" s="329" t="s">
        <v>154</v>
      </c>
      <c r="B97" s="315">
        <v>0</v>
      </c>
      <c r="C97" s="315">
        <v>0</v>
      </c>
      <c r="D97" s="315">
        <v>0</v>
      </c>
      <c r="E97" s="315">
        <v>0</v>
      </c>
      <c r="F97" s="315">
        <v>0</v>
      </c>
      <c r="G97" s="315">
        <v>0</v>
      </c>
      <c r="H97" s="315">
        <v>0</v>
      </c>
      <c r="I97" s="315">
        <v>0</v>
      </c>
      <c r="J97" s="315">
        <v>0</v>
      </c>
      <c r="K97" s="315">
        <v>0</v>
      </c>
      <c r="L97" s="315">
        <v>0</v>
      </c>
      <c r="M97" s="315">
        <v>0</v>
      </c>
      <c r="N97" s="315">
        <v>0</v>
      </c>
      <c r="O97" s="315">
        <v>0</v>
      </c>
      <c r="P97" s="315">
        <v>0</v>
      </c>
      <c r="Q97" s="315">
        <v>0</v>
      </c>
      <c r="R97" s="315">
        <v>0</v>
      </c>
      <c r="S97" s="315">
        <v>5.9347579415935607</v>
      </c>
      <c r="T97" s="315">
        <v>14.81310452003815</v>
      </c>
      <c r="U97" s="315">
        <v>24.702944169461901</v>
      </c>
      <c r="V97" s="315">
        <v>35.592041091197167</v>
      </c>
      <c r="W97" s="315">
        <v>46.498544767298029</v>
      </c>
      <c r="X97" s="315">
        <v>57.324272659348331</v>
      </c>
      <c r="Y97" s="315">
        <v>69.094211090203771</v>
      </c>
      <c r="Z97" s="315">
        <v>78.696548541547628</v>
      </c>
      <c r="AA97" s="315">
        <v>86.246246180166509</v>
      </c>
      <c r="AB97" s="315">
        <v>93.520821581692985</v>
      </c>
      <c r="AC97" s="315">
        <v>100.68506652420066</v>
      </c>
      <c r="AD97" s="315">
        <v>105.8714907446559</v>
      </c>
      <c r="AE97" s="315">
        <v>111.85313723591892</v>
      </c>
      <c r="AF97" s="315">
        <v>117.20409434368815</v>
      </c>
      <c r="AG97" s="315">
        <v>123.44277352271781</v>
      </c>
      <c r="AH97" s="315">
        <v>130.55139226339688</v>
      </c>
      <c r="AI97" s="315">
        <v>136.61851688855114</v>
      </c>
      <c r="AJ97" s="315">
        <v>142.80218211286143</v>
      </c>
      <c r="AK97" s="315">
        <v>149.31929752000428</v>
      </c>
      <c r="AL97" s="315">
        <v>154.28545740115342</v>
      </c>
      <c r="AM97" s="315">
        <v>158.23470296771109</v>
      </c>
      <c r="AN97" s="315">
        <v>160.48597905954676</v>
      </c>
      <c r="AO97" s="315">
        <v>163.82839498626512</v>
      </c>
      <c r="AP97" s="315">
        <v>167.75210065008164</v>
      </c>
      <c r="AQ97" s="315">
        <v>170.64679155039525</v>
      </c>
      <c r="AR97" s="315">
        <v>173.51673542407696</v>
      </c>
      <c r="AS97" s="315">
        <v>174.93868621377484</v>
      </c>
      <c r="AT97" s="315">
        <v>177.98874801280485</v>
      </c>
      <c r="AU97" s="315">
        <v>180.98627742561905</v>
      </c>
      <c r="AV97" s="315">
        <v>182.14871394795273</v>
      </c>
      <c r="AW97" s="315">
        <v>184.19460279107088</v>
      </c>
      <c r="AX97" s="315">
        <v>184.75946441562735</v>
      </c>
      <c r="AY97" s="315">
        <v>185.12436596485793</v>
      </c>
      <c r="AZ97" s="315">
        <v>185.05504981182375</v>
      </c>
    </row>
    <row r="98" spans="1:52">
      <c r="A98" s="329" t="s">
        <v>164</v>
      </c>
      <c r="B98" s="315">
        <v>0</v>
      </c>
      <c r="C98" s="315">
        <v>0</v>
      </c>
      <c r="D98" s="315">
        <v>0</v>
      </c>
      <c r="E98" s="315">
        <v>0</v>
      </c>
      <c r="F98" s="315">
        <v>0</v>
      </c>
      <c r="G98" s="315">
        <v>0</v>
      </c>
      <c r="H98" s="315">
        <v>0</v>
      </c>
      <c r="I98" s="315">
        <v>0</v>
      </c>
      <c r="J98" s="315">
        <v>0</v>
      </c>
      <c r="K98" s="315">
        <v>0</v>
      </c>
      <c r="L98" s="315">
        <v>0</v>
      </c>
      <c r="M98" s="315">
        <v>0</v>
      </c>
      <c r="N98" s="315">
        <v>0</v>
      </c>
      <c r="O98" s="315">
        <v>0</v>
      </c>
      <c r="P98" s="315">
        <v>0</v>
      </c>
      <c r="Q98" s="315">
        <v>0</v>
      </c>
      <c r="R98" s="315">
        <v>0</v>
      </c>
      <c r="S98" s="315">
        <v>0</v>
      </c>
      <c r="T98" s="315">
        <v>0</v>
      </c>
      <c r="U98" s="315">
        <v>0</v>
      </c>
      <c r="V98" s="315">
        <v>0</v>
      </c>
      <c r="W98" s="315">
        <v>0</v>
      </c>
      <c r="X98" s="315">
        <v>0</v>
      </c>
      <c r="Y98" s="315">
        <v>0</v>
      </c>
      <c r="Z98" s="315">
        <v>0</v>
      </c>
      <c r="AA98" s="315">
        <v>0</v>
      </c>
      <c r="AB98" s="315">
        <v>0</v>
      </c>
      <c r="AC98" s="315">
        <v>0</v>
      </c>
      <c r="AD98" s="315">
        <v>0</v>
      </c>
      <c r="AE98" s="315">
        <v>0</v>
      </c>
      <c r="AF98" s="315">
        <v>0</v>
      </c>
      <c r="AG98" s="315">
        <v>0</v>
      </c>
      <c r="AH98" s="315">
        <v>0</v>
      </c>
      <c r="AI98" s="315">
        <v>0</v>
      </c>
      <c r="AJ98" s="315">
        <v>0</v>
      </c>
      <c r="AK98" s="315">
        <v>0</v>
      </c>
      <c r="AL98" s="315">
        <v>0</v>
      </c>
      <c r="AM98" s="315">
        <v>0</v>
      </c>
      <c r="AN98" s="315">
        <v>0</v>
      </c>
      <c r="AO98" s="315">
        <v>0</v>
      </c>
      <c r="AP98" s="315">
        <v>0</v>
      </c>
      <c r="AQ98" s="315">
        <v>0</v>
      </c>
      <c r="AR98" s="315">
        <v>0</v>
      </c>
      <c r="AS98" s="315">
        <v>0</v>
      </c>
      <c r="AT98" s="315">
        <v>0</v>
      </c>
      <c r="AU98" s="315">
        <v>0</v>
      </c>
      <c r="AV98" s="315">
        <v>0</v>
      </c>
      <c r="AW98" s="315">
        <v>0</v>
      </c>
      <c r="AX98" s="315">
        <v>0</v>
      </c>
      <c r="AY98" s="315">
        <v>0</v>
      </c>
      <c r="AZ98" s="315">
        <v>0</v>
      </c>
    </row>
    <row r="99" spans="1:52">
      <c r="A99" s="329" t="s">
        <v>174</v>
      </c>
      <c r="B99" s="315">
        <v>0</v>
      </c>
      <c r="C99" s="315">
        <v>0</v>
      </c>
      <c r="D99" s="315">
        <v>0</v>
      </c>
      <c r="E99" s="315">
        <v>0</v>
      </c>
      <c r="F99" s="315">
        <v>0</v>
      </c>
      <c r="G99" s="315">
        <v>0</v>
      </c>
      <c r="H99" s="315">
        <v>0</v>
      </c>
      <c r="I99" s="315">
        <v>0</v>
      </c>
      <c r="J99" s="315">
        <v>0</v>
      </c>
      <c r="K99" s="315">
        <v>0</v>
      </c>
      <c r="L99" s="315">
        <v>0</v>
      </c>
      <c r="M99" s="315">
        <v>0</v>
      </c>
      <c r="N99" s="315">
        <v>0</v>
      </c>
      <c r="O99" s="315">
        <v>0</v>
      </c>
      <c r="P99" s="315">
        <v>0</v>
      </c>
      <c r="Q99" s="315">
        <v>0</v>
      </c>
      <c r="R99" s="315">
        <v>0</v>
      </c>
      <c r="S99" s="315">
        <v>0</v>
      </c>
      <c r="T99" s="315">
        <v>0</v>
      </c>
      <c r="U99" s="315">
        <v>0</v>
      </c>
      <c r="V99" s="315">
        <v>0</v>
      </c>
      <c r="W99" s="315">
        <v>0</v>
      </c>
      <c r="X99" s="315">
        <v>0</v>
      </c>
      <c r="Y99" s="315">
        <v>0</v>
      </c>
      <c r="Z99" s="315">
        <v>0</v>
      </c>
      <c r="AA99" s="315">
        <v>0</v>
      </c>
      <c r="AB99" s="315">
        <v>0</v>
      </c>
      <c r="AC99" s="315">
        <v>0</v>
      </c>
      <c r="AD99" s="315">
        <v>0</v>
      </c>
      <c r="AE99" s="315">
        <v>0</v>
      </c>
      <c r="AF99" s="315">
        <v>0</v>
      </c>
      <c r="AG99" s="315">
        <v>0</v>
      </c>
      <c r="AH99" s="315">
        <v>0</v>
      </c>
      <c r="AI99" s="315">
        <v>0</v>
      </c>
      <c r="AJ99" s="315">
        <v>0</v>
      </c>
      <c r="AK99" s="315">
        <v>0</v>
      </c>
      <c r="AL99" s="315">
        <v>0</v>
      </c>
      <c r="AM99" s="315">
        <v>0</v>
      </c>
      <c r="AN99" s="315">
        <v>0</v>
      </c>
      <c r="AO99" s="315">
        <v>0</v>
      </c>
      <c r="AP99" s="315">
        <v>0</v>
      </c>
      <c r="AQ99" s="315">
        <v>0</v>
      </c>
      <c r="AR99" s="315">
        <v>0</v>
      </c>
      <c r="AS99" s="315">
        <v>0</v>
      </c>
      <c r="AT99" s="315">
        <v>0</v>
      </c>
      <c r="AU99" s="315">
        <v>0</v>
      </c>
      <c r="AV99" s="315">
        <v>0</v>
      </c>
      <c r="AW99" s="315">
        <v>0</v>
      </c>
      <c r="AX99" s="315">
        <v>0</v>
      </c>
      <c r="AY99" s="315">
        <v>0</v>
      </c>
      <c r="AZ99" s="315">
        <v>0</v>
      </c>
    </row>
    <row r="100" spans="1:52">
      <c r="A100" s="330" t="s">
        <v>162</v>
      </c>
      <c r="B100" s="331">
        <v>60.395991463913298</v>
      </c>
      <c r="C100" s="331">
        <v>58.754683408064409</v>
      </c>
      <c r="D100" s="331">
        <v>51.764699961893591</v>
      </c>
      <c r="E100" s="331">
        <v>64.041991224280849</v>
      </c>
      <c r="F100" s="331">
        <v>62.248018605968973</v>
      </c>
      <c r="G100" s="331">
        <v>68.682629831471232</v>
      </c>
      <c r="H100" s="331">
        <v>32.908884853550767</v>
      </c>
      <c r="I100" s="331">
        <v>29.164744515448906</v>
      </c>
      <c r="J100" s="331">
        <v>56.267901181642152</v>
      </c>
      <c r="K100" s="331">
        <v>60.541065141181441</v>
      </c>
      <c r="L100" s="331">
        <v>71.606501535350247</v>
      </c>
      <c r="M100" s="331">
        <v>78.353021311665998</v>
      </c>
      <c r="N100" s="331">
        <v>91.192992671237903</v>
      </c>
      <c r="O100" s="331">
        <v>63.558035357120538</v>
      </c>
      <c r="P100" s="331">
        <v>59.88064462166539</v>
      </c>
      <c r="Q100" s="331">
        <v>172.53511799151059</v>
      </c>
      <c r="R100" s="331">
        <v>160.95520304176941</v>
      </c>
      <c r="S100" s="331">
        <v>312.78025126517974</v>
      </c>
      <c r="T100" s="331">
        <v>545.55341731887961</v>
      </c>
      <c r="U100" s="331">
        <v>805.3852825842929</v>
      </c>
      <c r="V100" s="331">
        <v>1083.8637876119258</v>
      </c>
      <c r="W100" s="331">
        <v>1382.3209525903214</v>
      </c>
      <c r="X100" s="331">
        <v>1692.8623148522511</v>
      </c>
      <c r="Y100" s="331">
        <v>2007.0813825754722</v>
      </c>
      <c r="Z100" s="331">
        <v>2319.2462690422722</v>
      </c>
      <c r="AA100" s="331">
        <v>2627.4720563657133</v>
      </c>
      <c r="AB100" s="331">
        <v>2933.9788773763244</v>
      </c>
      <c r="AC100" s="331">
        <v>3244.5423831093763</v>
      </c>
      <c r="AD100" s="331">
        <v>3561.1757789586009</v>
      </c>
      <c r="AE100" s="331">
        <v>3887.16284664046</v>
      </c>
      <c r="AF100" s="331">
        <v>4230.4074086068831</v>
      </c>
      <c r="AG100" s="331">
        <v>4582.4557535695303</v>
      </c>
      <c r="AH100" s="331">
        <v>4951.7561485704</v>
      </c>
      <c r="AI100" s="331">
        <v>5338.6473911571684</v>
      </c>
      <c r="AJ100" s="331">
        <v>5729.3811284672847</v>
      </c>
      <c r="AK100" s="331">
        <v>6125.5763428119462</v>
      </c>
      <c r="AL100" s="331">
        <v>6521.3970197785457</v>
      </c>
      <c r="AM100" s="331">
        <v>6940.4832552905837</v>
      </c>
      <c r="AN100" s="331">
        <v>7365.9417140013229</v>
      </c>
      <c r="AO100" s="331">
        <v>7802.8854091739977</v>
      </c>
      <c r="AP100" s="331">
        <v>8253.6553111696212</v>
      </c>
      <c r="AQ100" s="331">
        <v>8723.7420720839727</v>
      </c>
      <c r="AR100" s="331">
        <v>9214.6412948933794</v>
      </c>
      <c r="AS100" s="331">
        <v>9726.461861410191</v>
      </c>
      <c r="AT100" s="331">
        <v>10261.794992824214</v>
      </c>
      <c r="AU100" s="331">
        <v>10834.35011352487</v>
      </c>
      <c r="AV100" s="331">
        <v>11402.686529929175</v>
      </c>
      <c r="AW100" s="331">
        <v>11993.359453501602</v>
      </c>
      <c r="AX100" s="331">
        <v>12599.611105106907</v>
      </c>
      <c r="AY100" s="331">
        <v>13206.019776516299</v>
      </c>
      <c r="AZ100" s="331">
        <v>13817.477755679847</v>
      </c>
    </row>
    <row r="101" spans="1:52">
      <c r="A101" s="329" t="s">
        <v>161</v>
      </c>
      <c r="B101" s="315">
        <v>60.395991463913298</v>
      </c>
      <c r="C101" s="315">
        <v>58.754683408064409</v>
      </c>
      <c r="D101" s="315">
        <v>51.764699961893591</v>
      </c>
      <c r="E101" s="315">
        <v>64.041991224280849</v>
      </c>
      <c r="F101" s="315">
        <v>62.248018605968973</v>
      </c>
      <c r="G101" s="315">
        <v>68.682629831471232</v>
      </c>
      <c r="H101" s="315">
        <v>32.908884853550767</v>
      </c>
      <c r="I101" s="315">
        <v>29.164744515448906</v>
      </c>
      <c r="J101" s="315">
        <v>56.267901181642152</v>
      </c>
      <c r="K101" s="315">
        <v>60.541065141181441</v>
      </c>
      <c r="L101" s="315">
        <v>71.606501535350247</v>
      </c>
      <c r="M101" s="315">
        <v>78.353021311665998</v>
      </c>
      <c r="N101" s="315">
        <v>91.192992671237903</v>
      </c>
      <c r="O101" s="315">
        <v>63.558035357120538</v>
      </c>
      <c r="P101" s="315">
        <v>59.88064462166539</v>
      </c>
      <c r="Q101" s="315">
        <v>172.53511799151059</v>
      </c>
      <c r="R101" s="315">
        <v>160.95520304176941</v>
      </c>
      <c r="S101" s="315">
        <v>312.78025126517974</v>
      </c>
      <c r="T101" s="315">
        <v>545.55341731887961</v>
      </c>
      <c r="U101" s="315">
        <v>805.3852825842929</v>
      </c>
      <c r="V101" s="315">
        <v>1083.8637876119258</v>
      </c>
      <c r="W101" s="315">
        <v>1382.3209525903214</v>
      </c>
      <c r="X101" s="315">
        <v>1692.8623148522511</v>
      </c>
      <c r="Y101" s="315">
        <v>2007.0813825754722</v>
      </c>
      <c r="Z101" s="315">
        <v>2318.2595292451815</v>
      </c>
      <c r="AA101" s="315">
        <v>2625.4959897608196</v>
      </c>
      <c r="AB101" s="315">
        <v>2930.0308688883665</v>
      </c>
      <c r="AC101" s="315">
        <v>3237.6426726249583</v>
      </c>
      <c r="AD101" s="315">
        <v>3551.3251853902739</v>
      </c>
      <c r="AE101" s="315">
        <v>3872.4140200978277</v>
      </c>
      <c r="AF101" s="315">
        <v>4208.8118189108791</v>
      </c>
      <c r="AG101" s="315">
        <v>4552.0882687986496</v>
      </c>
      <c r="AH101" s="315">
        <v>4909.7373856457207</v>
      </c>
      <c r="AI101" s="315">
        <v>5281.1076056212114</v>
      </c>
      <c r="AJ101" s="315">
        <v>5651.5356998078041</v>
      </c>
      <c r="AK101" s="315">
        <v>6021.6697044911871</v>
      </c>
      <c r="AL101" s="315">
        <v>6384.754568928307</v>
      </c>
      <c r="AM101" s="315">
        <v>6767.3498038274238</v>
      </c>
      <c r="AN101" s="315">
        <v>7148.2604981172217</v>
      </c>
      <c r="AO101" s="315">
        <v>7528.0218721127958</v>
      </c>
      <c r="AP101" s="315">
        <v>7912.120108282088</v>
      </c>
      <c r="AQ101" s="315">
        <v>8301.035203724834</v>
      </c>
      <c r="AR101" s="315">
        <v>8694.4170098540944</v>
      </c>
      <c r="AS101" s="315">
        <v>9088.2266895983648</v>
      </c>
      <c r="AT101" s="315">
        <v>9479.6927650897869</v>
      </c>
      <c r="AU101" s="315">
        <v>9881.9676010477397</v>
      </c>
      <c r="AV101" s="315">
        <v>10258.764459133768</v>
      </c>
      <c r="AW101" s="315">
        <v>10624.319097919979</v>
      </c>
      <c r="AX101" s="315">
        <v>10981.299095297127</v>
      </c>
      <c r="AY101" s="315">
        <v>11312.999398998285</v>
      </c>
      <c r="AZ101" s="315">
        <v>11618.458550483958</v>
      </c>
    </row>
    <row r="102" spans="1:52">
      <c r="A102" s="329" t="s">
        <v>160</v>
      </c>
      <c r="B102" s="315">
        <v>0</v>
      </c>
      <c r="C102" s="315">
        <v>0</v>
      </c>
      <c r="D102" s="315">
        <v>0</v>
      </c>
      <c r="E102" s="315">
        <v>0</v>
      </c>
      <c r="F102" s="315">
        <v>0</v>
      </c>
      <c r="G102" s="315">
        <v>0</v>
      </c>
      <c r="H102" s="315">
        <v>0</v>
      </c>
      <c r="I102" s="315">
        <v>0</v>
      </c>
      <c r="J102" s="315">
        <v>0</v>
      </c>
      <c r="K102" s="315">
        <v>0</v>
      </c>
      <c r="L102" s="315">
        <v>0</v>
      </c>
      <c r="M102" s="315">
        <v>0</v>
      </c>
      <c r="N102" s="315">
        <v>0</v>
      </c>
      <c r="O102" s="315">
        <v>0</v>
      </c>
      <c r="P102" s="315">
        <v>0</v>
      </c>
      <c r="Q102" s="315">
        <v>0</v>
      </c>
      <c r="R102" s="315">
        <v>0</v>
      </c>
      <c r="S102" s="315">
        <v>0</v>
      </c>
      <c r="T102" s="315">
        <v>0</v>
      </c>
      <c r="U102" s="315">
        <v>0</v>
      </c>
      <c r="V102" s="315">
        <v>0</v>
      </c>
      <c r="W102" s="315">
        <v>0</v>
      </c>
      <c r="X102" s="315">
        <v>0</v>
      </c>
      <c r="Y102" s="315">
        <v>0</v>
      </c>
      <c r="Z102" s="315">
        <v>0</v>
      </c>
      <c r="AA102" s="315">
        <v>0</v>
      </c>
      <c r="AB102" s="315">
        <v>0.9857658278177106</v>
      </c>
      <c r="AC102" s="315">
        <v>1.9696257659295437</v>
      </c>
      <c r="AD102" s="315">
        <v>2.9530675000221045</v>
      </c>
      <c r="AE102" s="315">
        <v>4.9167034829524079</v>
      </c>
      <c r="AF102" s="315">
        <v>6.8830562821680239</v>
      </c>
      <c r="AG102" s="315">
        <v>9.8188723660428909</v>
      </c>
      <c r="AH102" s="315">
        <v>12.73538124104526</v>
      </c>
      <c r="AI102" s="315">
        <v>16.612329487729983</v>
      </c>
      <c r="AJ102" s="315">
        <v>22.405791282522845</v>
      </c>
      <c r="AK102" s="315">
        <v>29.134019883871932</v>
      </c>
      <c r="AL102" s="315">
        <v>36.776068477704726</v>
      </c>
      <c r="AM102" s="315">
        <v>46.297746194437572</v>
      </c>
      <c r="AN102" s="315">
        <v>58.669533728913869</v>
      </c>
      <c r="AO102" s="315">
        <v>72.884355945860335</v>
      </c>
      <c r="AP102" s="315">
        <v>85.51872040122889</v>
      </c>
      <c r="AQ102" s="315">
        <v>100.95803099452171</v>
      </c>
      <c r="AR102" s="315">
        <v>118.88742180276213</v>
      </c>
      <c r="AS102" s="315">
        <v>140.05086312912013</v>
      </c>
      <c r="AT102" s="315">
        <v>167.71525352379919</v>
      </c>
      <c r="AU102" s="315">
        <v>200.14607314087758</v>
      </c>
      <c r="AV102" s="315">
        <v>235.55266851506536</v>
      </c>
      <c r="AW102" s="315">
        <v>276.89465396242076</v>
      </c>
      <c r="AX102" s="315">
        <v>319.68181560852906</v>
      </c>
      <c r="AY102" s="315">
        <v>366.29401401633743</v>
      </c>
      <c r="AZ102" s="315">
        <v>416.96305922989518</v>
      </c>
    </row>
    <row r="103" spans="1:52">
      <c r="A103" s="329" t="s">
        <v>159</v>
      </c>
      <c r="B103" s="315">
        <v>0</v>
      </c>
      <c r="C103" s="315">
        <v>0</v>
      </c>
      <c r="D103" s="315">
        <v>0</v>
      </c>
      <c r="E103" s="315">
        <v>0</v>
      </c>
      <c r="F103" s="315">
        <v>0</v>
      </c>
      <c r="G103" s="315">
        <v>0</v>
      </c>
      <c r="H103" s="315">
        <v>0</v>
      </c>
      <c r="I103" s="315">
        <v>0</v>
      </c>
      <c r="J103" s="315">
        <v>0</v>
      </c>
      <c r="K103" s="315">
        <v>0</v>
      </c>
      <c r="L103" s="315">
        <v>0</v>
      </c>
      <c r="M103" s="315">
        <v>0</v>
      </c>
      <c r="N103" s="315">
        <v>0</v>
      </c>
      <c r="O103" s="315">
        <v>0</v>
      </c>
      <c r="P103" s="315">
        <v>0</v>
      </c>
      <c r="Q103" s="315">
        <v>0</v>
      </c>
      <c r="R103" s="315">
        <v>0</v>
      </c>
      <c r="S103" s="315">
        <v>0</v>
      </c>
      <c r="T103" s="315">
        <v>0</v>
      </c>
      <c r="U103" s="315">
        <v>0</v>
      </c>
      <c r="V103" s="315">
        <v>0</v>
      </c>
      <c r="W103" s="315">
        <v>0</v>
      </c>
      <c r="X103" s="315">
        <v>0</v>
      </c>
      <c r="Y103" s="315">
        <v>0</v>
      </c>
      <c r="Z103" s="315">
        <v>0.98673979709056148</v>
      </c>
      <c r="AA103" s="315">
        <v>1.9760666048935389</v>
      </c>
      <c r="AB103" s="315">
        <v>2.9622426601399918</v>
      </c>
      <c r="AC103" s="315">
        <v>4.9300847184887573</v>
      </c>
      <c r="AD103" s="315">
        <v>6.8975260683052779</v>
      </c>
      <c r="AE103" s="315">
        <v>9.8321230596798177</v>
      </c>
      <c r="AF103" s="315">
        <v>14.712533413836001</v>
      </c>
      <c r="AG103" s="315">
        <v>20.548612404837854</v>
      </c>
      <c r="AH103" s="315">
        <v>29.283381683633312</v>
      </c>
      <c r="AI103" s="315">
        <v>40.927456048227604</v>
      </c>
      <c r="AJ103" s="315">
        <v>55.439637376958039</v>
      </c>
      <c r="AK103" s="315">
        <v>74.772618436888024</v>
      </c>
      <c r="AL103" s="315">
        <v>99.866382372534062</v>
      </c>
      <c r="AM103" s="315">
        <v>126.83570526872208</v>
      </c>
      <c r="AN103" s="315">
        <v>159.01168215518763</v>
      </c>
      <c r="AO103" s="315">
        <v>201.97918111534185</v>
      </c>
      <c r="AP103" s="315">
        <v>256.0164824863038</v>
      </c>
      <c r="AQ103" s="315">
        <v>321.74883736461811</v>
      </c>
      <c r="AR103" s="315">
        <v>401.33686323652353</v>
      </c>
      <c r="AS103" s="315">
        <v>498.18430868270741</v>
      </c>
      <c r="AT103" s="315">
        <v>614.38697421062932</v>
      </c>
      <c r="AU103" s="315">
        <v>752.23643933625397</v>
      </c>
      <c r="AV103" s="315">
        <v>908.36940228034177</v>
      </c>
      <c r="AW103" s="315">
        <v>1092.145701619201</v>
      </c>
      <c r="AX103" s="315">
        <v>1298.6301942012517</v>
      </c>
      <c r="AY103" s="315">
        <v>1526.7263635016766</v>
      </c>
      <c r="AZ103" s="315">
        <v>1782.0561459659948</v>
      </c>
    </row>
    <row r="104" spans="1:52">
      <c r="A104" s="329" t="s">
        <v>158</v>
      </c>
      <c r="B104" s="315">
        <v>0</v>
      </c>
      <c r="C104" s="315">
        <v>0</v>
      </c>
      <c r="D104" s="315">
        <v>0</v>
      </c>
      <c r="E104" s="315">
        <v>0</v>
      </c>
      <c r="F104" s="315">
        <v>0</v>
      </c>
      <c r="G104" s="315">
        <v>0</v>
      </c>
      <c r="H104" s="315">
        <v>0</v>
      </c>
      <c r="I104" s="315">
        <v>0</v>
      </c>
      <c r="J104" s="315">
        <v>0</v>
      </c>
      <c r="K104" s="315">
        <v>0</v>
      </c>
      <c r="L104" s="315">
        <v>0</v>
      </c>
      <c r="M104" s="315">
        <v>0</v>
      </c>
      <c r="N104" s="315">
        <v>0</v>
      </c>
      <c r="O104" s="315">
        <v>0</v>
      </c>
      <c r="P104" s="315">
        <v>0</v>
      </c>
      <c r="Q104" s="315">
        <v>0</v>
      </c>
      <c r="R104" s="315">
        <v>0</v>
      </c>
      <c r="S104" s="315">
        <v>0</v>
      </c>
      <c r="T104" s="315">
        <v>0</v>
      </c>
      <c r="U104" s="315">
        <v>0</v>
      </c>
      <c r="V104" s="315">
        <v>0</v>
      </c>
      <c r="W104" s="315">
        <v>0</v>
      </c>
      <c r="X104" s="315">
        <v>0</v>
      </c>
      <c r="Y104" s="315">
        <v>0</v>
      </c>
      <c r="Z104" s="315">
        <v>0</v>
      </c>
      <c r="AA104" s="315">
        <v>0</v>
      </c>
      <c r="AB104" s="315">
        <v>0</v>
      </c>
      <c r="AC104" s="315">
        <v>0</v>
      </c>
      <c r="AD104" s="315">
        <v>0</v>
      </c>
      <c r="AE104" s="315">
        <v>0</v>
      </c>
      <c r="AF104" s="315">
        <v>0</v>
      </c>
      <c r="AG104" s="315">
        <v>0</v>
      </c>
      <c r="AH104" s="315">
        <v>0</v>
      </c>
      <c r="AI104" s="315">
        <v>0</v>
      </c>
      <c r="AJ104" s="315">
        <v>0</v>
      </c>
      <c r="AK104" s="315">
        <v>0</v>
      </c>
      <c r="AL104" s="315">
        <v>0</v>
      </c>
      <c r="AM104" s="315">
        <v>0</v>
      </c>
      <c r="AN104" s="315">
        <v>0</v>
      </c>
      <c r="AO104" s="315">
        <v>0</v>
      </c>
      <c r="AP104" s="315">
        <v>0</v>
      </c>
      <c r="AQ104" s="315">
        <v>0</v>
      </c>
      <c r="AR104" s="315">
        <v>0</v>
      </c>
      <c r="AS104" s="315">
        <v>0</v>
      </c>
      <c r="AT104" s="315">
        <v>0</v>
      </c>
      <c r="AU104" s="315">
        <v>0</v>
      </c>
      <c r="AV104" s="315">
        <v>0</v>
      </c>
      <c r="AW104" s="315">
        <v>0</v>
      </c>
      <c r="AX104" s="315">
        <v>0</v>
      </c>
      <c r="AY104" s="315">
        <v>0</v>
      </c>
      <c r="AZ104" s="315">
        <v>0</v>
      </c>
    </row>
    <row r="105" spans="1:52">
      <c r="A105" s="330" t="s">
        <v>157</v>
      </c>
      <c r="B105" s="331">
        <v>0</v>
      </c>
      <c r="C105" s="331">
        <v>0</v>
      </c>
      <c r="D105" s="331">
        <v>0</v>
      </c>
      <c r="E105" s="331">
        <v>0</v>
      </c>
      <c r="F105" s="331">
        <v>0</v>
      </c>
      <c r="G105" s="331">
        <v>0</v>
      </c>
      <c r="H105" s="331">
        <v>0</v>
      </c>
      <c r="I105" s="331">
        <v>0</v>
      </c>
      <c r="J105" s="331">
        <v>0</v>
      </c>
      <c r="K105" s="331">
        <v>0</v>
      </c>
      <c r="L105" s="331">
        <v>0</v>
      </c>
      <c r="M105" s="331">
        <v>0</v>
      </c>
      <c r="N105" s="331">
        <v>0</v>
      </c>
      <c r="O105" s="331">
        <v>0</v>
      </c>
      <c r="P105" s="331">
        <v>0</v>
      </c>
      <c r="Q105" s="331">
        <v>0</v>
      </c>
      <c r="R105" s="331">
        <v>0</v>
      </c>
      <c r="S105" s="331">
        <v>0</v>
      </c>
      <c r="T105" s="331">
        <v>0</v>
      </c>
      <c r="U105" s="331">
        <v>0</v>
      </c>
      <c r="V105" s="331">
        <v>0.9875483811524518</v>
      </c>
      <c r="W105" s="331">
        <v>0.98890805312510643</v>
      </c>
      <c r="X105" s="331">
        <v>0.98912762352340677</v>
      </c>
      <c r="Y105" s="331">
        <v>0.9906493133978721</v>
      </c>
      <c r="Z105" s="331">
        <v>0.9919205796581354</v>
      </c>
      <c r="AA105" s="331">
        <v>0.98472475976390039</v>
      </c>
      <c r="AB105" s="331">
        <v>0.96631470684842091</v>
      </c>
      <c r="AC105" s="331">
        <v>0.94050650677434067</v>
      </c>
      <c r="AD105" s="331">
        <v>0.90980381437066582</v>
      </c>
      <c r="AE105" s="331">
        <v>0.87534972573951852</v>
      </c>
      <c r="AF105" s="331">
        <v>4.7604728790190922</v>
      </c>
      <c r="AG105" s="331">
        <v>22.372079890555028</v>
      </c>
      <c r="AH105" s="331">
        <v>56.66562031525541</v>
      </c>
      <c r="AI105" s="331">
        <v>109.69015947441106</v>
      </c>
      <c r="AJ105" s="331">
        <v>184.387271859588</v>
      </c>
      <c r="AK105" s="331">
        <v>278.83820127012615</v>
      </c>
      <c r="AL105" s="331">
        <v>391.88024917782548</v>
      </c>
      <c r="AM105" s="331">
        <v>525.89400882821201</v>
      </c>
      <c r="AN105" s="331">
        <v>682.61221264118103</v>
      </c>
      <c r="AO105" s="331">
        <v>858.46964208600161</v>
      </c>
      <c r="AP105" s="331">
        <v>1052.3778140288823</v>
      </c>
      <c r="AQ105" s="331">
        <v>1263.1959619734355</v>
      </c>
      <c r="AR105" s="331">
        <v>1486.4567282287803</v>
      </c>
      <c r="AS105" s="331">
        <v>1722.6843760992192</v>
      </c>
      <c r="AT105" s="331">
        <v>1967.1946126097728</v>
      </c>
      <c r="AU105" s="331">
        <v>2226.7594746290756</v>
      </c>
      <c r="AV105" s="331">
        <v>2480.8587243956717</v>
      </c>
      <c r="AW105" s="331">
        <v>2744.8857870984657</v>
      </c>
      <c r="AX105" s="331">
        <v>3013.590414403845</v>
      </c>
      <c r="AY105" s="331">
        <v>3282.3209048417752</v>
      </c>
      <c r="AZ105" s="331">
        <v>3546.1505616485838</v>
      </c>
    </row>
    <row r="106" spans="1:52">
      <c r="A106" s="329" t="s">
        <v>156</v>
      </c>
      <c r="B106" s="315">
        <v>0</v>
      </c>
      <c r="C106" s="315">
        <v>0</v>
      </c>
      <c r="D106" s="315">
        <v>0</v>
      </c>
      <c r="E106" s="315">
        <v>0</v>
      </c>
      <c r="F106" s="315">
        <v>0</v>
      </c>
      <c r="G106" s="315">
        <v>0</v>
      </c>
      <c r="H106" s="315">
        <v>0</v>
      </c>
      <c r="I106" s="315">
        <v>0</v>
      </c>
      <c r="J106" s="315">
        <v>0</v>
      </c>
      <c r="K106" s="315">
        <v>0</v>
      </c>
      <c r="L106" s="315">
        <v>0</v>
      </c>
      <c r="M106" s="315">
        <v>0</v>
      </c>
      <c r="N106" s="315">
        <v>0</v>
      </c>
      <c r="O106" s="315">
        <v>0</v>
      </c>
      <c r="P106" s="315">
        <v>0</v>
      </c>
      <c r="Q106" s="315">
        <v>0</v>
      </c>
      <c r="R106" s="315">
        <v>0</v>
      </c>
      <c r="S106" s="315">
        <v>0</v>
      </c>
      <c r="T106" s="315">
        <v>0</v>
      </c>
      <c r="U106" s="315">
        <v>0</v>
      </c>
      <c r="V106" s="315">
        <v>0</v>
      </c>
      <c r="W106" s="315">
        <v>0</v>
      </c>
      <c r="X106" s="315">
        <v>0</v>
      </c>
      <c r="Y106" s="315">
        <v>0</v>
      </c>
      <c r="Z106" s="315">
        <v>0</v>
      </c>
      <c r="AA106" s="315">
        <v>0</v>
      </c>
      <c r="AB106" s="315">
        <v>0</v>
      </c>
      <c r="AC106" s="315">
        <v>0</v>
      </c>
      <c r="AD106" s="315">
        <v>0</v>
      </c>
      <c r="AE106" s="315">
        <v>0</v>
      </c>
      <c r="AF106" s="315">
        <v>1.9608944333839404</v>
      </c>
      <c r="AG106" s="315">
        <v>12.745841097122916</v>
      </c>
      <c r="AH106" s="315">
        <v>34.32693235751681</v>
      </c>
      <c r="AI106" s="315">
        <v>69.700248837546155</v>
      </c>
      <c r="AJ106" s="315">
        <v>121.81272328174551</v>
      </c>
      <c r="AK106" s="315">
        <v>189.72320311586134</v>
      </c>
      <c r="AL106" s="315">
        <v>276.28080629556086</v>
      </c>
      <c r="AM106" s="315">
        <v>382.60196815177244</v>
      </c>
      <c r="AN106" s="315">
        <v>510.21217950073452</v>
      </c>
      <c r="AO106" s="315">
        <v>658.15401279169566</v>
      </c>
      <c r="AP106" s="315">
        <v>826.3024103946243</v>
      </c>
      <c r="AQ106" s="315">
        <v>1011.6993254298857</v>
      </c>
      <c r="AR106" s="315">
        <v>1215.2875112774543</v>
      </c>
      <c r="AS106" s="315">
        <v>1432.1241620677529</v>
      </c>
      <c r="AT106" s="315">
        <v>1662.068420800068</v>
      </c>
      <c r="AU106" s="315">
        <v>1909.5884181974343</v>
      </c>
      <c r="AV106" s="315">
        <v>2154.1664042229277</v>
      </c>
      <c r="AW106" s="315">
        <v>2408.9282828843388</v>
      </c>
      <c r="AX106" s="315">
        <v>2671.7236585088308</v>
      </c>
      <c r="AY106" s="315">
        <v>2937.1675741635913</v>
      </c>
      <c r="AZ106" s="315">
        <v>3198.3886518855384</v>
      </c>
    </row>
    <row r="107" spans="1:52">
      <c r="A107" s="329" t="s">
        <v>173</v>
      </c>
      <c r="B107" s="315">
        <v>0</v>
      </c>
      <c r="C107" s="315">
        <v>0</v>
      </c>
      <c r="D107" s="315">
        <v>0</v>
      </c>
      <c r="E107" s="315">
        <v>0</v>
      </c>
      <c r="F107" s="315">
        <v>0</v>
      </c>
      <c r="G107" s="315">
        <v>0</v>
      </c>
      <c r="H107" s="315">
        <v>0</v>
      </c>
      <c r="I107" s="315">
        <v>0</v>
      </c>
      <c r="J107" s="315">
        <v>0</v>
      </c>
      <c r="K107" s="315">
        <v>0</v>
      </c>
      <c r="L107" s="315">
        <v>0</v>
      </c>
      <c r="M107" s="315">
        <v>0</v>
      </c>
      <c r="N107" s="315">
        <v>0</v>
      </c>
      <c r="O107" s="315">
        <v>0</v>
      </c>
      <c r="P107" s="315">
        <v>0</v>
      </c>
      <c r="Q107" s="315">
        <v>0</v>
      </c>
      <c r="R107" s="315">
        <v>0</v>
      </c>
      <c r="S107" s="315">
        <v>0</v>
      </c>
      <c r="T107" s="315">
        <v>0</v>
      </c>
      <c r="U107" s="315">
        <v>0</v>
      </c>
      <c r="V107" s="315">
        <v>0.9875483811524518</v>
      </c>
      <c r="W107" s="315">
        <v>0.98890805312510643</v>
      </c>
      <c r="X107" s="315">
        <v>0.98912762352340677</v>
      </c>
      <c r="Y107" s="315">
        <v>0.9906493133978721</v>
      </c>
      <c r="Z107" s="315">
        <v>0.9919205796581354</v>
      </c>
      <c r="AA107" s="315">
        <v>0.98472475976390039</v>
      </c>
      <c r="AB107" s="315">
        <v>0.96631470684842091</v>
      </c>
      <c r="AC107" s="315">
        <v>0.94050650677434067</v>
      </c>
      <c r="AD107" s="315">
        <v>0.90980381437066582</v>
      </c>
      <c r="AE107" s="315">
        <v>0.87534972573951852</v>
      </c>
      <c r="AF107" s="315">
        <v>2.7995784456351513</v>
      </c>
      <c r="AG107" s="315">
        <v>9.6262387934321119</v>
      </c>
      <c r="AH107" s="315">
        <v>22.338687957738603</v>
      </c>
      <c r="AI107" s="315">
        <v>39.989910636864906</v>
      </c>
      <c r="AJ107" s="315">
        <v>62.574548577842506</v>
      </c>
      <c r="AK107" s="315">
        <v>89.114998154264811</v>
      </c>
      <c r="AL107" s="315">
        <v>115.59944288226464</v>
      </c>
      <c r="AM107" s="315">
        <v>143.29204067643957</v>
      </c>
      <c r="AN107" s="315">
        <v>172.40003314044654</v>
      </c>
      <c r="AO107" s="315">
        <v>200.31562929430601</v>
      </c>
      <c r="AP107" s="315">
        <v>226.07540363425801</v>
      </c>
      <c r="AQ107" s="315">
        <v>251.49663654354976</v>
      </c>
      <c r="AR107" s="315">
        <v>271.16921695132606</v>
      </c>
      <c r="AS107" s="315">
        <v>290.56021403146622</v>
      </c>
      <c r="AT107" s="315">
        <v>305.12619180970484</v>
      </c>
      <c r="AU107" s="315">
        <v>317.17105643164115</v>
      </c>
      <c r="AV107" s="315">
        <v>326.6923201727443</v>
      </c>
      <c r="AW107" s="315">
        <v>335.95750421412708</v>
      </c>
      <c r="AX107" s="315">
        <v>341.86675589501397</v>
      </c>
      <c r="AY107" s="315">
        <v>345.15333067818386</v>
      </c>
      <c r="AZ107" s="315">
        <v>347.76190976304554</v>
      </c>
    </row>
    <row r="108" spans="1:52">
      <c r="A108" s="334" t="s">
        <v>19</v>
      </c>
      <c r="B108" s="335">
        <v>177454.35128333035</v>
      </c>
      <c r="C108" s="335">
        <v>177963.64486610974</v>
      </c>
      <c r="D108" s="335">
        <v>180304.21050626019</v>
      </c>
      <c r="E108" s="335">
        <v>184247.95835213776</v>
      </c>
      <c r="F108" s="335">
        <v>184447.41738501468</v>
      </c>
      <c r="G108" s="335">
        <v>185758.78204587245</v>
      </c>
      <c r="H108" s="335">
        <v>190617.73852565218</v>
      </c>
      <c r="I108" s="335">
        <v>198151.59690986233</v>
      </c>
      <c r="J108" s="335">
        <v>187093.2180604375</v>
      </c>
      <c r="K108" s="335">
        <v>164446.53983945647</v>
      </c>
      <c r="L108" s="335">
        <v>171387.90876648916</v>
      </c>
      <c r="M108" s="335">
        <v>177694.674340336</v>
      </c>
      <c r="N108" s="335">
        <v>183845.81750063092</v>
      </c>
      <c r="O108" s="335">
        <v>173096.48616474049</v>
      </c>
      <c r="P108" s="335">
        <v>171536.65889812991</v>
      </c>
      <c r="Q108" s="335">
        <v>189072.55787882462</v>
      </c>
      <c r="R108" s="335">
        <v>209269.48416825163</v>
      </c>
      <c r="S108" s="335">
        <v>216468.65493032805</v>
      </c>
      <c r="T108" s="335">
        <v>221168.81481769768</v>
      </c>
      <c r="U108" s="335">
        <v>224144.85263354421</v>
      </c>
      <c r="V108" s="335">
        <v>225986.43671327861</v>
      </c>
      <c r="W108" s="335">
        <v>228785.66362659101</v>
      </c>
      <c r="X108" s="335">
        <v>231638.34100432409</v>
      </c>
      <c r="Y108" s="335">
        <v>233014.9742630109</v>
      </c>
      <c r="Z108" s="335">
        <v>234156.16224499006</v>
      </c>
      <c r="AA108" s="335">
        <v>235561.60250694747</v>
      </c>
      <c r="AB108" s="335">
        <v>237395.7282348086</v>
      </c>
      <c r="AC108" s="335">
        <v>239608.92006378391</v>
      </c>
      <c r="AD108" s="335">
        <v>241990.94743729202</v>
      </c>
      <c r="AE108" s="335">
        <v>244315.74548365423</v>
      </c>
      <c r="AF108" s="335">
        <v>246644.7420961922</v>
      </c>
      <c r="AG108" s="335">
        <v>249008.69842135851</v>
      </c>
      <c r="AH108" s="335">
        <v>252429.64912834181</v>
      </c>
      <c r="AI108" s="335">
        <v>255924.02648351839</v>
      </c>
      <c r="AJ108" s="335">
        <v>259444.81489099149</v>
      </c>
      <c r="AK108" s="335">
        <v>262968.0153989814</v>
      </c>
      <c r="AL108" s="335">
        <v>266500.6318215534</v>
      </c>
      <c r="AM108" s="335">
        <v>270070.37412820983</v>
      </c>
      <c r="AN108" s="335">
        <v>273689.26241256262</v>
      </c>
      <c r="AO108" s="335">
        <v>277213.8999665599</v>
      </c>
      <c r="AP108" s="335">
        <v>280794.43905680947</v>
      </c>
      <c r="AQ108" s="335">
        <v>284591.47184546362</v>
      </c>
      <c r="AR108" s="335">
        <v>288487.31589478452</v>
      </c>
      <c r="AS108" s="335">
        <v>292422.98694647936</v>
      </c>
      <c r="AT108" s="335">
        <v>296540.35643685528</v>
      </c>
      <c r="AU108" s="335">
        <v>301001.99016280496</v>
      </c>
      <c r="AV108" s="335">
        <v>305596.29703108681</v>
      </c>
      <c r="AW108" s="335">
        <v>310040.60947017506</v>
      </c>
      <c r="AX108" s="335">
        <v>314438.66849973431</v>
      </c>
      <c r="AY108" s="335">
        <v>318786.27131456556</v>
      </c>
      <c r="AZ108" s="335">
        <v>323080.41957354703</v>
      </c>
    </row>
    <row r="109" spans="1:52">
      <c r="A109" s="332" t="s">
        <v>48</v>
      </c>
      <c r="B109" s="333">
        <v>15254.29906091659</v>
      </c>
      <c r="C109" s="333">
        <v>15584.452688180076</v>
      </c>
      <c r="D109" s="333">
        <v>16058.347823176533</v>
      </c>
      <c r="E109" s="333">
        <v>16782.148996278236</v>
      </c>
      <c r="F109" s="333">
        <v>17676.509826374808</v>
      </c>
      <c r="G109" s="333">
        <v>18460.658076713022</v>
      </c>
      <c r="H109" s="333">
        <v>19119.969640807838</v>
      </c>
      <c r="I109" s="333">
        <v>20016.993970866122</v>
      </c>
      <c r="J109" s="333">
        <v>19435.001774290544</v>
      </c>
      <c r="K109" s="333">
        <v>19442.129867584572</v>
      </c>
      <c r="L109" s="333">
        <v>19878.639949662251</v>
      </c>
      <c r="M109" s="333">
        <v>20140.284417648822</v>
      </c>
      <c r="N109" s="333">
        <v>20456.150161623347</v>
      </c>
      <c r="O109" s="333">
        <v>20883.353619635782</v>
      </c>
      <c r="P109" s="333">
        <v>21947.909386197567</v>
      </c>
      <c r="Q109" s="333">
        <v>23025.81043839869</v>
      </c>
      <c r="R109" s="333">
        <v>23505.664338927101</v>
      </c>
      <c r="S109" s="333">
        <v>24086.160127038809</v>
      </c>
      <c r="T109" s="333">
        <v>24629.573186731432</v>
      </c>
      <c r="U109" s="333">
        <v>25121.406005876732</v>
      </c>
      <c r="V109" s="333">
        <v>25583.873186016091</v>
      </c>
      <c r="W109" s="333">
        <v>25868.391572909346</v>
      </c>
      <c r="X109" s="333">
        <v>26130.653857752641</v>
      </c>
      <c r="Y109" s="333">
        <v>26477.689726582601</v>
      </c>
      <c r="Z109" s="333">
        <v>26872.288870904045</v>
      </c>
      <c r="AA109" s="333">
        <v>27237.992028546039</v>
      </c>
      <c r="AB109" s="333">
        <v>27683.005752977275</v>
      </c>
      <c r="AC109" s="333">
        <v>28304.804296013572</v>
      </c>
      <c r="AD109" s="333">
        <v>28915.996531510595</v>
      </c>
      <c r="AE109" s="333">
        <v>29533.656325190503</v>
      </c>
      <c r="AF109" s="333">
        <v>30157.602400755288</v>
      </c>
      <c r="AG109" s="333">
        <v>30791.60412420582</v>
      </c>
      <c r="AH109" s="333">
        <v>31439.505868787179</v>
      </c>
      <c r="AI109" s="333">
        <v>32092.033684054863</v>
      </c>
      <c r="AJ109" s="333">
        <v>32763.56329549809</v>
      </c>
      <c r="AK109" s="333">
        <v>33446.838675913728</v>
      </c>
      <c r="AL109" s="333">
        <v>34141.13402786955</v>
      </c>
      <c r="AM109" s="333">
        <v>34853.279028536796</v>
      </c>
      <c r="AN109" s="333">
        <v>35575.810237815538</v>
      </c>
      <c r="AO109" s="333">
        <v>36315.595406612178</v>
      </c>
      <c r="AP109" s="333">
        <v>37073.038650043956</v>
      </c>
      <c r="AQ109" s="333">
        <v>37848.853405490721</v>
      </c>
      <c r="AR109" s="333">
        <v>38644.980528595552</v>
      </c>
      <c r="AS109" s="333">
        <v>39455.365057811272</v>
      </c>
      <c r="AT109" s="333">
        <v>40281.882846243549</v>
      </c>
      <c r="AU109" s="333">
        <v>41164.264985571419</v>
      </c>
      <c r="AV109" s="333">
        <v>42095.323377865527</v>
      </c>
      <c r="AW109" s="333">
        <v>43015.822330529838</v>
      </c>
      <c r="AX109" s="333">
        <v>43935.760900239962</v>
      </c>
      <c r="AY109" s="333">
        <v>44866.233288874224</v>
      </c>
      <c r="AZ109" s="333">
        <v>45792.735920269755</v>
      </c>
    </row>
    <row r="110" spans="1:52">
      <c r="A110" s="330" t="s">
        <v>165</v>
      </c>
      <c r="B110" s="331">
        <v>15254.29906091659</v>
      </c>
      <c r="C110" s="331">
        <v>15584.452688180076</v>
      </c>
      <c r="D110" s="331">
        <v>16058.347823176533</v>
      </c>
      <c r="E110" s="331">
        <v>16782.148996278236</v>
      </c>
      <c r="F110" s="331">
        <v>17673.094385016309</v>
      </c>
      <c r="G110" s="331">
        <v>18457.183696120865</v>
      </c>
      <c r="H110" s="331">
        <v>19116.494792304438</v>
      </c>
      <c r="I110" s="331">
        <v>20013.519081902217</v>
      </c>
      <c r="J110" s="331">
        <v>19431.532936005467</v>
      </c>
      <c r="K110" s="331">
        <v>19438.780137935715</v>
      </c>
      <c r="L110" s="331">
        <v>19875.266940654288</v>
      </c>
      <c r="M110" s="331">
        <v>20136.074221344374</v>
      </c>
      <c r="N110" s="331">
        <v>20451.00206462112</v>
      </c>
      <c r="O110" s="331">
        <v>20875.498817784734</v>
      </c>
      <c r="P110" s="331">
        <v>21933.143252896763</v>
      </c>
      <c r="Q110" s="331">
        <v>23004.637041408856</v>
      </c>
      <c r="R110" s="331">
        <v>23473.38131788409</v>
      </c>
      <c r="S110" s="331">
        <v>24036.159383522019</v>
      </c>
      <c r="T110" s="331">
        <v>24555.446165158257</v>
      </c>
      <c r="U110" s="331">
        <v>25016.101791024408</v>
      </c>
      <c r="V110" s="331">
        <v>25331.795509899861</v>
      </c>
      <c r="W110" s="331">
        <v>25455.382730463287</v>
      </c>
      <c r="X110" s="331">
        <v>25547.797475003194</v>
      </c>
      <c r="Y110" s="331">
        <v>25715.375031176012</v>
      </c>
      <c r="Z110" s="331">
        <v>25905.535980822071</v>
      </c>
      <c r="AA110" s="331">
        <v>26021.569723539131</v>
      </c>
      <c r="AB110" s="331">
        <v>26171.40641333468</v>
      </c>
      <c r="AC110" s="331">
        <v>26448.816119332059</v>
      </c>
      <c r="AD110" s="331">
        <v>26677.941441151441</v>
      </c>
      <c r="AE110" s="331">
        <v>26878.518636013203</v>
      </c>
      <c r="AF110" s="331">
        <v>27043.524845559776</v>
      </c>
      <c r="AG110" s="331">
        <v>27168.934844635165</v>
      </c>
      <c r="AH110" s="331">
        <v>27243.565545308091</v>
      </c>
      <c r="AI110" s="331">
        <v>27258.024577525906</v>
      </c>
      <c r="AJ110" s="331">
        <v>27222.177659864003</v>
      </c>
      <c r="AK110" s="331">
        <v>27135.550117028895</v>
      </c>
      <c r="AL110" s="331">
        <v>27003.144314100431</v>
      </c>
      <c r="AM110" s="331">
        <v>26835.364621383746</v>
      </c>
      <c r="AN110" s="331">
        <v>26645.158391783745</v>
      </c>
      <c r="AO110" s="331">
        <v>26455.273150441903</v>
      </c>
      <c r="AP110" s="331">
        <v>26277.557526933193</v>
      </c>
      <c r="AQ110" s="331">
        <v>26130.736796253092</v>
      </c>
      <c r="AR110" s="331">
        <v>26021.273941979336</v>
      </c>
      <c r="AS110" s="331">
        <v>25956.610377754325</v>
      </c>
      <c r="AT110" s="331">
        <v>25932.627003638692</v>
      </c>
      <c r="AU110" s="331">
        <v>25970.393904890214</v>
      </c>
      <c r="AV110" s="331">
        <v>26077.368660830929</v>
      </c>
      <c r="AW110" s="331">
        <v>26207.629928871007</v>
      </c>
      <c r="AX110" s="331">
        <v>26355.39388910796</v>
      </c>
      <c r="AY110" s="331">
        <v>26493.284026448648</v>
      </c>
      <c r="AZ110" s="331">
        <v>26656.713400242559</v>
      </c>
    </row>
    <row r="111" spans="1:52">
      <c r="A111" s="329" t="s">
        <v>171</v>
      </c>
      <c r="B111" s="315">
        <v>17.453795787379136</v>
      </c>
      <c r="C111" s="315">
        <v>97.060916061182269</v>
      </c>
      <c r="D111" s="315">
        <v>182.30355061413491</v>
      </c>
      <c r="E111" s="315">
        <v>227.87257364432139</v>
      </c>
      <c r="F111" s="315">
        <v>254.35650231659915</v>
      </c>
      <c r="G111" s="315">
        <v>275.84281855080235</v>
      </c>
      <c r="H111" s="315">
        <v>287.87602487592278</v>
      </c>
      <c r="I111" s="315">
        <v>290.30625981766059</v>
      </c>
      <c r="J111" s="315">
        <v>280.0252269159086</v>
      </c>
      <c r="K111" s="315">
        <v>234.79411850034919</v>
      </c>
      <c r="L111" s="315">
        <v>229.84987362836239</v>
      </c>
      <c r="M111" s="315">
        <v>216.79474568093008</v>
      </c>
      <c r="N111" s="315">
        <v>209.582941191245</v>
      </c>
      <c r="O111" s="315">
        <v>216.50632908600363</v>
      </c>
      <c r="P111" s="315">
        <v>202.95694934674674</v>
      </c>
      <c r="Q111" s="315">
        <v>187.03461178483647</v>
      </c>
      <c r="R111" s="315">
        <v>175.26913057748001</v>
      </c>
      <c r="S111" s="315">
        <v>165.81771864671197</v>
      </c>
      <c r="T111" s="315">
        <v>158.60559704220958</v>
      </c>
      <c r="U111" s="315">
        <v>154.01699852351305</v>
      </c>
      <c r="V111" s="315">
        <v>143.18531245096193</v>
      </c>
      <c r="W111" s="315">
        <v>137.48384309935085</v>
      </c>
      <c r="X111" s="315">
        <v>136.79307812126925</v>
      </c>
      <c r="Y111" s="315">
        <v>141.67635576891774</v>
      </c>
      <c r="Z111" s="315">
        <v>149.93296684330687</v>
      </c>
      <c r="AA111" s="315">
        <v>158.70830016071162</v>
      </c>
      <c r="AB111" s="315">
        <v>167.77201210015664</v>
      </c>
      <c r="AC111" s="315">
        <v>176.94772584428509</v>
      </c>
      <c r="AD111" s="315">
        <v>184.91905562229692</v>
      </c>
      <c r="AE111" s="315">
        <v>191.43252089067198</v>
      </c>
      <c r="AF111" s="315">
        <v>196.69444688925495</v>
      </c>
      <c r="AG111" s="315">
        <v>200.73194564586413</v>
      </c>
      <c r="AH111" s="315">
        <v>203.88440891804234</v>
      </c>
      <c r="AI111" s="315">
        <v>206.09786404826258</v>
      </c>
      <c r="AJ111" s="315">
        <v>207.60394561809593</v>
      </c>
      <c r="AK111" s="315">
        <v>208.31910570222698</v>
      </c>
      <c r="AL111" s="315">
        <v>208.39879076818261</v>
      </c>
      <c r="AM111" s="315">
        <v>207.8803241608293</v>
      </c>
      <c r="AN111" s="315">
        <v>207.02346957127824</v>
      </c>
      <c r="AO111" s="315">
        <v>206.0282645690734</v>
      </c>
      <c r="AP111" s="315">
        <v>205.10697160228375</v>
      </c>
      <c r="AQ111" s="315">
        <v>204.41164416288106</v>
      </c>
      <c r="AR111" s="315">
        <v>204.07079432954214</v>
      </c>
      <c r="AS111" s="315">
        <v>204.06838556078682</v>
      </c>
      <c r="AT111" s="315">
        <v>204.42778989936446</v>
      </c>
      <c r="AU111" s="315">
        <v>205.25669908345179</v>
      </c>
      <c r="AV111" s="315">
        <v>206.72409049603792</v>
      </c>
      <c r="AW111" s="315">
        <v>208.38767018169898</v>
      </c>
      <c r="AX111" s="315">
        <v>210.2956601576457</v>
      </c>
      <c r="AY111" s="315">
        <v>212.86570489209606</v>
      </c>
      <c r="AZ111" s="315">
        <v>215.73996995887106</v>
      </c>
    </row>
    <row r="112" spans="1:52">
      <c r="A112" s="329" t="s">
        <v>170</v>
      </c>
      <c r="B112" s="315">
        <v>1211.1022149373937</v>
      </c>
      <c r="C112" s="315">
        <v>1171.289851754203</v>
      </c>
      <c r="D112" s="315">
        <v>1160.8363121751308</v>
      </c>
      <c r="E112" s="315">
        <v>1154.6063212372915</v>
      </c>
      <c r="F112" s="315">
        <v>1107.8605812677936</v>
      </c>
      <c r="G112" s="315">
        <v>1084.6583946250764</v>
      </c>
      <c r="H112" s="315">
        <v>989.70045634340124</v>
      </c>
      <c r="I112" s="315">
        <v>890.85341997590331</v>
      </c>
      <c r="J112" s="315">
        <v>743.23710380591695</v>
      </c>
      <c r="K112" s="315">
        <v>670.72918893584244</v>
      </c>
      <c r="L112" s="315">
        <v>642.83155288258934</v>
      </c>
      <c r="M112" s="315">
        <v>645.51487010090682</v>
      </c>
      <c r="N112" s="315">
        <v>649.54059647283816</v>
      </c>
      <c r="O112" s="315">
        <v>654.54778781219886</v>
      </c>
      <c r="P112" s="315">
        <v>689.67661999850452</v>
      </c>
      <c r="Q112" s="315">
        <v>728.80113244052245</v>
      </c>
      <c r="R112" s="315">
        <v>746.50127096827669</v>
      </c>
      <c r="S112" s="315">
        <v>766.97252565066412</v>
      </c>
      <c r="T112" s="315">
        <v>785.94603762850488</v>
      </c>
      <c r="U112" s="315">
        <v>802.7254303542486</v>
      </c>
      <c r="V112" s="315">
        <v>820.25906278581658</v>
      </c>
      <c r="W112" s="315">
        <v>828.6998420392041</v>
      </c>
      <c r="X112" s="315">
        <v>834.06855619399926</v>
      </c>
      <c r="Y112" s="315">
        <v>839.75795617313315</v>
      </c>
      <c r="Z112" s="315">
        <v>845.1907156886773</v>
      </c>
      <c r="AA112" s="315">
        <v>847.94803570863246</v>
      </c>
      <c r="AB112" s="315">
        <v>851.45332928151981</v>
      </c>
      <c r="AC112" s="315">
        <v>859.5286529055395</v>
      </c>
      <c r="AD112" s="315">
        <v>866.85044788692255</v>
      </c>
      <c r="AE112" s="315">
        <v>873.87736138165315</v>
      </c>
      <c r="AF112" s="315">
        <v>880.10110760436658</v>
      </c>
      <c r="AG112" s="315">
        <v>885.12515289181704</v>
      </c>
      <c r="AH112" s="315">
        <v>888.52646985919944</v>
      </c>
      <c r="AI112" s="315">
        <v>890.01557498256602</v>
      </c>
      <c r="AJ112" s="315">
        <v>890.0491455438389</v>
      </c>
      <c r="AK112" s="315">
        <v>888.67365334555416</v>
      </c>
      <c r="AL112" s="315">
        <v>886.1407870231875</v>
      </c>
      <c r="AM112" s="315">
        <v>882.69637686691055</v>
      </c>
      <c r="AN112" s="315">
        <v>878.77032324050299</v>
      </c>
      <c r="AO112" s="315">
        <v>874.99147799662558</v>
      </c>
      <c r="AP112" s="315">
        <v>871.77152362738525</v>
      </c>
      <c r="AQ112" s="315">
        <v>869.65554485369705</v>
      </c>
      <c r="AR112" s="315">
        <v>868.89948264305474</v>
      </c>
      <c r="AS112" s="315">
        <v>869.71946375711389</v>
      </c>
      <c r="AT112" s="315">
        <v>872.02276641963772</v>
      </c>
      <c r="AU112" s="315">
        <v>876.48496390012485</v>
      </c>
      <c r="AV112" s="315">
        <v>883.42167489790688</v>
      </c>
      <c r="AW112" s="315">
        <v>891.27073502376027</v>
      </c>
      <c r="AX112" s="315">
        <v>899.96440357378208</v>
      </c>
      <c r="AY112" s="315">
        <v>911.69635232537019</v>
      </c>
      <c r="AZ112" s="315">
        <v>924.62451101611293</v>
      </c>
    </row>
    <row r="113" spans="1:52">
      <c r="A113" s="329" t="s">
        <v>169</v>
      </c>
      <c r="B113" s="315">
        <v>0</v>
      </c>
      <c r="C113" s="315">
        <v>0</v>
      </c>
      <c r="D113" s="315">
        <v>0</v>
      </c>
      <c r="E113" s="315">
        <v>0</v>
      </c>
      <c r="F113" s="315">
        <v>0</v>
      </c>
      <c r="G113" s="315">
        <v>0</v>
      </c>
      <c r="H113" s="315">
        <v>0</v>
      </c>
      <c r="I113" s="315">
        <v>0</v>
      </c>
      <c r="J113" s="315">
        <v>0</v>
      </c>
      <c r="K113" s="315">
        <v>0</v>
      </c>
      <c r="L113" s="315">
        <v>0</v>
      </c>
      <c r="M113" s="315">
        <v>0</v>
      </c>
      <c r="N113" s="315">
        <v>0</v>
      </c>
      <c r="O113" s="315">
        <v>0</v>
      </c>
      <c r="P113" s="315">
        <v>0</v>
      </c>
      <c r="Q113" s="315">
        <v>0</v>
      </c>
      <c r="R113" s="315">
        <v>1.8038695947359678</v>
      </c>
      <c r="S113" s="315">
        <v>4.1923053479188894</v>
      </c>
      <c r="T113" s="315">
        <v>7.0965352795289567</v>
      </c>
      <c r="U113" s="315">
        <v>10.511679845731681</v>
      </c>
      <c r="V113" s="315">
        <v>13.606686270328586</v>
      </c>
      <c r="W113" s="315">
        <v>17.060605381980107</v>
      </c>
      <c r="X113" s="315">
        <v>21.137136416137068</v>
      </c>
      <c r="Y113" s="315">
        <v>26.084148302117107</v>
      </c>
      <c r="Z113" s="315">
        <v>31.589451095967529</v>
      </c>
      <c r="AA113" s="315">
        <v>37.222128422719067</v>
      </c>
      <c r="AB113" s="315">
        <v>42.978776200690675</v>
      </c>
      <c r="AC113" s="315">
        <v>48.930200718327221</v>
      </c>
      <c r="AD113" s="315">
        <v>54.73780220984424</v>
      </c>
      <c r="AE113" s="315">
        <v>60.344743052300664</v>
      </c>
      <c r="AF113" s="315">
        <v>65.817223738425469</v>
      </c>
      <c r="AG113" s="315">
        <v>71.206582089870437</v>
      </c>
      <c r="AH113" s="315">
        <v>76.616439590156986</v>
      </c>
      <c r="AI113" s="315">
        <v>82.056346707137322</v>
      </c>
      <c r="AJ113" s="315">
        <v>87.631999305581743</v>
      </c>
      <c r="AK113" s="315">
        <v>93.308688690875186</v>
      </c>
      <c r="AL113" s="315">
        <v>99.150358338042395</v>
      </c>
      <c r="AM113" s="315">
        <v>105.12125709983623</v>
      </c>
      <c r="AN113" s="315">
        <v>111.31484195027271</v>
      </c>
      <c r="AO113" s="315">
        <v>117.78159011089573</v>
      </c>
      <c r="AP113" s="315">
        <v>124.64450727601972</v>
      </c>
      <c r="AQ113" s="315">
        <v>131.90597661831131</v>
      </c>
      <c r="AR113" s="315">
        <v>139.72430633379926</v>
      </c>
      <c r="AS113" s="315">
        <v>148.11992555885715</v>
      </c>
      <c r="AT113" s="315">
        <v>157.20994002377802</v>
      </c>
      <c r="AU113" s="315">
        <v>167.05582057135783</v>
      </c>
      <c r="AV113" s="315">
        <v>177.94500679657384</v>
      </c>
      <c r="AW113" s="315">
        <v>189.44849453316638</v>
      </c>
      <c r="AX113" s="315">
        <v>201.63799316797432</v>
      </c>
      <c r="AY113" s="315">
        <v>215.10661155525955</v>
      </c>
      <c r="AZ113" s="315">
        <v>228.99159607265625</v>
      </c>
    </row>
    <row r="114" spans="1:52">
      <c r="A114" s="329" t="s">
        <v>168</v>
      </c>
      <c r="B114" s="315">
        <v>0</v>
      </c>
      <c r="C114" s="315">
        <v>0</v>
      </c>
      <c r="D114" s="315">
        <v>0</v>
      </c>
      <c r="E114" s="315">
        <v>0</v>
      </c>
      <c r="F114" s="315">
        <v>0</v>
      </c>
      <c r="G114" s="315">
        <v>0</v>
      </c>
      <c r="H114" s="315">
        <v>0</v>
      </c>
      <c r="I114" s="315">
        <v>0</v>
      </c>
      <c r="J114" s="315">
        <v>0</v>
      </c>
      <c r="K114" s="315">
        <v>0</v>
      </c>
      <c r="L114" s="315">
        <v>0</v>
      </c>
      <c r="M114" s="315">
        <v>0</v>
      </c>
      <c r="N114" s="315">
        <v>0</v>
      </c>
      <c r="O114" s="315">
        <v>0</v>
      </c>
      <c r="P114" s="315">
        <v>0</v>
      </c>
      <c r="Q114" s="315">
        <v>0</v>
      </c>
      <c r="R114" s="315">
        <v>0.17982713335667641</v>
      </c>
      <c r="S114" s="315">
        <v>0.44589474037349081</v>
      </c>
      <c r="T114" s="315">
        <v>0.80655561647344698</v>
      </c>
      <c r="U114" s="315">
        <v>1.2705763959497813</v>
      </c>
      <c r="V114" s="315">
        <v>2.3571503145419723</v>
      </c>
      <c r="W114" s="315">
        <v>3.4366004802990564</v>
      </c>
      <c r="X114" s="315">
        <v>4.554340193178934</v>
      </c>
      <c r="Y114" s="315">
        <v>5.754069907245988</v>
      </c>
      <c r="Z114" s="315">
        <v>7.0770517116251295</v>
      </c>
      <c r="AA114" s="315">
        <v>8.6007442093232953</v>
      </c>
      <c r="AB114" s="315">
        <v>10.342638544501572</v>
      </c>
      <c r="AC114" s="315">
        <v>12.336929215418282</v>
      </c>
      <c r="AD114" s="315">
        <v>14.552911602592493</v>
      </c>
      <c r="AE114" s="315">
        <v>16.996947691846717</v>
      </c>
      <c r="AF114" s="315">
        <v>19.732171577626424</v>
      </c>
      <c r="AG114" s="315">
        <v>22.799961350877311</v>
      </c>
      <c r="AH114" s="315">
        <v>26.321143902476788</v>
      </c>
      <c r="AI114" s="315">
        <v>30.27805806496556</v>
      </c>
      <c r="AJ114" s="315">
        <v>34.790987757775973</v>
      </c>
      <c r="AK114" s="315">
        <v>39.847286802050746</v>
      </c>
      <c r="AL114" s="315">
        <v>45.541223163435134</v>
      </c>
      <c r="AM114" s="315">
        <v>51.850254140624642</v>
      </c>
      <c r="AN114" s="315">
        <v>58.905683692032177</v>
      </c>
      <c r="AO114" s="315">
        <v>66.700971334534515</v>
      </c>
      <c r="AP114" s="315">
        <v>75.388764036905712</v>
      </c>
      <c r="AQ114" s="315">
        <v>85.034250682972726</v>
      </c>
      <c r="AR114" s="315">
        <v>95.803577993577633</v>
      </c>
      <c r="AS114" s="315">
        <v>107.79239043517245</v>
      </c>
      <c r="AT114" s="315">
        <v>121.15331075791174</v>
      </c>
      <c r="AU114" s="315">
        <v>136.0450845075685</v>
      </c>
      <c r="AV114" s="315">
        <v>152.80231364783455</v>
      </c>
      <c r="AW114" s="315">
        <v>171.07096962532594</v>
      </c>
      <c r="AX114" s="315">
        <v>191.0294186763962</v>
      </c>
      <c r="AY114" s="315">
        <v>213.37853448586654</v>
      </c>
      <c r="AZ114" s="315">
        <v>237.29321105315151</v>
      </c>
    </row>
    <row r="115" spans="1:52">
      <c r="A115" s="329" t="s">
        <v>154</v>
      </c>
      <c r="B115" s="315">
        <v>14025.743050191817</v>
      </c>
      <c r="C115" s="315">
        <v>14316.10192036469</v>
      </c>
      <c r="D115" s="315">
        <v>14715.207960387266</v>
      </c>
      <c r="E115" s="315">
        <v>15399.670101396623</v>
      </c>
      <c r="F115" s="315">
        <v>16310.877301431918</v>
      </c>
      <c r="G115" s="315">
        <v>17096.682482944987</v>
      </c>
      <c r="H115" s="315">
        <v>17838.918311085115</v>
      </c>
      <c r="I115" s="315">
        <v>18832.359402108654</v>
      </c>
      <c r="J115" s="315">
        <v>18408.270605283644</v>
      </c>
      <c r="K115" s="315">
        <v>18533.256830499522</v>
      </c>
      <c r="L115" s="315">
        <v>19002.585514143335</v>
      </c>
      <c r="M115" s="315">
        <v>19273.764605562537</v>
      </c>
      <c r="N115" s="315">
        <v>19591.878526957036</v>
      </c>
      <c r="O115" s="315">
        <v>20004.444700886532</v>
      </c>
      <c r="P115" s="315">
        <v>21040.509683551511</v>
      </c>
      <c r="Q115" s="315">
        <v>22088.801297183498</v>
      </c>
      <c r="R115" s="315">
        <v>22549.62721961024</v>
      </c>
      <c r="S115" s="315">
        <v>23098.730939136352</v>
      </c>
      <c r="T115" s="315">
        <v>23602.984917918675</v>
      </c>
      <c r="U115" s="315">
        <v>24047.563979538856</v>
      </c>
      <c r="V115" s="315">
        <v>24352.367479159129</v>
      </c>
      <c r="W115" s="315">
        <v>24468.668565444397</v>
      </c>
      <c r="X115" s="315">
        <v>24551.190740425016</v>
      </c>
      <c r="Y115" s="315">
        <v>24702.02176278962</v>
      </c>
      <c r="Z115" s="315">
        <v>24871.631200555814</v>
      </c>
      <c r="AA115" s="315">
        <v>24968.928909740956</v>
      </c>
      <c r="AB115" s="315">
        <v>25098.637592259001</v>
      </c>
      <c r="AC115" s="315">
        <v>25350.768380325386</v>
      </c>
      <c r="AD115" s="315">
        <v>25556.467435281615</v>
      </c>
      <c r="AE115" s="315">
        <v>25735.315823549809</v>
      </c>
      <c r="AF115" s="315">
        <v>25880.442201850095</v>
      </c>
      <c r="AG115" s="315">
        <v>25988.111005418323</v>
      </c>
      <c r="AH115" s="315">
        <v>26046.981914433931</v>
      </c>
      <c r="AI115" s="315">
        <v>26047.977292643787</v>
      </c>
      <c r="AJ115" s="315">
        <v>25999.991198173859</v>
      </c>
      <c r="AK115" s="315">
        <v>25902.611035275364</v>
      </c>
      <c r="AL115" s="315">
        <v>25760.227018582893</v>
      </c>
      <c r="AM115" s="315">
        <v>25582.959896481178</v>
      </c>
      <c r="AN115" s="315">
        <v>25382.727020604616</v>
      </c>
      <c r="AO115" s="315">
        <v>25181.302891908392</v>
      </c>
      <c r="AP115" s="315">
        <v>24989.474090692529</v>
      </c>
      <c r="AQ115" s="315">
        <v>24825.012198835939</v>
      </c>
      <c r="AR115" s="315">
        <v>24693.358603864843</v>
      </c>
      <c r="AS115" s="315">
        <v>24601.339132101206</v>
      </c>
      <c r="AT115" s="315">
        <v>24544.19875396154</v>
      </c>
      <c r="AU115" s="315">
        <v>24541.430338023561</v>
      </c>
      <c r="AV115" s="315">
        <v>24598.662244651627</v>
      </c>
      <c r="AW115" s="315">
        <v>24672.298394634672</v>
      </c>
      <c r="AX115" s="315">
        <v>24755.469732466696</v>
      </c>
      <c r="AY115" s="315">
        <v>24815.502050532596</v>
      </c>
      <c r="AZ115" s="315">
        <v>24891.413306905626</v>
      </c>
    </row>
    <row r="116" spans="1:52">
      <c r="A116" s="329" t="s">
        <v>164</v>
      </c>
      <c r="B116" s="315">
        <v>0</v>
      </c>
      <c r="C116" s="315">
        <v>0</v>
      </c>
      <c r="D116" s="315">
        <v>0</v>
      </c>
      <c r="E116" s="315">
        <v>0</v>
      </c>
      <c r="F116" s="315">
        <v>0</v>
      </c>
      <c r="G116" s="315">
        <v>0</v>
      </c>
      <c r="H116" s="315">
        <v>0</v>
      </c>
      <c r="I116" s="315">
        <v>0</v>
      </c>
      <c r="J116" s="315">
        <v>0</v>
      </c>
      <c r="K116" s="315">
        <v>0</v>
      </c>
      <c r="L116" s="315">
        <v>0</v>
      </c>
      <c r="M116" s="315">
        <v>0</v>
      </c>
      <c r="N116" s="315">
        <v>0</v>
      </c>
      <c r="O116" s="315">
        <v>0</v>
      </c>
      <c r="P116" s="315">
        <v>0</v>
      </c>
      <c r="Q116" s="315">
        <v>0</v>
      </c>
      <c r="R116" s="315">
        <v>0</v>
      </c>
      <c r="S116" s="315">
        <v>0</v>
      </c>
      <c r="T116" s="315">
        <v>6.5216728654808979E-3</v>
      </c>
      <c r="U116" s="315">
        <v>1.3126366108458463E-2</v>
      </c>
      <c r="V116" s="315">
        <v>1.9818919080476657E-2</v>
      </c>
      <c r="W116" s="315">
        <v>3.3274018056112083E-2</v>
      </c>
      <c r="X116" s="315">
        <v>5.3623653591753473E-2</v>
      </c>
      <c r="Y116" s="315">
        <v>8.0738234978398646E-2</v>
      </c>
      <c r="Z116" s="315">
        <v>0.11459492667905369</v>
      </c>
      <c r="AA116" s="315">
        <v>0.16160529678849722</v>
      </c>
      <c r="AB116" s="315">
        <v>0.22206494881172725</v>
      </c>
      <c r="AC116" s="315">
        <v>0.30423032310458814</v>
      </c>
      <c r="AD116" s="315">
        <v>0.41378854816743937</v>
      </c>
      <c r="AE116" s="315">
        <v>0.55123944692368221</v>
      </c>
      <c r="AF116" s="315">
        <v>0.7376939000061612</v>
      </c>
      <c r="AG116" s="315">
        <v>0.96019723841177862</v>
      </c>
      <c r="AH116" s="315">
        <v>1.235168604286325</v>
      </c>
      <c r="AI116" s="315">
        <v>1.5994410791870324</v>
      </c>
      <c r="AJ116" s="315">
        <v>2.1103834648516009</v>
      </c>
      <c r="AK116" s="315">
        <v>2.7903472128223412</v>
      </c>
      <c r="AL116" s="315">
        <v>3.6861362246895095</v>
      </c>
      <c r="AM116" s="315">
        <v>4.8565126343659486</v>
      </c>
      <c r="AN116" s="315">
        <v>6.4170527250428337</v>
      </c>
      <c r="AO116" s="315">
        <v>8.4679545223800048</v>
      </c>
      <c r="AP116" s="315">
        <v>11.171669698068929</v>
      </c>
      <c r="AQ116" s="315">
        <v>14.717181099291004</v>
      </c>
      <c r="AR116" s="315">
        <v>19.417176814520626</v>
      </c>
      <c r="AS116" s="315">
        <v>25.571080341190783</v>
      </c>
      <c r="AT116" s="315">
        <v>33.614442576460675</v>
      </c>
      <c r="AU116" s="315">
        <v>44.120998804147298</v>
      </c>
      <c r="AV116" s="315">
        <v>57.813330340948582</v>
      </c>
      <c r="AW116" s="315">
        <v>75.15366487238505</v>
      </c>
      <c r="AX116" s="315">
        <v>96.996681065466646</v>
      </c>
      <c r="AY116" s="315">
        <v>124.73477265746011</v>
      </c>
      <c r="AZ116" s="315">
        <v>158.65080523614159</v>
      </c>
    </row>
    <row r="117" spans="1:52">
      <c r="A117" s="329" t="s">
        <v>163</v>
      </c>
      <c r="B117" s="315">
        <v>0</v>
      </c>
      <c r="C117" s="315">
        <v>0</v>
      </c>
      <c r="D117" s="315">
        <v>0</v>
      </c>
      <c r="E117" s="315">
        <v>0</v>
      </c>
      <c r="F117" s="315">
        <v>0</v>
      </c>
      <c r="G117" s="315">
        <v>0</v>
      </c>
      <c r="H117" s="315">
        <v>0</v>
      </c>
      <c r="I117" s="315">
        <v>0</v>
      </c>
      <c r="J117" s="315">
        <v>0</v>
      </c>
      <c r="K117" s="315">
        <v>0</v>
      </c>
      <c r="L117" s="315">
        <v>0</v>
      </c>
      <c r="M117" s="315">
        <v>0</v>
      </c>
      <c r="N117" s="315">
        <v>0</v>
      </c>
      <c r="O117" s="315">
        <v>0</v>
      </c>
      <c r="P117" s="315">
        <v>0</v>
      </c>
      <c r="Q117" s="315">
        <v>0</v>
      </c>
      <c r="R117" s="315">
        <v>0</v>
      </c>
      <c r="S117" s="315">
        <v>0</v>
      </c>
      <c r="T117" s="315">
        <v>0</v>
      </c>
      <c r="U117" s="315">
        <v>0</v>
      </c>
      <c r="V117" s="315">
        <v>0</v>
      </c>
      <c r="W117" s="315">
        <v>0</v>
      </c>
      <c r="X117" s="315">
        <v>0</v>
      </c>
      <c r="Y117" s="315">
        <v>0</v>
      </c>
      <c r="Z117" s="315">
        <v>0</v>
      </c>
      <c r="AA117" s="315">
        <v>0</v>
      </c>
      <c r="AB117" s="315">
        <v>0</v>
      </c>
      <c r="AC117" s="315">
        <v>0</v>
      </c>
      <c r="AD117" s="315">
        <v>0</v>
      </c>
      <c r="AE117" s="315">
        <v>0</v>
      </c>
      <c r="AF117" s="315">
        <v>0</v>
      </c>
      <c r="AG117" s="315">
        <v>0</v>
      </c>
      <c r="AH117" s="315">
        <v>0</v>
      </c>
      <c r="AI117" s="315">
        <v>0</v>
      </c>
      <c r="AJ117" s="315">
        <v>0</v>
      </c>
      <c r="AK117" s="315">
        <v>0</v>
      </c>
      <c r="AL117" s="315">
        <v>0</v>
      </c>
      <c r="AM117" s="315">
        <v>0</v>
      </c>
      <c r="AN117" s="315">
        <v>0</v>
      </c>
      <c r="AO117" s="315">
        <v>0</v>
      </c>
      <c r="AP117" s="315">
        <v>0</v>
      </c>
      <c r="AQ117" s="315">
        <v>0</v>
      </c>
      <c r="AR117" s="315">
        <v>0</v>
      </c>
      <c r="AS117" s="315">
        <v>0</v>
      </c>
      <c r="AT117" s="315">
        <v>0</v>
      </c>
      <c r="AU117" s="315">
        <v>0</v>
      </c>
      <c r="AV117" s="315">
        <v>0</v>
      </c>
      <c r="AW117" s="315">
        <v>0</v>
      </c>
      <c r="AX117" s="315">
        <v>0</v>
      </c>
      <c r="AY117" s="315">
        <v>0</v>
      </c>
      <c r="AZ117" s="315">
        <v>0</v>
      </c>
    </row>
    <row r="118" spans="1:52" hidden="1">
      <c r="A118" s="330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331"/>
      <c r="Z118" s="331"/>
      <c r="AA118" s="331"/>
      <c r="AB118" s="331"/>
      <c r="AC118" s="331"/>
      <c r="AD118" s="331"/>
      <c r="AE118" s="331"/>
      <c r="AF118" s="331"/>
      <c r="AG118" s="331"/>
      <c r="AH118" s="331"/>
      <c r="AI118" s="331"/>
      <c r="AJ118" s="331"/>
      <c r="AK118" s="331"/>
      <c r="AL118" s="331"/>
      <c r="AM118" s="331"/>
      <c r="AN118" s="331"/>
      <c r="AO118" s="331"/>
      <c r="AP118" s="331"/>
      <c r="AQ118" s="331"/>
      <c r="AR118" s="331"/>
      <c r="AS118" s="331"/>
      <c r="AT118" s="331"/>
      <c r="AU118" s="331"/>
      <c r="AV118" s="331"/>
      <c r="AW118" s="331"/>
      <c r="AX118" s="331"/>
      <c r="AY118" s="331"/>
      <c r="AZ118" s="331"/>
    </row>
    <row r="119" spans="1:52" hidden="1">
      <c r="A119" s="329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15"/>
      <c r="AB119" s="315"/>
      <c r="AC119" s="315"/>
      <c r="AD119" s="315"/>
      <c r="AE119" s="315"/>
      <c r="AF119" s="315"/>
      <c r="AG119" s="315"/>
      <c r="AH119" s="315"/>
      <c r="AI119" s="315"/>
      <c r="AJ119" s="315"/>
      <c r="AK119" s="315"/>
      <c r="AL119" s="315"/>
      <c r="AM119" s="315"/>
      <c r="AN119" s="315"/>
      <c r="AO119" s="315"/>
      <c r="AP119" s="315"/>
      <c r="AQ119" s="315"/>
      <c r="AR119" s="315"/>
      <c r="AS119" s="315"/>
      <c r="AT119" s="315"/>
      <c r="AU119" s="315"/>
      <c r="AV119" s="315"/>
      <c r="AW119" s="315"/>
      <c r="AX119" s="315"/>
      <c r="AY119" s="315"/>
      <c r="AZ119" s="315"/>
    </row>
    <row r="120" spans="1:52" hidden="1">
      <c r="A120" s="329"/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  <c r="AF120" s="315"/>
      <c r="AG120" s="315"/>
      <c r="AH120" s="315"/>
      <c r="AI120" s="315"/>
      <c r="AJ120" s="315"/>
      <c r="AK120" s="315"/>
      <c r="AL120" s="315"/>
      <c r="AM120" s="315"/>
      <c r="AN120" s="315"/>
      <c r="AO120" s="315"/>
      <c r="AP120" s="315"/>
      <c r="AQ120" s="315"/>
      <c r="AR120" s="315"/>
      <c r="AS120" s="315"/>
      <c r="AT120" s="315"/>
      <c r="AU120" s="315"/>
      <c r="AV120" s="315"/>
      <c r="AW120" s="315"/>
      <c r="AX120" s="315"/>
      <c r="AY120" s="315"/>
      <c r="AZ120" s="315"/>
    </row>
    <row r="121" spans="1:52" hidden="1">
      <c r="A121" s="329"/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315"/>
      <c r="AB121" s="315"/>
      <c r="AC121" s="315"/>
      <c r="AD121" s="315"/>
      <c r="AE121" s="315"/>
      <c r="AF121" s="315"/>
      <c r="AG121" s="315"/>
      <c r="AH121" s="315"/>
      <c r="AI121" s="315"/>
      <c r="AJ121" s="315"/>
      <c r="AK121" s="315"/>
      <c r="AL121" s="315"/>
      <c r="AM121" s="315"/>
      <c r="AN121" s="315"/>
      <c r="AO121" s="315"/>
      <c r="AP121" s="315"/>
      <c r="AQ121" s="315"/>
      <c r="AR121" s="315"/>
      <c r="AS121" s="315"/>
      <c r="AT121" s="315"/>
      <c r="AU121" s="315"/>
      <c r="AV121" s="315"/>
      <c r="AW121" s="315"/>
      <c r="AX121" s="315"/>
      <c r="AY121" s="315"/>
      <c r="AZ121" s="315"/>
    </row>
    <row r="122" spans="1:52" hidden="1">
      <c r="A122" s="329"/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  <c r="AF122" s="315"/>
      <c r="AG122" s="315"/>
      <c r="AH122" s="315"/>
      <c r="AI122" s="315"/>
      <c r="AJ122" s="315"/>
      <c r="AK122" s="315"/>
      <c r="AL122" s="315"/>
      <c r="AM122" s="315"/>
      <c r="AN122" s="315"/>
      <c r="AO122" s="315"/>
      <c r="AP122" s="315"/>
      <c r="AQ122" s="315"/>
      <c r="AR122" s="315"/>
      <c r="AS122" s="315"/>
      <c r="AT122" s="315"/>
      <c r="AU122" s="315"/>
      <c r="AV122" s="315"/>
      <c r="AW122" s="315"/>
      <c r="AX122" s="315"/>
      <c r="AY122" s="315"/>
      <c r="AZ122" s="315"/>
    </row>
    <row r="123" spans="1:52" hidden="1">
      <c r="A123" s="329"/>
      <c r="B123" s="315"/>
      <c r="C123" s="315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15"/>
      <c r="AB123" s="315"/>
      <c r="AC123" s="315"/>
      <c r="AD123" s="315"/>
      <c r="AE123" s="315"/>
      <c r="AF123" s="315"/>
      <c r="AG123" s="315"/>
      <c r="AH123" s="315"/>
      <c r="AI123" s="315"/>
      <c r="AJ123" s="315"/>
      <c r="AK123" s="315"/>
      <c r="AL123" s="315"/>
      <c r="AM123" s="315"/>
      <c r="AN123" s="315"/>
      <c r="AO123" s="315"/>
      <c r="AP123" s="315"/>
      <c r="AQ123" s="315"/>
      <c r="AR123" s="315"/>
      <c r="AS123" s="315"/>
      <c r="AT123" s="315"/>
      <c r="AU123" s="315"/>
      <c r="AV123" s="315"/>
      <c r="AW123" s="315"/>
      <c r="AX123" s="315"/>
      <c r="AY123" s="315"/>
      <c r="AZ123" s="315"/>
    </row>
    <row r="124" spans="1:52" hidden="1">
      <c r="A124" s="32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15"/>
      <c r="AB124" s="315"/>
      <c r="AC124" s="315"/>
      <c r="AD124" s="315"/>
      <c r="AE124" s="315"/>
      <c r="AF124" s="315"/>
      <c r="AG124" s="315"/>
      <c r="AH124" s="315"/>
      <c r="AI124" s="315"/>
      <c r="AJ124" s="315"/>
      <c r="AK124" s="315"/>
      <c r="AL124" s="315"/>
      <c r="AM124" s="315"/>
      <c r="AN124" s="315"/>
      <c r="AO124" s="315"/>
      <c r="AP124" s="315"/>
      <c r="AQ124" s="315"/>
      <c r="AR124" s="315"/>
      <c r="AS124" s="315"/>
      <c r="AT124" s="315"/>
      <c r="AU124" s="315"/>
      <c r="AV124" s="315"/>
      <c r="AW124" s="315"/>
      <c r="AX124" s="315"/>
      <c r="AY124" s="315"/>
      <c r="AZ124" s="315"/>
    </row>
    <row r="125" spans="1:52" hidden="1">
      <c r="A125" s="329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  <c r="AF125" s="315"/>
      <c r="AG125" s="315"/>
      <c r="AH125" s="315"/>
      <c r="AI125" s="315"/>
      <c r="AJ125" s="315"/>
      <c r="AK125" s="315"/>
      <c r="AL125" s="315"/>
      <c r="AM125" s="315"/>
      <c r="AN125" s="315"/>
      <c r="AO125" s="315"/>
      <c r="AP125" s="315"/>
      <c r="AQ125" s="315"/>
      <c r="AR125" s="315"/>
      <c r="AS125" s="315"/>
      <c r="AT125" s="315"/>
      <c r="AU125" s="315"/>
      <c r="AV125" s="315"/>
      <c r="AW125" s="315"/>
      <c r="AX125" s="315"/>
      <c r="AY125" s="315"/>
      <c r="AZ125" s="315"/>
    </row>
    <row r="126" spans="1:52">
      <c r="A126" s="330" t="s">
        <v>172</v>
      </c>
      <c r="B126" s="331">
        <v>0</v>
      </c>
      <c r="C126" s="331">
        <v>0</v>
      </c>
      <c r="D126" s="331">
        <v>0</v>
      </c>
      <c r="E126" s="331">
        <v>0</v>
      </c>
      <c r="F126" s="331">
        <v>0</v>
      </c>
      <c r="G126" s="331">
        <v>0</v>
      </c>
      <c r="H126" s="331">
        <v>0</v>
      </c>
      <c r="I126" s="331">
        <v>0</v>
      </c>
      <c r="J126" s="331">
        <v>0</v>
      </c>
      <c r="K126" s="331">
        <v>0</v>
      </c>
      <c r="L126" s="331">
        <v>0</v>
      </c>
      <c r="M126" s="331">
        <v>0</v>
      </c>
      <c r="N126" s="331">
        <v>0</v>
      </c>
      <c r="O126" s="331">
        <v>0</v>
      </c>
      <c r="P126" s="331">
        <v>0</v>
      </c>
      <c r="Q126" s="331">
        <v>0</v>
      </c>
      <c r="R126" s="331">
        <v>7.1995077318869365</v>
      </c>
      <c r="S126" s="331">
        <v>18.991666430232232</v>
      </c>
      <c r="T126" s="331">
        <v>35.622906159301003</v>
      </c>
      <c r="U126" s="331">
        <v>57.576141624313877</v>
      </c>
      <c r="V126" s="331">
        <v>121.09121053062215</v>
      </c>
      <c r="W126" s="331">
        <v>204.29561008185703</v>
      </c>
      <c r="X126" s="331">
        <v>305.27223514560427</v>
      </c>
      <c r="Y126" s="331">
        <v>423.80951459818084</v>
      </c>
      <c r="Z126" s="331">
        <v>564.03006244441451</v>
      </c>
      <c r="AA126" s="331">
        <v>733.98756241181854</v>
      </c>
      <c r="AB126" s="331">
        <v>932.18148389749865</v>
      </c>
      <c r="AC126" s="331">
        <v>1158.9258344986686</v>
      </c>
      <c r="AD126" s="331">
        <v>1405.1855436140409</v>
      </c>
      <c r="AE126" s="331">
        <v>1667.0445254932451</v>
      </c>
      <c r="AF126" s="331">
        <v>1944.8722342295848</v>
      </c>
      <c r="AG126" s="331">
        <v>2240.7918498952786</v>
      </c>
      <c r="AH126" s="331">
        <v>2561.3681600337609</v>
      </c>
      <c r="AI126" s="331">
        <v>2905.5358237197534</v>
      </c>
      <c r="AJ126" s="331">
        <v>3275.1684006870305</v>
      </c>
      <c r="AK126" s="331">
        <v>3665.18546054747</v>
      </c>
      <c r="AL126" s="331">
        <v>4072.313968331669</v>
      </c>
      <c r="AM126" s="331">
        <v>4491.202125571228</v>
      </c>
      <c r="AN126" s="331">
        <v>4913.2173854122884</v>
      </c>
      <c r="AO126" s="331">
        <v>5328.6176216187278</v>
      </c>
      <c r="AP126" s="331">
        <v>5731.2397996547998</v>
      </c>
      <c r="AQ126" s="331">
        <v>6108.8580106514983</v>
      </c>
      <c r="AR126" s="331">
        <v>6457.4277624794449</v>
      </c>
      <c r="AS126" s="331">
        <v>6769.8984335627683</v>
      </c>
      <c r="AT126" s="331">
        <v>7047.3943450839888</v>
      </c>
      <c r="AU126" s="331">
        <v>7294.4732221182576</v>
      </c>
      <c r="AV126" s="331">
        <v>7510.9572536752448</v>
      </c>
      <c r="AW126" s="331">
        <v>7687.5632624848504</v>
      </c>
      <c r="AX126" s="331">
        <v>7831.7469583256534</v>
      </c>
      <c r="AY126" s="331">
        <v>7960.9981392664449</v>
      </c>
      <c r="AZ126" s="331">
        <v>8054.1643137335423</v>
      </c>
    </row>
    <row r="127" spans="1:52">
      <c r="A127" s="329" t="s">
        <v>171</v>
      </c>
      <c r="B127" s="315">
        <v>0</v>
      </c>
      <c r="C127" s="315">
        <v>0</v>
      </c>
      <c r="D127" s="315">
        <v>0</v>
      </c>
      <c r="E127" s="315">
        <v>0</v>
      </c>
      <c r="F127" s="315">
        <v>0</v>
      </c>
      <c r="G127" s="315">
        <v>0</v>
      </c>
      <c r="H127" s="315">
        <v>0</v>
      </c>
      <c r="I127" s="315">
        <v>0</v>
      </c>
      <c r="J127" s="315">
        <v>0</v>
      </c>
      <c r="K127" s="315">
        <v>0</v>
      </c>
      <c r="L127" s="315">
        <v>0</v>
      </c>
      <c r="M127" s="315">
        <v>0</v>
      </c>
      <c r="N127" s="315">
        <v>0</v>
      </c>
      <c r="O127" s="315">
        <v>0</v>
      </c>
      <c r="P127" s="315">
        <v>0</v>
      </c>
      <c r="Q127" s="315">
        <v>0</v>
      </c>
      <c r="R127" s="315">
        <v>0</v>
      </c>
      <c r="S127" s="315">
        <v>0</v>
      </c>
      <c r="T127" s="315">
        <v>0</v>
      </c>
      <c r="U127" s="315">
        <v>0</v>
      </c>
      <c r="V127" s="315">
        <v>0</v>
      </c>
      <c r="W127" s="315">
        <v>0</v>
      </c>
      <c r="X127" s="315">
        <v>0</v>
      </c>
      <c r="Y127" s="315">
        <v>0</v>
      </c>
      <c r="Z127" s="315">
        <v>0</v>
      </c>
      <c r="AA127" s="315">
        <v>0</v>
      </c>
      <c r="AB127" s="315">
        <v>0</v>
      </c>
      <c r="AC127" s="315">
        <v>0</v>
      </c>
      <c r="AD127" s="315">
        <v>0</v>
      </c>
      <c r="AE127" s="315">
        <v>0</v>
      </c>
      <c r="AF127" s="315">
        <v>0</v>
      </c>
      <c r="AG127" s="315">
        <v>0</v>
      </c>
      <c r="AH127" s="315">
        <v>0</v>
      </c>
      <c r="AI127" s="315">
        <v>0</v>
      </c>
      <c r="AJ127" s="315">
        <v>0</v>
      </c>
      <c r="AK127" s="315">
        <v>0</v>
      </c>
      <c r="AL127" s="315">
        <v>0</v>
      </c>
      <c r="AM127" s="315">
        <v>0</v>
      </c>
      <c r="AN127" s="315">
        <v>0</v>
      </c>
      <c r="AO127" s="315">
        <v>0</v>
      </c>
      <c r="AP127" s="315">
        <v>0</v>
      </c>
      <c r="AQ127" s="315">
        <v>0</v>
      </c>
      <c r="AR127" s="315">
        <v>0</v>
      </c>
      <c r="AS127" s="315">
        <v>0</v>
      </c>
      <c r="AT127" s="315">
        <v>0</v>
      </c>
      <c r="AU127" s="315">
        <v>0</v>
      </c>
      <c r="AV127" s="315">
        <v>0</v>
      </c>
      <c r="AW127" s="315">
        <v>0</v>
      </c>
      <c r="AX127" s="315">
        <v>0</v>
      </c>
      <c r="AY127" s="315">
        <v>0</v>
      </c>
      <c r="AZ127" s="315">
        <v>0</v>
      </c>
    </row>
    <row r="128" spans="1:52">
      <c r="A128" s="329" t="s">
        <v>170</v>
      </c>
      <c r="B128" s="315">
        <v>0</v>
      </c>
      <c r="C128" s="315">
        <v>0</v>
      </c>
      <c r="D128" s="315">
        <v>0</v>
      </c>
      <c r="E128" s="315">
        <v>0</v>
      </c>
      <c r="F128" s="315">
        <v>0</v>
      </c>
      <c r="G128" s="315">
        <v>0</v>
      </c>
      <c r="H128" s="315">
        <v>0</v>
      </c>
      <c r="I128" s="315">
        <v>0</v>
      </c>
      <c r="J128" s="315">
        <v>0</v>
      </c>
      <c r="K128" s="315">
        <v>0</v>
      </c>
      <c r="L128" s="315">
        <v>0</v>
      </c>
      <c r="M128" s="315">
        <v>0</v>
      </c>
      <c r="N128" s="315">
        <v>0</v>
      </c>
      <c r="O128" s="315">
        <v>0</v>
      </c>
      <c r="P128" s="315">
        <v>0</v>
      </c>
      <c r="Q128" s="315">
        <v>0</v>
      </c>
      <c r="R128" s="315">
        <v>0.68719654532729912</v>
      </c>
      <c r="S128" s="315">
        <v>1.7328739397831188</v>
      </c>
      <c r="T128" s="315">
        <v>3.2081730480960089</v>
      </c>
      <c r="U128" s="315">
        <v>5.1561745511252379</v>
      </c>
      <c r="V128" s="315">
        <v>10.88850931851411</v>
      </c>
      <c r="W128" s="315">
        <v>18.384305561696362</v>
      </c>
      <c r="X128" s="315">
        <v>27.464944428774633</v>
      </c>
      <c r="Y128" s="315">
        <v>38.107742799927124</v>
      </c>
      <c r="Z128" s="315">
        <v>50.692130050424602</v>
      </c>
      <c r="AA128" s="315">
        <v>65.993054773491764</v>
      </c>
      <c r="AB128" s="315">
        <v>83.889806586110439</v>
      </c>
      <c r="AC128" s="315">
        <v>104.41046053935044</v>
      </c>
      <c r="AD128" s="315">
        <v>126.77986555514966</v>
      </c>
      <c r="AE128" s="315">
        <v>150.66593325221538</v>
      </c>
      <c r="AF128" s="315">
        <v>176.10759126040873</v>
      </c>
      <c r="AG128" s="315">
        <v>203.34183042691683</v>
      </c>
      <c r="AH128" s="315">
        <v>232.9749341335893</v>
      </c>
      <c r="AI128" s="315">
        <v>264.94524181488657</v>
      </c>
      <c r="AJ128" s="315">
        <v>299.42894683367422</v>
      </c>
      <c r="AK128" s="315">
        <v>336.082865497348</v>
      </c>
      <c r="AL128" s="315">
        <v>374.5262408837869</v>
      </c>
      <c r="AM128" s="315">
        <v>414.38871352813527</v>
      </c>
      <c r="AN128" s="315">
        <v>454.79253098347914</v>
      </c>
      <c r="AO128" s="315">
        <v>494.98173724551293</v>
      </c>
      <c r="AP128" s="315">
        <v>534.26631424192078</v>
      </c>
      <c r="AQ128" s="315">
        <v>571.64117557801899</v>
      </c>
      <c r="AR128" s="315">
        <v>606.59008667131184</v>
      </c>
      <c r="AS128" s="315">
        <v>638.60131746567072</v>
      </c>
      <c r="AT128" s="315">
        <v>667.62138018976941</v>
      </c>
      <c r="AU128" s="315">
        <v>694.18424774275752</v>
      </c>
      <c r="AV128" s="315">
        <v>718.2062766978064</v>
      </c>
      <c r="AW128" s="315">
        <v>738.8222869881655</v>
      </c>
      <c r="AX128" s="315">
        <v>756.63754115628331</v>
      </c>
      <c r="AY128" s="315">
        <v>773.47731184271299</v>
      </c>
      <c r="AZ128" s="315">
        <v>787.15283795794426</v>
      </c>
    </row>
    <row r="129" spans="1:52">
      <c r="A129" s="329" t="s">
        <v>169</v>
      </c>
      <c r="B129" s="315">
        <v>0</v>
      </c>
      <c r="C129" s="315">
        <v>0</v>
      </c>
      <c r="D129" s="315">
        <v>0</v>
      </c>
      <c r="E129" s="315">
        <v>0</v>
      </c>
      <c r="F129" s="315">
        <v>0</v>
      </c>
      <c r="G129" s="315">
        <v>0</v>
      </c>
      <c r="H129" s="315">
        <v>0</v>
      </c>
      <c r="I129" s="315">
        <v>0</v>
      </c>
      <c r="J129" s="315">
        <v>0</v>
      </c>
      <c r="K129" s="315">
        <v>0</v>
      </c>
      <c r="L129" s="315">
        <v>0</v>
      </c>
      <c r="M129" s="315">
        <v>0</v>
      </c>
      <c r="N129" s="315">
        <v>0</v>
      </c>
      <c r="O129" s="315">
        <v>0</v>
      </c>
      <c r="P129" s="315">
        <v>0</v>
      </c>
      <c r="Q129" s="315">
        <v>0</v>
      </c>
      <c r="R129" s="315">
        <v>0</v>
      </c>
      <c r="S129" s="315">
        <v>0</v>
      </c>
      <c r="T129" s="315">
        <v>0</v>
      </c>
      <c r="U129" s="315">
        <v>0</v>
      </c>
      <c r="V129" s="315">
        <v>0</v>
      </c>
      <c r="W129" s="315">
        <v>0</v>
      </c>
      <c r="X129" s="315">
        <v>0</v>
      </c>
      <c r="Y129" s="315">
        <v>0</v>
      </c>
      <c r="Z129" s="315">
        <v>0</v>
      </c>
      <c r="AA129" s="315">
        <v>0</v>
      </c>
      <c r="AB129" s="315">
        <v>0</v>
      </c>
      <c r="AC129" s="315">
        <v>0</v>
      </c>
      <c r="AD129" s="315">
        <v>0</v>
      </c>
      <c r="AE129" s="315">
        <v>0</v>
      </c>
      <c r="AF129" s="315">
        <v>0</v>
      </c>
      <c r="AG129" s="315">
        <v>0</v>
      </c>
      <c r="AH129" s="315">
        <v>0</v>
      </c>
      <c r="AI129" s="315">
        <v>0</v>
      </c>
      <c r="AJ129" s="315">
        <v>0</v>
      </c>
      <c r="AK129" s="315">
        <v>0</v>
      </c>
      <c r="AL129" s="315">
        <v>0</v>
      </c>
      <c r="AM129" s="315">
        <v>0</v>
      </c>
      <c r="AN129" s="315">
        <v>0</v>
      </c>
      <c r="AO129" s="315">
        <v>0</v>
      </c>
      <c r="AP129" s="315">
        <v>0</v>
      </c>
      <c r="AQ129" s="315">
        <v>0</v>
      </c>
      <c r="AR129" s="315">
        <v>0</v>
      </c>
      <c r="AS129" s="315">
        <v>0</v>
      </c>
      <c r="AT129" s="315">
        <v>0</v>
      </c>
      <c r="AU129" s="315">
        <v>0</v>
      </c>
      <c r="AV129" s="315">
        <v>0</v>
      </c>
      <c r="AW129" s="315">
        <v>0</v>
      </c>
      <c r="AX129" s="315">
        <v>0</v>
      </c>
      <c r="AY129" s="315">
        <v>0</v>
      </c>
      <c r="AZ129" s="315">
        <v>0</v>
      </c>
    </row>
    <row r="130" spans="1:52">
      <c r="A130" s="329" t="s">
        <v>168</v>
      </c>
      <c r="B130" s="315">
        <v>0</v>
      </c>
      <c r="C130" s="315">
        <v>0</v>
      </c>
      <c r="D130" s="315">
        <v>0</v>
      </c>
      <c r="E130" s="315">
        <v>0</v>
      </c>
      <c r="F130" s="315">
        <v>0</v>
      </c>
      <c r="G130" s="315">
        <v>0</v>
      </c>
      <c r="H130" s="315">
        <v>0</v>
      </c>
      <c r="I130" s="315">
        <v>0</v>
      </c>
      <c r="J130" s="315">
        <v>0</v>
      </c>
      <c r="K130" s="315">
        <v>0</v>
      </c>
      <c r="L130" s="315">
        <v>0</v>
      </c>
      <c r="M130" s="315">
        <v>0</v>
      </c>
      <c r="N130" s="315">
        <v>0</v>
      </c>
      <c r="O130" s="315">
        <v>0</v>
      </c>
      <c r="P130" s="315">
        <v>0</v>
      </c>
      <c r="Q130" s="315">
        <v>0</v>
      </c>
      <c r="R130" s="315">
        <v>0</v>
      </c>
      <c r="S130" s="315">
        <v>0</v>
      </c>
      <c r="T130" s="315">
        <v>0</v>
      </c>
      <c r="U130" s="315">
        <v>0</v>
      </c>
      <c r="V130" s="315">
        <v>0</v>
      </c>
      <c r="W130" s="315">
        <v>0</v>
      </c>
      <c r="X130" s="315">
        <v>0</v>
      </c>
      <c r="Y130" s="315">
        <v>0</v>
      </c>
      <c r="Z130" s="315">
        <v>0</v>
      </c>
      <c r="AA130" s="315">
        <v>0</v>
      </c>
      <c r="AB130" s="315">
        <v>0</v>
      </c>
      <c r="AC130" s="315">
        <v>0</v>
      </c>
      <c r="AD130" s="315">
        <v>0</v>
      </c>
      <c r="AE130" s="315">
        <v>0</v>
      </c>
      <c r="AF130" s="315">
        <v>0</v>
      </c>
      <c r="AG130" s="315">
        <v>0</v>
      </c>
      <c r="AH130" s="315">
        <v>0</v>
      </c>
      <c r="AI130" s="315">
        <v>0</v>
      </c>
      <c r="AJ130" s="315">
        <v>0</v>
      </c>
      <c r="AK130" s="315">
        <v>0</v>
      </c>
      <c r="AL130" s="315">
        <v>0</v>
      </c>
      <c r="AM130" s="315">
        <v>0</v>
      </c>
      <c r="AN130" s="315">
        <v>0</v>
      </c>
      <c r="AO130" s="315">
        <v>0</v>
      </c>
      <c r="AP130" s="315">
        <v>0</v>
      </c>
      <c r="AQ130" s="315">
        <v>0</v>
      </c>
      <c r="AR130" s="315">
        <v>0</v>
      </c>
      <c r="AS130" s="315">
        <v>0</v>
      </c>
      <c r="AT130" s="315">
        <v>0</v>
      </c>
      <c r="AU130" s="315">
        <v>0</v>
      </c>
      <c r="AV130" s="315">
        <v>0</v>
      </c>
      <c r="AW130" s="315">
        <v>0</v>
      </c>
      <c r="AX130" s="315">
        <v>0</v>
      </c>
      <c r="AY130" s="315">
        <v>0</v>
      </c>
      <c r="AZ130" s="315">
        <v>0</v>
      </c>
    </row>
    <row r="131" spans="1:52">
      <c r="A131" s="329" t="s">
        <v>154</v>
      </c>
      <c r="B131" s="315">
        <v>0</v>
      </c>
      <c r="C131" s="315">
        <v>0</v>
      </c>
      <c r="D131" s="315">
        <v>0</v>
      </c>
      <c r="E131" s="315">
        <v>0</v>
      </c>
      <c r="F131" s="315">
        <v>0</v>
      </c>
      <c r="G131" s="315">
        <v>0</v>
      </c>
      <c r="H131" s="315">
        <v>0</v>
      </c>
      <c r="I131" s="315">
        <v>0</v>
      </c>
      <c r="J131" s="315">
        <v>0</v>
      </c>
      <c r="K131" s="315">
        <v>0</v>
      </c>
      <c r="L131" s="315">
        <v>0</v>
      </c>
      <c r="M131" s="315">
        <v>0</v>
      </c>
      <c r="N131" s="315">
        <v>0</v>
      </c>
      <c r="O131" s="315">
        <v>0</v>
      </c>
      <c r="P131" s="315">
        <v>0</v>
      </c>
      <c r="Q131" s="315">
        <v>0</v>
      </c>
      <c r="R131" s="315">
        <v>6.5123111865596375</v>
      </c>
      <c r="S131" s="315">
        <v>17.258792490449114</v>
      </c>
      <c r="T131" s="315">
        <v>32.414733111204995</v>
      </c>
      <c r="U131" s="315">
        <v>52.419967073188637</v>
      </c>
      <c r="V131" s="315">
        <v>110.20270121210804</v>
      </c>
      <c r="W131" s="315">
        <v>185.91130452016068</v>
      </c>
      <c r="X131" s="315">
        <v>277.80729071682964</v>
      </c>
      <c r="Y131" s="315">
        <v>385.70177179825373</v>
      </c>
      <c r="Z131" s="315">
        <v>513.33793239398995</v>
      </c>
      <c r="AA131" s="315">
        <v>667.99450763832681</v>
      </c>
      <c r="AB131" s="315">
        <v>848.29167731138818</v>
      </c>
      <c r="AC131" s="315">
        <v>1054.5153739593181</v>
      </c>
      <c r="AD131" s="315">
        <v>1278.4056780588912</v>
      </c>
      <c r="AE131" s="315">
        <v>1516.3785922410298</v>
      </c>
      <c r="AF131" s="315">
        <v>1768.7646429691761</v>
      </c>
      <c r="AG131" s="315">
        <v>2037.4500194683617</v>
      </c>
      <c r="AH131" s="315">
        <v>2328.3932259001717</v>
      </c>
      <c r="AI131" s="315">
        <v>2640.5905819048667</v>
      </c>
      <c r="AJ131" s="315">
        <v>2975.7394538533563</v>
      </c>
      <c r="AK131" s="315">
        <v>3329.1025950501221</v>
      </c>
      <c r="AL131" s="315">
        <v>3697.7877274478819</v>
      </c>
      <c r="AM131" s="315">
        <v>4076.8134120430927</v>
      </c>
      <c r="AN131" s="315">
        <v>4458.4248544288093</v>
      </c>
      <c r="AO131" s="315">
        <v>4833.635884373215</v>
      </c>
      <c r="AP131" s="315">
        <v>5196.9734854128792</v>
      </c>
      <c r="AQ131" s="315">
        <v>5537.2168350734792</v>
      </c>
      <c r="AR131" s="315">
        <v>5850.8376758081331</v>
      </c>
      <c r="AS131" s="315">
        <v>6131.2971160970974</v>
      </c>
      <c r="AT131" s="315">
        <v>6379.7729648942195</v>
      </c>
      <c r="AU131" s="315">
        <v>6600.2889743755004</v>
      </c>
      <c r="AV131" s="315">
        <v>6792.7509769774388</v>
      </c>
      <c r="AW131" s="315">
        <v>6948.7409754966848</v>
      </c>
      <c r="AX131" s="315">
        <v>7075.1094171693703</v>
      </c>
      <c r="AY131" s="315">
        <v>7187.520827423732</v>
      </c>
      <c r="AZ131" s="315">
        <v>7267.0114757755982</v>
      </c>
    </row>
    <row r="132" spans="1:52">
      <c r="A132" s="329" t="s">
        <v>164</v>
      </c>
      <c r="B132" s="315">
        <v>0</v>
      </c>
      <c r="C132" s="315">
        <v>0</v>
      </c>
      <c r="D132" s="315">
        <v>0</v>
      </c>
      <c r="E132" s="315">
        <v>0</v>
      </c>
      <c r="F132" s="315">
        <v>0</v>
      </c>
      <c r="G132" s="315">
        <v>0</v>
      </c>
      <c r="H132" s="315">
        <v>0</v>
      </c>
      <c r="I132" s="315">
        <v>0</v>
      </c>
      <c r="J132" s="315">
        <v>0</v>
      </c>
      <c r="K132" s="315">
        <v>0</v>
      </c>
      <c r="L132" s="315">
        <v>0</v>
      </c>
      <c r="M132" s="315">
        <v>0</v>
      </c>
      <c r="N132" s="315">
        <v>0</v>
      </c>
      <c r="O132" s="315">
        <v>0</v>
      </c>
      <c r="P132" s="315">
        <v>0</v>
      </c>
      <c r="Q132" s="315">
        <v>0</v>
      </c>
      <c r="R132" s="315">
        <v>0</v>
      </c>
      <c r="S132" s="315">
        <v>0</v>
      </c>
      <c r="T132" s="315">
        <v>0</v>
      </c>
      <c r="U132" s="315">
        <v>0</v>
      </c>
      <c r="V132" s="315">
        <v>0</v>
      </c>
      <c r="W132" s="315">
        <v>0</v>
      </c>
      <c r="X132" s="315">
        <v>0</v>
      </c>
      <c r="Y132" s="315">
        <v>0</v>
      </c>
      <c r="Z132" s="315">
        <v>0</v>
      </c>
      <c r="AA132" s="315">
        <v>0</v>
      </c>
      <c r="AB132" s="315">
        <v>0</v>
      </c>
      <c r="AC132" s="315">
        <v>0</v>
      </c>
      <c r="AD132" s="315">
        <v>0</v>
      </c>
      <c r="AE132" s="315">
        <v>0</v>
      </c>
      <c r="AF132" s="315">
        <v>0</v>
      </c>
      <c r="AG132" s="315">
        <v>0</v>
      </c>
      <c r="AH132" s="315">
        <v>0</v>
      </c>
      <c r="AI132" s="315">
        <v>0</v>
      </c>
      <c r="AJ132" s="315">
        <v>0</v>
      </c>
      <c r="AK132" s="315">
        <v>0</v>
      </c>
      <c r="AL132" s="315">
        <v>0</v>
      </c>
      <c r="AM132" s="315">
        <v>0</v>
      </c>
      <c r="AN132" s="315">
        <v>0</v>
      </c>
      <c r="AO132" s="315">
        <v>0</v>
      </c>
      <c r="AP132" s="315">
        <v>0</v>
      </c>
      <c r="AQ132" s="315">
        <v>0</v>
      </c>
      <c r="AR132" s="315">
        <v>0</v>
      </c>
      <c r="AS132" s="315">
        <v>0</v>
      </c>
      <c r="AT132" s="315">
        <v>0</v>
      </c>
      <c r="AU132" s="315">
        <v>0</v>
      </c>
      <c r="AV132" s="315">
        <v>0</v>
      </c>
      <c r="AW132" s="315">
        <v>0</v>
      </c>
      <c r="AX132" s="315">
        <v>0</v>
      </c>
      <c r="AY132" s="315">
        <v>0</v>
      </c>
      <c r="AZ132" s="315">
        <v>0</v>
      </c>
    </row>
    <row r="133" spans="1:52">
      <c r="A133" s="329" t="s">
        <v>163</v>
      </c>
      <c r="B133" s="315">
        <v>0</v>
      </c>
      <c r="C133" s="315">
        <v>0</v>
      </c>
      <c r="D133" s="315">
        <v>0</v>
      </c>
      <c r="E133" s="315">
        <v>0</v>
      </c>
      <c r="F133" s="315">
        <v>0</v>
      </c>
      <c r="G133" s="315">
        <v>0</v>
      </c>
      <c r="H133" s="315">
        <v>0</v>
      </c>
      <c r="I133" s="315">
        <v>0</v>
      </c>
      <c r="J133" s="315">
        <v>0</v>
      </c>
      <c r="K133" s="315">
        <v>0</v>
      </c>
      <c r="L133" s="315">
        <v>0</v>
      </c>
      <c r="M133" s="315">
        <v>0</v>
      </c>
      <c r="N133" s="315">
        <v>0</v>
      </c>
      <c r="O133" s="315">
        <v>0</v>
      </c>
      <c r="P133" s="315">
        <v>0</v>
      </c>
      <c r="Q133" s="315">
        <v>0</v>
      </c>
      <c r="R133" s="315">
        <v>0</v>
      </c>
      <c r="S133" s="315">
        <v>0</v>
      </c>
      <c r="T133" s="315">
        <v>0</v>
      </c>
      <c r="U133" s="315">
        <v>0</v>
      </c>
      <c r="V133" s="315">
        <v>0</v>
      </c>
      <c r="W133" s="315">
        <v>0</v>
      </c>
      <c r="X133" s="315">
        <v>0</v>
      </c>
      <c r="Y133" s="315">
        <v>0</v>
      </c>
      <c r="Z133" s="315">
        <v>0</v>
      </c>
      <c r="AA133" s="315">
        <v>0</v>
      </c>
      <c r="AB133" s="315">
        <v>0</v>
      </c>
      <c r="AC133" s="315">
        <v>0</v>
      </c>
      <c r="AD133" s="315">
        <v>0</v>
      </c>
      <c r="AE133" s="315">
        <v>0</v>
      </c>
      <c r="AF133" s="315">
        <v>0</v>
      </c>
      <c r="AG133" s="315">
        <v>0</v>
      </c>
      <c r="AH133" s="315">
        <v>0</v>
      </c>
      <c r="AI133" s="315">
        <v>0</v>
      </c>
      <c r="AJ133" s="315">
        <v>0</v>
      </c>
      <c r="AK133" s="315">
        <v>0</v>
      </c>
      <c r="AL133" s="315">
        <v>0</v>
      </c>
      <c r="AM133" s="315">
        <v>0</v>
      </c>
      <c r="AN133" s="315">
        <v>0</v>
      </c>
      <c r="AO133" s="315">
        <v>0</v>
      </c>
      <c r="AP133" s="315">
        <v>0</v>
      </c>
      <c r="AQ133" s="315">
        <v>0</v>
      </c>
      <c r="AR133" s="315">
        <v>0</v>
      </c>
      <c r="AS133" s="315">
        <v>0</v>
      </c>
      <c r="AT133" s="315">
        <v>0</v>
      </c>
      <c r="AU133" s="315">
        <v>0</v>
      </c>
      <c r="AV133" s="315">
        <v>0</v>
      </c>
      <c r="AW133" s="315">
        <v>0</v>
      </c>
      <c r="AX133" s="315">
        <v>0</v>
      </c>
      <c r="AY133" s="315">
        <v>0</v>
      </c>
      <c r="AZ133" s="315">
        <v>0</v>
      </c>
    </row>
    <row r="134" spans="1:52">
      <c r="A134" s="330" t="s">
        <v>162</v>
      </c>
      <c r="B134" s="331">
        <v>0</v>
      </c>
      <c r="C134" s="331">
        <v>0</v>
      </c>
      <c r="D134" s="331">
        <v>0</v>
      </c>
      <c r="E134" s="331">
        <v>0</v>
      </c>
      <c r="F134" s="331">
        <v>3.4154413584983532</v>
      </c>
      <c r="G134" s="331">
        <v>3.4743805921576958</v>
      </c>
      <c r="H134" s="331">
        <v>3.4748485034002092</v>
      </c>
      <c r="I134" s="331">
        <v>3.4748889639050931</v>
      </c>
      <c r="J134" s="331">
        <v>3.4688382850774135</v>
      </c>
      <c r="K134" s="331">
        <v>3.3497296488578656</v>
      </c>
      <c r="L134" s="331">
        <v>3.3730090079614654</v>
      </c>
      <c r="M134" s="331">
        <v>4.210196304448611</v>
      </c>
      <c r="N134" s="331">
        <v>5.1480970022262786</v>
      </c>
      <c r="O134" s="331">
        <v>7.8548018510470348</v>
      </c>
      <c r="P134" s="331">
        <v>14.766133300804658</v>
      </c>
      <c r="Q134" s="331">
        <v>21.173396989833488</v>
      </c>
      <c r="R134" s="331">
        <v>25.019289334926246</v>
      </c>
      <c r="S134" s="331">
        <v>30.853928760314794</v>
      </c>
      <c r="T134" s="331">
        <v>38.224247242846616</v>
      </c>
      <c r="U134" s="331">
        <v>47.282394705979883</v>
      </c>
      <c r="V134" s="331">
        <v>129.98834105727016</v>
      </c>
      <c r="W134" s="331">
        <v>207.68332429532992</v>
      </c>
      <c r="X134" s="331">
        <v>276.56321176194558</v>
      </c>
      <c r="Y134" s="331">
        <v>337.50449929002269</v>
      </c>
      <c r="Z134" s="331">
        <v>401.7529065677727</v>
      </c>
      <c r="AA134" s="331">
        <v>481.51186663146262</v>
      </c>
      <c r="AB134" s="331">
        <v>578.55813932104274</v>
      </c>
      <c r="AC134" s="331">
        <v>696.27469532503937</v>
      </c>
      <c r="AD134" s="331">
        <v>832.16080434539867</v>
      </c>
      <c r="AE134" s="331">
        <v>987.46210769330514</v>
      </c>
      <c r="AF134" s="331">
        <v>1167.2350015366028</v>
      </c>
      <c r="AG134" s="331">
        <v>1375.7340514326893</v>
      </c>
      <c r="AH134" s="331">
        <v>1620.9779815565255</v>
      </c>
      <c r="AI134" s="331">
        <v>1903.7188964990455</v>
      </c>
      <c r="AJ134" s="331">
        <v>2226.3331429899831</v>
      </c>
      <c r="AK134" s="331">
        <v>2587.0048744428282</v>
      </c>
      <c r="AL134" s="331">
        <v>2983.2160871682877</v>
      </c>
      <c r="AM134" s="331">
        <v>3416.5075651176794</v>
      </c>
      <c r="AN134" s="331">
        <v>3875.400019739157</v>
      </c>
      <c r="AO134" s="331">
        <v>4353.8747824322336</v>
      </c>
      <c r="AP134" s="331">
        <v>4846.7034759787384</v>
      </c>
      <c r="AQ134" s="331">
        <v>5348.017574137767</v>
      </c>
      <c r="AR134" s="331">
        <v>5856.9957332983531</v>
      </c>
      <c r="AS134" s="331">
        <v>6367.2527807128899</v>
      </c>
      <c r="AT134" s="331">
        <v>6883.3943827760968</v>
      </c>
      <c r="AU134" s="331">
        <v>7418.2865461641786</v>
      </c>
      <c r="AV134" s="331">
        <v>7959.0208653101554</v>
      </c>
      <c r="AW134" s="331">
        <v>8501.3464957695833</v>
      </c>
      <c r="AX134" s="331">
        <v>9053.3888673498914</v>
      </c>
      <c r="AY134" s="331">
        <v>9634.6997384851002</v>
      </c>
      <c r="AZ134" s="331">
        <v>10220.571182618602</v>
      </c>
    </row>
    <row r="135" spans="1:52">
      <c r="A135" s="329" t="s">
        <v>161</v>
      </c>
      <c r="B135" s="315">
        <v>0</v>
      </c>
      <c r="C135" s="315">
        <v>0</v>
      </c>
      <c r="D135" s="315">
        <v>0</v>
      </c>
      <c r="E135" s="315">
        <v>0</v>
      </c>
      <c r="F135" s="315">
        <v>3.4154413584983532</v>
      </c>
      <c r="G135" s="315">
        <v>3.4743805921576958</v>
      </c>
      <c r="H135" s="315">
        <v>3.4748485034002092</v>
      </c>
      <c r="I135" s="315">
        <v>3.4748889639050931</v>
      </c>
      <c r="J135" s="315">
        <v>3.4688382850774135</v>
      </c>
      <c r="K135" s="315">
        <v>3.3497296488578656</v>
      </c>
      <c r="L135" s="315">
        <v>3.3730090079614654</v>
      </c>
      <c r="M135" s="315">
        <v>4.210196304448611</v>
      </c>
      <c r="N135" s="315">
        <v>5.1480970022262786</v>
      </c>
      <c r="O135" s="315">
        <v>7.8548018510470348</v>
      </c>
      <c r="P135" s="315">
        <v>14.766133300804658</v>
      </c>
      <c r="Q135" s="315">
        <v>21.173396989833488</v>
      </c>
      <c r="R135" s="315">
        <v>25.019289334926246</v>
      </c>
      <c r="S135" s="315">
        <v>30.847457410077947</v>
      </c>
      <c r="T135" s="315">
        <v>38.211222998538844</v>
      </c>
      <c r="U135" s="315">
        <v>47.249585501137304</v>
      </c>
      <c r="V135" s="315">
        <v>129.73667915951842</v>
      </c>
      <c r="W135" s="315">
        <v>207.02290184355539</v>
      </c>
      <c r="X135" s="315">
        <v>275.17265558464578</v>
      </c>
      <c r="Y135" s="315">
        <v>334.84624591805618</v>
      </c>
      <c r="Z135" s="315">
        <v>396.66186291568704</v>
      </c>
      <c r="AA135" s="315">
        <v>471.47854944643456</v>
      </c>
      <c r="AB135" s="315">
        <v>559.38825962481985</v>
      </c>
      <c r="AC135" s="315">
        <v>661.53065194966916</v>
      </c>
      <c r="AD135" s="315">
        <v>773.03679425344171</v>
      </c>
      <c r="AE135" s="315">
        <v>892.79776101207824</v>
      </c>
      <c r="AF135" s="315">
        <v>1023.175121044426</v>
      </c>
      <c r="AG135" s="315">
        <v>1165.8070247201542</v>
      </c>
      <c r="AH135" s="315">
        <v>1326.0514928834571</v>
      </c>
      <c r="AI135" s="315">
        <v>1503.7634440337495</v>
      </c>
      <c r="AJ135" s="315">
        <v>1700.947229640713</v>
      </c>
      <c r="AK135" s="315">
        <v>1917.0435950549763</v>
      </c>
      <c r="AL135" s="315">
        <v>2151.1531191324966</v>
      </c>
      <c r="AM135" s="315">
        <v>2407.0593179598914</v>
      </c>
      <c r="AN135" s="315">
        <v>2676.7708521077302</v>
      </c>
      <c r="AO135" s="315">
        <v>2957.7388876719447</v>
      </c>
      <c r="AP135" s="315">
        <v>3247.5442486074367</v>
      </c>
      <c r="AQ135" s="315">
        <v>3543.704157417335</v>
      </c>
      <c r="AR135" s="315">
        <v>3846.1950218606771</v>
      </c>
      <c r="AS135" s="315">
        <v>4150.625483668251</v>
      </c>
      <c r="AT135" s="315">
        <v>4461.1733130671946</v>
      </c>
      <c r="AU135" s="315">
        <v>4788.3787163807656</v>
      </c>
      <c r="AV135" s="315">
        <v>5119.0828535252585</v>
      </c>
      <c r="AW135" s="315">
        <v>5453.7942014033033</v>
      </c>
      <c r="AX135" s="315">
        <v>5798.3469949877453</v>
      </c>
      <c r="AY135" s="315">
        <v>6163.807165563424</v>
      </c>
      <c r="AZ135" s="315">
        <v>6538.9155439239303</v>
      </c>
    </row>
    <row r="136" spans="1:52">
      <c r="A136" s="329" t="s">
        <v>160</v>
      </c>
      <c r="B136" s="315">
        <v>0</v>
      </c>
      <c r="C136" s="315">
        <v>0</v>
      </c>
      <c r="D136" s="315">
        <v>0</v>
      </c>
      <c r="E136" s="315">
        <v>0</v>
      </c>
      <c r="F136" s="315">
        <v>0</v>
      </c>
      <c r="G136" s="315">
        <v>0</v>
      </c>
      <c r="H136" s="315">
        <v>0</v>
      </c>
      <c r="I136" s="315">
        <v>0</v>
      </c>
      <c r="J136" s="315">
        <v>0</v>
      </c>
      <c r="K136" s="315">
        <v>0</v>
      </c>
      <c r="L136" s="315">
        <v>0</v>
      </c>
      <c r="M136" s="315">
        <v>0</v>
      </c>
      <c r="N136" s="315">
        <v>0</v>
      </c>
      <c r="O136" s="315">
        <v>0</v>
      </c>
      <c r="P136" s="315">
        <v>0</v>
      </c>
      <c r="Q136" s="315">
        <v>0</v>
      </c>
      <c r="R136" s="315">
        <v>0</v>
      </c>
      <c r="S136" s="315">
        <v>6.4713502368485623E-3</v>
      </c>
      <c r="T136" s="315">
        <v>1.3024244307772942E-2</v>
      </c>
      <c r="U136" s="315">
        <v>3.2809204842575435E-2</v>
      </c>
      <c r="V136" s="315">
        <v>0.25166189775175563</v>
      </c>
      <c r="W136" s="315">
        <v>0.66042245177454317</v>
      </c>
      <c r="X136" s="315">
        <v>1.3905561772998269</v>
      </c>
      <c r="Y136" s="315">
        <v>2.658253371966504</v>
      </c>
      <c r="Z136" s="315">
        <v>5.0910436520856708</v>
      </c>
      <c r="AA136" s="315">
        <v>10.033317185028068</v>
      </c>
      <c r="AB136" s="315">
        <v>19.169879696222935</v>
      </c>
      <c r="AC136" s="315">
        <v>34.744043375370161</v>
      </c>
      <c r="AD136" s="315">
        <v>59.124010091957018</v>
      </c>
      <c r="AE136" s="315">
        <v>94.664346681226931</v>
      </c>
      <c r="AF136" s="315">
        <v>144.05988049217689</v>
      </c>
      <c r="AG136" s="315">
        <v>209.92702671253505</v>
      </c>
      <c r="AH136" s="315">
        <v>294.92648867306849</v>
      </c>
      <c r="AI136" s="315">
        <v>399.95545246529605</v>
      </c>
      <c r="AJ136" s="315">
        <v>525.38591334927014</v>
      </c>
      <c r="AK136" s="315">
        <v>669.96127938785185</v>
      </c>
      <c r="AL136" s="315">
        <v>832.06296803579096</v>
      </c>
      <c r="AM136" s="315">
        <v>1009.448247157788</v>
      </c>
      <c r="AN136" s="315">
        <v>1198.6291676314268</v>
      </c>
      <c r="AO136" s="315">
        <v>1396.1358947602891</v>
      </c>
      <c r="AP136" s="315">
        <v>1599.159227371302</v>
      </c>
      <c r="AQ136" s="315">
        <v>1804.3134167204321</v>
      </c>
      <c r="AR136" s="315">
        <v>2010.8007114376762</v>
      </c>
      <c r="AS136" s="315">
        <v>2216.6272970446385</v>
      </c>
      <c r="AT136" s="315">
        <v>2422.2210697089022</v>
      </c>
      <c r="AU136" s="315">
        <v>2629.907829783413</v>
      </c>
      <c r="AV136" s="315">
        <v>2839.9380117848968</v>
      </c>
      <c r="AW136" s="315">
        <v>3047.5522943662809</v>
      </c>
      <c r="AX136" s="315">
        <v>3255.0418723621456</v>
      </c>
      <c r="AY136" s="315">
        <v>3470.8925729216767</v>
      </c>
      <c r="AZ136" s="315">
        <v>3681.6556386946718</v>
      </c>
    </row>
    <row r="137" spans="1:52">
      <c r="A137" s="329" t="s">
        <v>159</v>
      </c>
      <c r="B137" s="315">
        <v>0</v>
      </c>
      <c r="C137" s="315">
        <v>0</v>
      </c>
      <c r="D137" s="315">
        <v>0</v>
      </c>
      <c r="E137" s="315">
        <v>0</v>
      </c>
      <c r="F137" s="315">
        <v>0</v>
      </c>
      <c r="G137" s="315">
        <v>0</v>
      </c>
      <c r="H137" s="315">
        <v>0</v>
      </c>
      <c r="I137" s="315">
        <v>0</v>
      </c>
      <c r="J137" s="315">
        <v>0</v>
      </c>
      <c r="K137" s="315">
        <v>0</v>
      </c>
      <c r="L137" s="315">
        <v>0</v>
      </c>
      <c r="M137" s="315">
        <v>0</v>
      </c>
      <c r="N137" s="315">
        <v>0</v>
      </c>
      <c r="O137" s="315">
        <v>0</v>
      </c>
      <c r="P137" s="315">
        <v>0</v>
      </c>
      <c r="Q137" s="315">
        <v>0</v>
      </c>
      <c r="R137" s="315">
        <v>0</v>
      </c>
      <c r="S137" s="315">
        <v>0</v>
      </c>
      <c r="T137" s="315">
        <v>0</v>
      </c>
      <c r="U137" s="315">
        <v>0</v>
      </c>
      <c r="V137" s="315">
        <v>0</v>
      </c>
      <c r="W137" s="315">
        <v>0</v>
      </c>
      <c r="X137" s="315">
        <v>0</v>
      </c>
      <c r="Y137" s="315">
        <v>0</v>
      </c>
      <c r="Z137" s="315">
        <v>0</v>
      </c>
      <c r="AA137" s="315">
        <v>0</v>
      </c>
      <c r="AB137" s="315">
        <v>0</v>
      </c>
      <c r="AC137" s="315">
        <v>0</v>
      </c>
      <c r="AD137" s="315">
        <v>0</v>
      </c>
      <c r="AE137" s="315">
        <v>0</v>
      </c>
      <c r="AF137" s="315">
        <v>0</v>
      </c>
      <c r="AG137" s="315">
        <v>0</v>
      </c>
      <c r="AH137" s="315">
        <v>0</v>
      </c>
      <c r="AI137" s="315">
        <v>0</v>
      </c>
      <c r="AJ137" s="315">
        <v>0</v>
      </c>
      <c r="AK137" s="315">
        <v>0</v>
      </c>
      <c r="AL137" s="315">
        <v>0</v>
      </c>
      <c r="AM137" s="315">
        <v>0</v>
      </c>
      <c r="AN137" s="315">
        <v>0</v>
      </c>
      <c r="AO137" s="315">
        <v>0</v>
      </c>
      <c r="AP137" s="315">
        <v>0</v>
      </c>
      <c r="AQ137" s="315">
        <v>0</v>
      </c>
      <c r="AR137" s="315">
        <v>0</v>
      </c>
      <c r="AS137" s="315">
        <v>0</v>
      </c>
      <c r="AT137" s="315">
        <v>0</v>
      </c>
      <c r="AU137" s="315">
        <v>0</v>
      </c>
      <c r="AV137" s="315">
        <v>0</v>
      </c>
      <c r="AW137" s="315">
        <v>0</v>
      </c>
      <c r="AX137" s="315">
        <v>0</v>
      </c>
      <c r="AY137" s="315">
        <v>0</v>
      </c>
      <c r="AZ137" s="315">
        <v>0</v>
      </c>
    </row>
    <row r="138" spans="1:52">
      <c r="A138" s="329" t="s">
        <v>158</v>
      </c>
      <c r="B138" s="315">
        <v>0</v>
      </c>
      <c r="C138" s="315">
        <v>0</v>
      </c>
      <c r="D138" s="315">
        <v>0</v>
      </c>
      <c r="E138" s="315">
        <v>0</v>
      </c>
      <c r="F138" s="315">
        <v>0</v>
      </c>
      <c r="G138" s="315">
        <v>0</v>
      </c>
      <c r="H138" s="315">
        <v>0</v>
      </c>
      <c r="I138" s="315">
        <v>0</v>
      </c>
      <c r="J138" s="315">
        <v>0</v>
      </c>
      <c r="K138" s="315">
        <v>0</v>
      </c>
      <c r="L138" s="315">
        <v>0</v>
      </c>
      <c r="M138" s="315">
        <v>0</v>
      </c>
      <c r="N138" s="315">
        <v>0</v>
      </c>
      <c r="O138" s="315">
        <v>0</v>
      </c>
      <c r="P138" s="315">
        <v>0</v>
      </c>
      <c r="Q138" s="315">
        <v>0</v>
      </c>
      <c r="R138" s="315">
        <v>0</v>
      </c>
      <c r="S138" s="315">
        <v>0</v>
      </c>
      <c r="T138" s="315">
        <v>0</v>
      </c>
      <c r="U138" s="315">
        <v>0</v>
      </c>
      <c r="V138" s="315">
        <v>0</v>
      </c>
      <c r="W138" s="315">
        <v>0</v>
      </c>
      <c r="X138" s="315">
        <v>0</v>
      </c>
      <c r="Y138" s="315">
        <v>0</v>
      </c>
      <c r="Z138" s="315">
        <v>0</v>
      </c>
      <c r="AA138" s="315">
        <v>0</v>
      </c>
      <c r="AB138" s="315">
        <v>0</v>
      </c>
      <c r="AC138" s="315">
        <v>0</v>
      </c>
      <c r="AD138" s="315">
        <v>0</v>
      </c>
      <c r="AE138" s="315">
        <v>0</v>
      </c>
      <c r="AF138" s="315">
        <v>0</v>
      </c>
      <c r="AG138" s="315">
        <v>0</v>
      </c>
      <c r="AH138" s="315">
        <v>0</v>
      </c>
      <c r="AI138" s="315">
        <v>0</v>
      </c>
      <c r="AJ138" s="315">
        <v>0</v>
      </c>
      <c r="AK138" s="315">
        <v>0</v>
      </c>
      <c r="AL138" s="315">
        <v>0</v>
      </c>
      <c r="AM138" s="315">
        <v>0</v>
      </c>
      <c r="AN138" s="315">
        <v>0</v>
      </c>
      <c r="AO138" s="315">
        <v>0</v>
      </c>
      <c r="AP138" s="315">
        <v>0</v>
      </c>
      <c r="AQ138" s="315">
        <v>0</v>
      </c>
      <c r="AR138" s="315">
        <v>0</v>
      </c>
      <c r="AS138" s="315">
        <v>0</v>
      </c>
      <c r="AT138" s="315">
        <v>0</v>
      </c>
      <c r="AU138" s="315">
        <v>0</v>
      </c>
      <c r="AV138" s="315">
        <v>0</v>
      </c>
      <c r="AW138" s="315">
        <v>0</v>
      </c>
      <c r="AX138" s="315">
        <v>0</v>
      </c>
      <c r="AY138" s="315">
        <v>0</v>
      </c>
      <c r="AZ138" s="315">
        <v>0</v>
      </c>
    </row>
    <row r="139" spans="1:52">
      <c r="A139" s="330" t="s">
        <v>157</v>
      </c>
      <c r="B139" s="331">
        <v>0</v>
      </c>
      <c r="C139" s="331">
        <v>0</v>
      </c>
      <c r="D139" s="331">
        <v>0</v>
      </c>
      <c r="E139" s="331">
        <v>0</v>
      </c>
      <c r="F139" s="331">
        <v>0</v>
      </c>
      <c r="G139" s="331">
        <v>0</v>
      </c>
      <c r="H139" s="331">
        <v>0</v>
      </c>
      <c r="I139" s="331">
        <v>0</v>
      </c>
      <c r="J139" s="331">
        <v>0</v>
      </c>
      <c r="K139" s="331">
        <v>0</v>
      </c>
      <c r="L139" s="331">
        <v>0</v>
      </c>
      <c r="M139" s="331">
        <v>0</v>
      </c>
      <c r="N139" s="331">
        <v>0</v>
      </c>
      <c r="O139" s="331">
        <v>0</v>
      </c>
      <c r="P139" s="331">
        <v>0</v>
      </c>
      <c r="Q139" s="331">
        <v>0</v>
      </c>
      <c r="R139" s="331">
        <v>6.4223976198812996E-2</v>
      </c>
      <c r="S139" s="331">
        <v>0.15514832624202549</v>
      </c>
      <c r="T139" s="331">
        <v>0.27986817102582062</v>
      </c>
      <c r="U139" s="331">
        <v>0.44567852202742281</v>
      </c>
      <c r="V139" s="331">
        <v>0.99812452833946286</v>
      </c>
      <c r="W139" s="331">
        <v>1.0299080688747719</v>
      </c>
      <c r="X139" s="331">
        <v>1.0209358418974581</v>
      </c>
      <c r="Y139" s="331">
        <v>1.0006815183849955</v>
      </c>
      <c r="Z139" s="331">
        <v>0.9699210697874594</v>
      </c>
      <c r="AA139" s="331">
        <v>0.9228759636298357</v>
      </c>
      <c r="AB139" s="331">
        <v>0.85971642405731852</v>
      </c>
      <c r="AC139" s="331">
        <v>0.78764685780367438</v>
      </c>
      <c r="AD139" s="331">
        <v>0.70874239971549047</v>
      </c>
      <c r="AE139" s="331">
        <v>0.63105599075216945</v>
      </c>
      <c r="AF139" s="331">
        <v>1.9703194293258632</v>
      </c>
      <c r="AG139" s="331">
        <v>6.1433782426865893</v>
      </c>
      <c r="AH139" s="331">
        <v>13.59418188879765</v>
      </c>
      <c r="AI139" s="331">
        <v>24.754386310156171</v>
      </c>
      <c r="AJ139" s="331">
        <v>39.884091957071675</v>
      </c>
      <c r="AK139" s="331">
        <v>59.098223894537142</v>
      </c>
      <c r="AL139" s="331">
        <v>82.459658269158439</v>
      </c>
      <c r="AM139" s="331">
        <v>110.20471646414326</v>
      </c>
      <c r="AN139" s="331">
        <v>142.03444088035235</v>
      </c>
      <c r="AO139" s="331">
        <v>177.82985211931492</v>
      </c>
      <c r="AP139" s="331">
        <v>217.5378474772223</v>
      </c>
      <c r="AQ139" s="331">
        <v>261.24102444836285</v>
      </c>
      <c r="AR139" s="331">
        <v>309.28309083842248</v>
      </c>
      <c r="AS139" s="331">
        <v>361.60346578128542</v>
      </c>
      <c r="AT139" s="331">
        <v>418.4671147447765</v>
      </c>
      <c r="AU139" s="331">
        <v>481.11131239877034</v>
      </c>
      <c r="AV139" s="331">
        <v>547.97659804919078</v>
      </c>
      <c r="AW139" s="331">
        <v>619.2826434043983</v>
      </c>
      <c r="AX139" s="331">
        <v>695.23118545645343</v>
      </c>
      <c r="AY139" s="331">
        <v>777.25138467403201</v>
      </c>
      <c r="AZ139" s="331">
        <v>861.2870236750548</v>
      </c>
    </row>
    <row r="140" spans="1:52">
      <c r="A140" s="329" t="s">
        <v>156</v>
      </c>
      <c r="B140" s="315">
        <v>0</v>
      </c>
      <c r="C140" s="315">
        <v>0</v>
      </c>
      <c r="D140" s="315">
        <v>0</v>
      </c>
      <c r="E140" s="315">
        <v>0</v>
      </c>
      <c r="F140" s="315">
        <v>0</v>
      </c>
      <c r="G140" s="315">
        <v>0</v>
      </c>
      <c r="H140" s="315">
        <v>0</v>
      </c>
      <c r="I140" s="315">
        <v>0</v>
      </c>
      <c r="J140" s="315">
        <v>0</v>
      </c>
      <c r="K140" s="315">
        <v>0</v>
      </c>
      <c r="L140" s="315">
        <v>0</v>
      </c>
      <c r="M140" s="315">
        <v>0</v>
      </c>
      <c r="N140" s="315">
        <v>0</v>
      </c>
      <c r="O140" s="315">
        <v>0</v>
      </c>
      <c r="P140" s="315">
        <v>0</v>
      </c>
      <c r="Q140" s="315">
        <v>0</v>
      </c>
      <c r="R140" s="315">
        <v>6.4223976198813006E-3</v>
      </c>
      <c r="S140" s="315">
        <v>1.2930240349024489E-2</v>
      </c>
      <c r="T140" s="315">
        <v>2.6029969968925953E-2</v>
      </c>
      <c r="U140" s="315">
        <v>4.5861850276367598E-2</v>
      </c>
      <c r="V140" s="315">
        <v>0.15873053999102968</v>
      </c>
      <c r="W140" s="315">
        <v>0.1662693260065628</v>
      </c>
      <c r="X140" s="315">
        <v>0.1737696729753182</v>
      </c>
      <c r="Y140" s="315">
        <v>0.18051136871273291</v>
      </c>
      <c r="Z140" s="315">
        <v>0.17997553309175629</v>
      </c>
      <c r="AA140" s="315">
        <v>0.17754937613779384</v>
      </c>
      <c r="AB140" s="315">
        <v>0.17437161535434745</v>
      </c>
      <c r="AC140" s="315">
        <v>0.17156958607830891</v>
      </c>
      <c r="AD140" s="315">
        <v>0.16813135035415663</v>
      </c>
      <c r="AE140" s="315">
        <v>0.1584919750862436</v>
      </c>
      <c r="AF140" s="315">
        <v>0.81990951922395128</v>
      </c>
      <c r="AG140" s="315">
        <v>2.9812980777158065</v>
      </c>
      <c r="AH140" s="315">
        <v>7.1193268276471962</v>
      </c>
      <c r="AI140" s="315">
        <v>13.715524437750329</v>
      </c>
      <c r="AJ140" s="315">
        <v>23.191723060499786</v>
      </c>
      <c r="AK140" s="315">
        <v>35.869267732278153</v>
      </c>
      <c r="AL140" s="315">
        <v>52.031892124108289</v>
      </c>
      <c r="AM140" s="315">
        <v>72.162163106220092</v>
      </c>
      <c r="AN140" s="315">
        <v>96.222821469698019</v>
      </c>
      <c r="AO140" s="315">
        <v>124.29442609599327</v>
      </c>
      <c r="AP140" s="315">
        <v>156.4982896463444</v>
      </c>
      <c r="AQ140" s="315">
        <v>193.04102167654659</v>
      </c>
      <c r="AR140" s="315">
        <v>234.26187332821402</v>
      </c>
      <c r="AS140" s="315">
        <v>280.18434667830547</v>
      </c>
      <c r="AT140" s="315">
        <v>331.08360118023973</v>
      </c>
      <c r="AU140" s="315">
        <v>388.12682136859456</v>
      </c>
      <c r="AV140" s="315">
        <v>449.68095306483946</v>
      </c>
      <c r="AW140" s="315">
        <v>516.09939367878076</v>
      </c>
      <c r="AX140" s="315">
        <v>587.5246901822519</v>
      </c>
      <c r="AY140" s="315">
        <v>665.05925972078217</v>
      </c>
      <c r="AZ140" s="315">
        <v>745.11109355085978</v>
      </c>
    </row>
    <row r="141" spans="1:52">
      <c r="A141" s="329" t="s">
        <v>155</v>
      </c>
      <c r="B141" s="315">
        <v>0</v>
      </c>
      <c r="C141" s="315">
        <v>0</v>
      </c>
      <c r="D141" s="315">
        <v>0</v>
      </c>
      <c r="E141" s="315">
        <v>0</v>
      </c>
      <c r="F141" s="315">
        <v>0</v>
      </c>
      <c r="G141" s="315">
        <v>0</v>
      </c>
      <c r="H141" s="315">
        <v>0</v>
      </c>
      <c r="I141" s="315">
        <v>0</v>
      </c>
      <c r="J141" s="315">
        <v>0</v>
      </c>
      <c r="K141" s="315">
        <v>0</v>
      </c>
      <c r="L141" s="315">
        <v>0</v>
      </c>
      <c r="M141" s="315">
        <v>0</v>
      </c>
      <c r="N141" s="315">
        <v>0</v>
      </c>
      <c r="O141" s="315">
        <v>0</v>
      </c>
      <c r="P141" s="315">
        <v>0</v>
      </c>
      <c r="Q141" s="315">
        <v>0</v>
      </c>
      <c r="R141" s="315">
        <v>5.7801578578931694E-2</v>
      </c>
      <c r="S141" s="315">
        <v>0.142218085893001</v>
      </c>
      <c r="T141" s="315">
        <v>0.2538382010568947</v>
      </c>
      <c r="U141" s="315">
        <v>0.39981667175105523</v>
      </c>
      <c r="V141" s="315">
        <v>0.83939398834843315</v>
      </c>
      <c r="W141" s="315">
        <v>0.86363874286820907</v>
      </c>
      <c r="X141" s="315">
        <v>0.84716616892214003</v>
      </c>
      <c r="Y141" s="315">
        <v>0.82017014967226254</v>
      </c>
      <c r="Z141" s="315">
        <v>0.78994553669570311</v>
      </c>
      <c r="AA141" s="315">
        <v>0.74532658749204184</v>
      </c>
      <c r="AB141" s="315">
        <v>0.6853448087029711</v>
      </c>
      <c r="AC141" s="315">
        <v>0.61607727172536542</v>
      </c>
      <c r="AD141" s="315">
        <v>0.54061104936133386</v>
      </c>
      <c r="AE141" s="315">
        <v>0.47256401566592582</v>
      </c>
      <c r="AF141" s="315">
        <v>1.1504099101019121</v>
      </c>
      <c r="AG141" s="315">
        <v>3.1620801649707833</v>
      </c>
      <c r="AH141" s="315">
        <v>6.4748550611504534</v>
      </c>
      <c r="AI141" s="315">
        <v>11.038861872405842</v>
      </c>
      <c r="AJ141" s="315">
        <v>16.692368896571892</v>
      </c>
      <c r="AK141" s="315">
        <v>23.228956162258989</v>
      </c>
      <c r="AL141" s="315">
        <v>30.427766145050143</v>
      </c>
      <c r="AM141" s="315">
        <v>38.042553357923168</v>
      </c>
      <c r="AN141" s="315">
        <v>45.811619410654323</v>
      </c>
      <c r="AO141" s="315">
        <v>53.535426023321662</v>
      </c>
      <c r="AP141" s="315">
        <v>61.039557830877889</v>
      </c>
      <c r="AQ141" s="315">
        <v>68.20000277181623</v>
      </c>
      <c r="AR141" s="315">
        <v>75.02121751020843</v>
      </c>
      <c r="AS141" s="315">
        <v>81.419119102979948</v>
      </c>
      <c r="AT141" s="315">
        <v>87.383513564536756</v>
      </c>
      <c r="AU141" s="315">
        <v>92.984491030175803</v>
      </c>
      <c r="AV141" s="315">
        <v>98.295644984351313</v>
      </c>
      <c r="AW141" s="315">
        <v>103.18324972561757</v>
      </c>
      <c r="AX141" s="315">
        <v>107.7064952742015</v>
      </c>
      <c r="AY141" s="315">
        <v>112.1921249532498</v>
      </c>
      <c r="AZ141" s="315">
        <v>116.17593012419498</v>
      </c>
    </row>
    <row r="142" spans="1:52">
      <c r="A142" s="332" t="s">
        <v>167</v>
      </c>
      <c r="B142" s="333">
        <v>150337</v>
      </c>
      <c r="C142" s="333">
        <v>149760.00000000003</v>
      </c>
      <c r="D142" s="333">
        <v>150920</v>
      </c>
      <c r="E142" s="333">
        <v>153933</v>
      </c>
      <c r="F142" s="333">
        <v>151179</v>
      </c>
      <c r="G142" s="333">
        <v>151218</v>
      </c>
      <c r="H142" s="333">
        <v>154769.99999999997</v>
      </c>
      <c r="I142" s="333">
        <v>160708</v>
      </c>
      <c r="J142" s="333">
        <v>151145</v>
      </c>
      <c r="K142" s="333">
        <v>131616</v>
      </c>
      <c r="L142" s="333">
        <v>137753.00000000003</v>
      </c>
      <c r="M142" s="333">
        <v>139915.99999999997</v>
      </c>
      <c r="N142" s="333">
        <v>142552.00000000003</v>
      </c>
      <c r="O142" s="333">
        <v>131333.99999999997</v>
      </c>
      <c r="P142" s="333">
        <v>127671.99999999999</v>
      </c>
      <c r="Q142" s="333">
        <v>142868</v>
      </c>
      <c r="R142" s="333">
        <v>159781.82584431063</v>
      </c>
      <c r="S142" s="333">
        <v>165345.97613049258</v>
      </c>
      <c r="T142" s="333">
        <v>168721.72678393868</v>
      </c>
      <c r="U142" s="333">
        <v>170653.43266158251</v>
      </c>
      <c r="V142" s="333">
        <v>171581.61096581465</v>
      </c>
      <c r="W142" s="333">
        <v>173871.16713859333</v>
      </c>
      <c r="X142" s="333">
        <v>176225.67552085491</v>
      </c>
      <c r="Y142" s="333">
        <v>177292.16631862547</v>
      </c>
      <c r="Z142" s="333">
        <v>177967.24279671561</v>
      </c>
      <c r="AA142" s="333">
        <v>178846.36286563723</v>
      </c>
      <c r="AB142" s="333">
        <v>180062.6836664096</v>
      </c>
      <c r="AC142" s="333">
        <v>181453.84852540761</v>
      </c>
      <c r="AD142" s="333">
        <v>183018.65118768901</v>
      </c>
      <c r="AE142" s="333">
        <v>184514.38190767652</v>
      </c>
      <c r="AF142" s="333">
        <v>186000.15104576477</v>
      </c>
      <c r="AG142" s="333">
        <v>187520.79381507845</v>
      </c>
      <c r="AH142" s="333">
        <v>189835.02902066117</v>
      </c>
      <c r="AI142" s="333">
        <v>192205.42198963652</v>
      </c>
      <c r="AJ142" s="333">
        <v>194584.21544413123</v>
      </c>
      <c r="AK142" s="333">
        <v>196952.15664763693</v>
      </c>
      <c r="AL142" s="333">
        <v>199315.18221297424</v>
      </c>
      <c r="AM142" s="333">
        <v>201690.24264014454</v>
      </c>
      <c r="AN142" s="333">
        <v>204095.93931451073</v>
      </c>
      <c r="AO142" s="333">
        <v>206381.60946381706</v>
      </c>
      <c r="AP142" s="333">
        <v>208698.06315016403</v>
      </c>
      <c r="AQ142" s="333">
        <v>211204.3609319512</v>
      </c>
      <c r="AR142" s="333">
        <v>213780.25174855755</v>
      </c>
      <c r="AS142" s="333">
        <v>216373.79966823204</v>
      </c>
      <c r="AT142" s="333">
        <v>219124.34675332511</v>
      </c>
      <c r="AU142" s="333">
        <v>222111.76758953693</v>
      </c>
      <c r="AV142" s="333">
        <v>225133.3842083429</v>
      </c>
      <c r="AW142" s="333">
        <v>228022.0390278695</v>
      </c>
      <c r="AX142" s="333">
        <v>230861.11350843316</v>
      </c>
      <c r="AY142" s="333">
        <v>233638.69289658964</v>
      </c>
      <c r="AZ142" s="333">
        <v>236366.51641933279</v>
      </c>
    </row>
    <row r="143" spans="1:52">
      <c r="A143" s="330" t="s">
        <v>165</v>
      </c>
      <c r="B143" s="331">
        <v>150337</v>
      </c>
      <c r="C143" s="331">
        <v>149760.00000000003</v>
      </c>
      <c r="D143" s="331">
        <v>150920</v>
      </c>
      <c r="E143" s="331">
        <v>153933</v>
      </c>
      <c r="F143" s="331">
        <v>151179</v>
      </c>
      <c r="G143" s="331">
        <v>151218</v>
      </c>
      <c r="H143" s="331">
        <v>154769.99999999997</v>
      </c>
      <c r="I143" s="331">
        <v>160708</v>
      </c>
      <c r="J143" s="331">
        <v>151145</v>
      </c>
      <c r="K143" s="331">
        <v>131616</v>
      </c>
      <c r="L143" s="331">
        <v>137753.00000000003</v>
      </c>
      <c r="M143" s="331">
        <v>139915.99999999997</v>
      </c>
      <c r="N143" s="331">
        <v>142552.00000000003</v>
      </c>
      <c r="O143" s="331">
        <v>131333.99999999997</v>
      </c>
      <c r="P143" s="331">
        <v>127671.99999999999</v>
      </c>
      <c r="Q143" s="331">
        <v>142868</v>
      </c>
      <c r="R143" s="331">
        <v>159781.37245201058</v>
      </c>
      <c r="S143" s="331">
        <v>165345.29183543188</v>
      </c>
      <c r="T143" s="331">
        <v>168720.58298107237</v>
      </c>
      <c r="U143" s="331">
        <v>170651.83046428073</v>
      </c>
      <c r="V143" s="331">
        <v>171579.32164631566</v>
      </c>
      <c r="W143" s="331">
        <v>173868.85991091523</v>
      </c>
      <c r="X143" s="331">
        <v>176223.35593251296</v>
      </c>
      <c r="Y143" s="331">
        <v>177289.84433134657</v>
      </c>
      <c r="Z143" s="331">
        <v>177964.93986842866</v>
      </c>
      <c r="AA143" s="331">
        <v>178844.09819612739</v>
      </c>
      <c r="AB143" s="331">
        <v>180060.47386659819</v>
      </c>
      <c r="AC143" s="331">
        <v>181451.70593855475</v>
      </c>
      <c r="AD143" s="331">
        <v>183016.58400935697</v>
      </c>
      <c r="AE143" s="331">
        <v>184510.50176504956</v>
      </c>
      <c r="AF143" s="331">
        <v>185970.40176563247</v>
      </c>
      <c r="AG143" s="331">
        <v>187421.92906553479</v>
      </c>
      <c r="AH143" s="331">
        <v>189613.29457431886</v>
      </c>
      <c r="AI143" s="331">
        <v>191800.88988640017</v>
      </c>
      <c r="AJ143" s="331">
        <v>193928.74282155844</v>
      </c>
      <c r="AK143" s="331">
        <v>195972.82032082454</v>
      </c>
      <c r="AL143" s="331">
        <v>197934.01042026965</v>
      </c>
      <c r="AM143" s="331">
        <v>199822.29232738004</v>
      </c>
      <c r="AN143" s="331">
        <v>201658.40974441773</v>
      </c>
      <c r="AO143" s="331">
        <v>203300.44979546245</v>
      </c>
      <c r="AP143" s="331">
        <v>204900.20549165003</v>
      </c>
      <c r="AQ143" s="331">
        <v>206615.49092736884</v>
      </c>
      <c r="AR143" s="331">
        <v>208327.43698875667</v>
      </c>
      <c r="AS143" s="331">
        <v>209987.12511701303</v>
      </c>
      <c r="AT143" s="331">
        <v>211728.79225157454</v>
      </c>
      <c r="AU143" s="331">
        <v>213608.69828285603</v>
      </c>
      <c r="AV143" s="331">
        <v>215472.01433223661</v>
      </c>
      <c r="AW143" s="331">
        <v>217137.66821956902</v>
      </c>
      <c r="AX143" s="331">
        <v>218688.49439164507</v>
      </c>
      <c r="AY143" s="331">
        <v>220132.99950248425</v>
      </c>
      <c r="AZ143" s="331">
        <v>221492.56150747003</v>
      </c>
    </row>
    <row r="144" spans="1:52">
      <c r="A144" s="329" t="s">
        <v>154</v>
      </c>
      <c r="B144" s="315">
        <v>150337</v>
      </c>
      <c r="C144" s="315">
        <v>149760.00000000003</v>
      </c>
      <c r="D144" s="315">
        <v>150920</v>
      </c>
      <c r="E144" s="315">
        <v>153933</v>
      </c>
      <c r="F144" s="315">
        <v>151179</v>
      </c>
      <c r="G144" s="315">
        <v>151218</v>
      </c>
      <c r="H144" s="315">
        <v>154769.99999999997</v>
      </c>
      <c r="I144" s="315">
        <v>160708</v>
      </c>
      <c r="J144" s="315">
        <v>151145</v>
      </c>
      <c r="K144" s="315">
        <v>131616</v>
      </c>
      <c r="L144" s="315">
        <v>137753.00000000003</v>
      </c>
      <c r="M144" s="315">
        <v>139915.99999999997</v>
      </c>
      <c r="N144" s="315">
        <v>142552.00000000003</v>
      </c>
      <c r="O144" s="315">
        <v>131333.99999999997</v>
      </c>
      <c r="P144" s="315">
        <v>127671.99999999999</v>
      </c>
      <c r="Q144" s="315">
        <v>142868</v>
      </c>
      <c r="R144" s="315">
        <v>159777.7453136101</v>
      </c>
      <c r="S144" s="315">
        <v>165339.13711387423</v>
      </c>
      <c r="T144" s="315">
        <v>168711.44219154044</v>
      </c>
      <c r="U144" s="315">
        <v>170638.8010553252</v>
      </c>
      <c r="V144" s="315">
        <v>171561.72092123679</v>
      </c>
      <c r="W144" s="315">
        <v>173844.90162238863</v>
      </c>
      <c r="X144" s="315">
        <v>176190.89887096835</v>
      </c>
      <c r="Y144" s="315">
        <v>177247.22935059125</v>
      </c>
      <c r="Z144" s="315">
        <v>177909.97679486012</v>
      </c>
      <c r="AA144" s="315">
        <v>178773.06767001975</v>
      </c>
      <c r="AB144" s="315">
        <v>179968.69205402225</v>
      </c>
      <c r="AC144" s="315">
        <v>181333.54099561056</v>
      </c>
      <c r="AD144" s="315">
        <v>182865.84013107198</v>
      </c>
      <c r="AE144" s="315">
        <v>184319.4314199501</v>
      </c>
      <c r="AF144" s="315">
        <v>185731.64353475324</v>
      </c>
      <c r="AG144" s="315">
        <v>187126.08952000045</v>
      </c>
      <c r="AH144" s="315">
        <v>189244.34220826166</v>
      </c>
      <c r="AI144" s="315">
        <v>191339.16583892229</v>
      </c>
      <c r="AJ144" s="315">
        <v>193352.3244737224</v>
      </c>
      <c r="AK144" s="315">
        <v>195249.81691181194</v>
      </c>
      <c r="AL144" s="315">
        <v>197025.87441325322</v>
      </c>
      <c r="AM144" s="315">
        <v>198679.94201565822</v>
      </c>
      <c r="AN144" s="315">
        <v>200219.67590903593</v>
      </c>
      <c r="AO144" s="315">
        <v>201492.00206282747</v>
      </c>
      <c r="AP144" s="315">
        <v>202628.71906599385</v>
      </c>
      <c r="AQ144" s="315">
        <v>203769.62165141897</v>
      </c>
      <c r="AR144" s="315">
        <v>204766.19158275149</v>
      </c>
      <c r="AS144" s="315">
        <v>205549.82876138805</v>
      </c>
      <c r="AT144" s="315">
        <v>206208.73354614215</v>
      </c>
      <c r="AU144" s="315">
        <v>206762.17667094874</v>
      </c>
      <c r="AV144" s="315">
        <v>207009.22601026666</v>
      </c>
      <c r="AW144" s="315">
        <v>206759.39879248905</v>
      </c>
      <c r="AX144" s="315">
        <v>206041.1172210066</v>
      </c>
      <c r="AY144" s="315">
        <v>204844.31924933696</v>
      </c>
      <c r="AZ144" s="315">
        <v>203144.17699248446</v>
      </c>
    </row>
    <row r="145" spans="1:52">
      <c r="A145" s="329" t="s">
        <v>164</v>
      </c>
      <c r="B145" s="315">
        <v>0</v>
      </c>
      <c r="C145" s="315">
        <v>0</v>
      </c>
      <c r="D145" s="315">
        <v>0</v>
      </c>
      <c r="E145" s="315">
        <v>0</v>
      </c>
      <c r="F145" s="315">
        <v>0</v>
      </c>
      <c r="G145" s="315">
        <v>0</v>
      </c>
      <c r="H145" s="315">
        <v>0</v>
      </c>
      <c r="I145" s="315">
        <v>0</v>
      </c>
      <c r="J145" s="315">
        <v>0</v>
      </c>
      <c r="K145" s="315">
        <v>0</v>
      </c>
      <c r="L145" s="315">
        <v>0</v>
      </c>
      <c r="M145" s="315">
        <v>0</v>
      </c>
      <c r="N145" s="315">
        <v>0</v>
      </c>
      <c r="O145" s="315">
        <v>0</v>
      </c>
      <c r="P145" s="315">
        <v>0</v>
      </c>
      <c r="Q145" s="315">
        <v>0</v>
      </c>
      <c r="R145" s="315">
        <v>0.22669615002939034</v>
      </c>
      <c r="S145" s="315">
        <v>0.45603683216677554</v>
      </c>
      <c r="T145" s="315">
        <v>0.68567952776536945</v>
      </c>
      <c r="U145" s="315">
        <v>1.1433443821882832</v>
      </c>
      <c r="V145" s="315">
        <v>1.6006620345440914</v>
      </c>
      <c r="W145" s="315">
        <v>2.3047025843502729</v>
      </c>
      <c r="X145" s="315">
        <v>3.2477201422148219</v>
      </c>
      <c r="Y145" s="315">
        <v>4.4281242973608039</v>
      </c>
      <c r="Z145" s="315">
        <v>6.0611555866547695</v>
      </c>
      <c r="AA145" s="315">
        <v>8.3923727251706879</v>
      </c>
      <c r="AB145" s="315">
        <v>11.420916154960855</v>
      </c>
      <c r="AC145" s="315">
        <v>15.382384859298496</v>
      </c>
      <c r="AD145" s="315">
        <v>20.522765919025897</v>
      </c>
      <c r="AE145" s="315">
        <v>27.292317378611592</v>
      </c>
      <c r="AF145" s="315">
        <v>35.227208575353451</v>
      </c>
      <c r="AG145" s="315">
        <v>44.65981863081403</v>
      </c>
      <c r="AH145" s="315">
        <v>57.484945430372619</v>
      </c>
      <c r="AI145" s="315">
        <v>74.841800080895538</v>
      </c>
      <c r="AJ145" s="315">
        <v>96.644294533042782</v>
      </c>
      <c r="AK145" s="315">
        <v>125.7923350618908</v>
      </c>
      <c r="AL145" s="315">
        <v>163.84060745764899</v>
      </c>
      <c r="AM145" s="315">
        <v>213.47339134613046</v>
      </c>
      <c r="AN145" s="315">
        <v>277.50784006036452</v>
      </c>
      <c r="AO145" s="315">
        <v>359.52499857611218</v>
      </c>
      <c r="AP145" s="315">
        <v>464.02758621338319</v>
      </c>
      <c r="AQ145" s="315">
        <v>596.08673736346111</v>
      </c>
      <c r="AR145" s="315">
        <v>763.80332548012859</v>
      </c>
      <c r="AS145" s="315">
        <v>972.45407851002324</v>
      </c>
      <c r="AT145" s="315">
        <v>1232.6430182237739</v>
      </c>
      <c r="AU145" s="315">
        <v>1554.9003563357007</v>
      </c>
      <c r="AV145" s="315">
        <v>1950.3889556999168</v>
      </c>
      <c r="AW145" s="315">
        <v>2421.8523004384092</v>
      </c>
      <c r="AX145" s="315">
        <v>2980.075797507619</v>
      </c>
      <c r="AY145" s="315">
        <v>3627.6419718435336</v>
      </c>
      <c r="AZ145" s="315">
        <v>4370.6418718943078</v>
      </c>
    </row>
    <row r="146" spans="1:52">
      <c r="A146" s="329" t="s">
        <v>142</v>
      </c>
      <c r="B146" s="315">
        <v>0</v>
      </c>
      <c r="C146" s="315">
        <v>0</v>
      </c>
      <c r="D146" s="315">
        <v>0</v>
      </c>
      <c r="E146" s="315">
        <v>0</v>
      </c>
      <c r="F146" s="315">
        <v>0</v>
      </c>
      <c r="G146" s="315">
        <v>0</v>
      </c>
      <c r="H146" s="315">
        <v>0</v>
      </c>
      <c r="I146" s="315">
        <v>0</v>
      </c>
      <c r="J146" s="315">
        <v>0</v>
      </c>
      <c r="K146" s="315">
        <v>0</v>
      </c>
      <c r="L146" s="315">
        <v>0</v>
      </c>
      <c r="M146" s="315">
        <v>0</v>
      </c>
      <c r="N146" s="315">
        <v>0</v>
      </c>
      <c r="O146" s="315">
        <v>0</v>
      </c>
      <c r="P146" s="315">
        <v>0</v>
      </c>
      <c r="Q146" s="315">
        <v>0</v>
      </c>
      <c r="R146" s="315">
        <v>3.1737461004114649</v>
      </c>
      <c r="S146" s="315">
        <v>5.4704738272429569</v>
      </c>
      <c r="T146" s="315">
        <v>7.9973576043659582</v>
      </c>
      <c r="U146" s="315">
        <v>11.198975901841495</v>
      </c>
      <c r="V146" s="315">
        <v>15.08361999440279</v>
      </c>
      <c r="W146" s="315">
        <v>20.268137331274026</v>
      </c>
      <c r="X146" s="315">
        <v>27.118086511572024</v>
      </c>
      <c r="Y146" s="315">
        <v>35.151364761285024</v>
      </c>
      <c r="Z146" s="315">
        <v>44.462479142072965</v>
      </c>
      <c r="AA146" s="315">
        <v>56.326141980045357</v>
      </c>
      <c r="AB146" s="315">
        <v>71.23831324914579</v>
      </c>
      <c r="AC146" s="315">
        <v>89.908512144214001</v>
      </c>
      <c r="AD146" s="315">
        <v>112.17349640905216</v>
      </c>
      <c r="AE146" s="315">
        <v>138.67642568111182</v>
      </c>
      <c r="AF146" s="315">
        <v>169.25669703010828</v>
      </c>
      <c r="AG146" s="315">
        <v>205.58792023086264</v>
      </c>
      <c r="AH146" s="315">
        <v>250.67784532714691</v>
      </c>
      <c r="AI146" s="315">
        <v>304.91824530062701</v>
      </c>
      <c r="AJ146" s="315">
        <v>369.97590270741438</v>
      </c>
      <c r="AK146" s="315">
        <v>448.7052515077022</v>
      </c>
      <c r="AL146" s="315">
        <v>544.22003150465605</v>
      </c>
      <c r="AM146" s="315">
        <v>660.07606827333097</v>
      </c>
      <c r="AN146" s="315">
        <v>799.92556846388254</v>
      </c>
      <c r="AO146" s="315">
        <v>966.27253064558215</v>
      </c>
      <c r="AP146" s="315">
        <v>1165.7897848264927</v>
      </c>
      <c r="AQ146" s="315">
        <v>1402.5029195106181</v>
      </c>
      <c r="AR146" s="315">
        <v>1684.2856836371811</v>
      </c>
      <c r="AS146" s="315">
        <v>2014.0745329870015</v>
      </c>
      <c r="AT146" s="315">
        <v>2406.4545081800084</v>
      </c>
      <c r="AU146" s="315">
        <v>2867.5500158155087</v>
      </c>
      <c r="AV146" s="315">
        <v>3408.550483552659</v>
      </c>
      <c r="AW146" s="315">
        <v>4026.5592588990971</v>
      </c>
      <c r="AX146" s="315">
        <v>4736.5976584552982</v>
      </c>
      <c r="AY146" s="315">
        <v>5539.7361084814602</v>
      </c>
      <c r="AZ146" s="315">
        <v>6449.3162234493111</v>
      </c>
    </row>
    <row r="147" spans="1:52">
      <c r="A147" s="329" t="s">
        <v>163</v>
      </c>
      <c r="B147" s="315">
        <v>0</v>
      </c>
      <c r="C147" s="315">
        <v>0</v>
      </c>
      <c r="D147" s="315">
        <v>0</v>
      </c>
      <c r="E147" s="315">
        <v>0</v>
      </c>
      <c r="F147" s="315">
        <v>0</v>
      </c>
      <c r="G147" s="315">
        <v>0</v>
      </c>
      <c r="H147" s="315">
        <v>0</v>
      </c>
      <c r="I147" s="315">
        <v>0</v>
      </c>
      <c r="J147" s="315">
        <v>0</v>
      </c>
      <c r="K147" s="315">
        <v>0</v>
      </c>
      <c r="L147" s="315">
        <v>0</v>
      </c>
      <c r="M147" s="315">
        <v>0</v>
      </c>
      <c r="N147" s="315">
        <v>0</v>
      </c>
      <c r="O147" s="315">
        <v>0</v>
      </c>
      <c r="P147" s="315">
        <v>0</v>
      </c>
      <c r="Q147" s="315">
        <v>0</v>
      </c>
      <c r="R147" s="315">
        <v>0.22669615002939034</v>
      </c>
      <c r="S147" s="315">
        <v>0.2282108982476122</v>
      </c>
      <c r="T147" s="315">
        <v>0.45775239981723898</v>
      </c>
      <c r="U147" s="315">
        <v>0.68708867149219166</v>
      </c>
      <c r="V147" s="315">
        <v>0.91644304989701431</v>
      </c>
      <c r="W147" s="315">
        <v>1.3854486109958379</v>
      </c>
      <c r="X147" s="315">
        <v>2.0912548908375124</v>
      </c>
      <c r="Y147" s="315">
        <v>3.0354916966733438</v>
      </c>
      <c r="Z147" s="315">
        <v>4.4394388398136355</v>
      </c>
      <c r="AA147" s="315">
        <v>6.3120114024083058</v>
      </c>
      <c r="AB147" s="315">
        <v>9.1225831718583041</v>
      </c>
      <c r="AC147" s="315">
        <v>12.874045940684047</v>
      </c>
      <c r="AD147" s="315">
        <v>18.047615956931036</v>
      </c>
      <c r="AE147" s="315">
        <v>25.101602039735205</v>
      </c>
      <c r="AF147" s="315">
        <v>34.274325273792691</v>
      </c>
      <c r="AG147" s="315">
        <v>45.591806672647238</v>
      </c>
      <c r="AH147" s="315">
        <v>60.789575299696459</v>
      </c>
      <c r="AI147" s="315">
        <v>81.964002096368986</v>
      </c>
      <c r="AJ147" s="315">
        <v>109.79815059559563</v>
      </c>
      <c r="AK147" s="315">
        <v>148.50582244302109</v>
      </c>
      <c r="AL147" s="315">
        <v>200.07536805413224</v>
      </c>
      <c r="AM147" s="315">
        <v>268.80085210233403</v>
      </c>
      <c r="AN147" s="315">
        <v>361.30042685755416</v>
      </c>
      <c r="AO147" s="315">
        <v>482.65020341329949</v>
      </c>
      <c r="AP147" s="315">
        <v>641.66905461633303</v>
      </c>
      <c r="AQ147" s="315">
        <v>847.27961907578867</v>
      </c>
      <c r="AR147" s="315">
        <v>1113.1563968878384</v>
      </c>
      <c r="AS147" s="315">
        <v>1450.7677441279429</v>
      </c>
      <c r="AT147" s="315">
        <v>1880.9611790286228</v>
      </c>
      <c r="AU147" s="315">
        <v>2424.0712397560633</v>
      </c>
      <c r="AV147" s="315">
        <v>3103.8488827173583</v>
      </c>
      <c r="AW147" s="315">
        <v>3929.8578677424407</v>
      </c>
      <c r="AX147" s="315">
        <v>4930.7037146755656</v>
      </c>
      <c r="AY147" s="315">
        <v>6121.3021728223193</v>
      </c>
      <c r="AZ147" s="315">
        <v>7528.4264196419581</v>
      </c>
    </row>
    <row r="148" spans="1:52" hidden="1">
      <c r="A148" s="330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  <c r="T148" s="331"/>
      <c r="U148" s="331"/>
      <c r="V148" s="331"/>
      <c r="W148" s="331"/>
      <c r="X148" s="331"/>
      <c r="Y148" s="331"/>
      <c r="Z148" s="331"/>
      <c r="AA148" s="331"/>
      <c r="AB148" s="331"/>
      <c r="AC148" s="331"/>
      <c r="AD148" s="331"/>
      <c r="AE148" s="331"/>
      <c r="AF148" s="331"/>
      <c r="AG148" s="331"/>
      <c r="AH148" s="331"/>
      <c r="AI148" s="331"/>
      <c r="AJ148" s="331"/>
      <c r="AK148" s="331"/>
      <c r="AL148" s="331"/>
      <c r="AM148" s="331"/>
      <c r="AN148" s="331"/>
      <c r="AO148" s="331"/>
      <c r="AP148" s="331"/>
      <c r="AQ148" s="331"/>
      <c r="AR148" s="331"/>
      <c r="AS148" s="331"/>
      <c r="AT148" s="331"/>
      <c r="AU148" s="331"/>
      <c r="AV148" s="331"/>
      <c r="AW148" s="331"/>
      <c r="AX148" s="331"/>
      <c r="AY148" s="331"/>
      <c r="AZ148" s="331"/>
    </row>
    <row r="149" spans="1:52" hidden="1">
      <c r="A149" s="329"/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15"/>
      <c r="AB149" s="315"/>
      <c r="AC149" s="315"/>
      <c r="AD149" s="315"/>
      <c r="AE149" s="315"/>
      <c r="AF149" s="315"/>
      <c r="AG149" s="315"/>
      <c r="AH149" s="315"/>
      <c r="AI149" s="315"/>
      <c r="AJ149" s="315"/>
      <c r="AK149" s="315"/>
      <c r="AL149" s="315"/>
      <c r="AM149" s="315"/>
      <c r="AN149" s="315"/>
      <c r="AO149" s="315"/>
      <c r="AP149" s="315"/>
      <c r="AQ149" s="315"/>
      <c r="AR149" s="315"/>
      <c r="AS149" s="315"/>
      <c r="AT149" s="315"/>
      <c r="AU149" s="315"/>
      <c r="AV149" s="315"/>
      <c r="AW149" s="315"/>
      <c r="AX149" s="315"/>
      <c r="AY149" s="315"/>
      <c r="AZ149" s="315"/>
    </row>
    <row r="150" spans="1:52" hidden="1">
      <c r="A150" s="329"/>
      <c r="B150" s="315"/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  <c r="AA150" s="315"/>
      <c r="AB150" s="315"/>
      <c r="AC150" s="315"/>
      <c r="AD150" s="315"/>
      <c r="AE150" s="315"/>
      <c r="AF150" s="315"/>
      <c r="AG150" s="315"/>
      <c r="AH150" s="315"/>
      <c r="AI150" s="315"/>
      <c r="AJ150" s="315"/>
      <c r="AK150" s="315"/>
      <c r="AL150" s="315"/>
      <c r="AM150" s="315"/>
      <c r="AN150" s="315"/>
      <c r="AO150" s="315"/>
      <c r="AP150" s="315"/>
      <c r="AQ150" s="315"/>
      <c r="AR150" s="315"/>
      <c r="AS150" s="315"/>
      <c r="AT150" s="315"/>
      <c r="AU150" s="315"/>
      <c r="AV150" s="315"/>
      <c r="AW150" s="315"/>
      <c r="AX150" s="315"/>
      <c r="AY150" s="315"/>
      <c r="AZ150" s="315"/>
    </row>
    <row r="151" spans="1:52" hidden="1">
      <c r="A151" s="32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  <c r="AA151" s="315"/>
      <c r="AB151" s="315"/>
      <c r="AC151" s="315"/>
      <c r="AD151" s="315"/>
      <c r="AE151" s="315"/>
      <c r="AF151" s="315"/>
      <c r="AG151" s="315"/>
      <c r="AH151" s="315"/>
      <c r="AI151" s="315"/>
      <c r="AJ151" s="315"/>
      <c r="AK151" s="315"/>
      <c r="AL151" s="315"/>
      <c r="AM151" s="315"/>
      <c r="AN151" s="315"/>
      <c r="AO151" s="315"/>
      <c r="AP151" s="315"/>
      <c r="AQ151" s="315"/>
      <c r="AR151" s="315"/>
      <c r="AS151" s="315"/>
      <c r="AT151" s="315"/>
      <c r="AU151" s="315"/>
      <c r="AV151" s="315"/>
      <c r="AW151" s="315"/>
      <c r="AX151" s="315"/>
      <c r="AY151" s="315"/>
      <c r="AZ151" s="315"/>
    </row>
    <row r="152" spans="1:52" hidden="1">
      <c r="A152" s="329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  <c r="AP152" s="315"/>
      <c r="AQ152" s="315"/>
      <c r="AR152" s="315"/>
      <c r="AS152" s="315"/>
      <c r="AT152" s="315"/>
      <c r="AU152" s="315"/>
      <c r="AV152" s="315"/>
      <c r="AW152" s="315"/>
      <c r="AX152" s="315"/>
      <c r="AY152" s="315"/>
      <c r="AZ152" s="315"/>
    </row>
    <row r="153" spans="1:52">
      <c r="A153" s="330" t="s">
        <v>162</v>
      </c>
      <c r="B153" s="331">
        <v>0</v>
      </c>
      <c r="C153" s="331">
        <v>0</v>
      </c>
      <c r="D153" s="331">
        <v>0</v>
      </c>
      <c r="E153" s="331">
        <v>0</v>
      </c>
      <c r="F153" s="331">
        <v>0</v>
      </c>
      <c r="G153" s="331">
        <v>0</v>
      </c>
      <c r="H153" s="331">
        <v>0</v>
      </c>
      <c r="I153" s="331">
        <v>0</v>
      </c>
      <c r="J153" s="331">
        <v>0</v>
      </c>
      <c r="K153" s="331">
        <v>0</v>
      </c>
      <c r="L153" s="331">
        <v>0</v>
      </c>
      <c r="M153" s="331">
        <v>0</v>
      </c>
      <c r="N153" s="331">
        <v>0</v>
      </c>
      <c r="O153" s="331">
        <v>0</v>
      </c>
      <c r="P153" s="331">
        <v>0</v>
      </c>
      <c r="Q153" s="331">
        <v>0</v>
      </c>
      <c r="R153" s="331">
        <v>0</v>
      </c>
      <c r="S153" s="331">
        <v>0</v>
      </c>
      <c r="T153" s="331">
        <v>0</v>
      </c>
      <c r="U153" s="331">
        <v>0</v>
      </c>
      <c r="V153" s="331">
        <v>0</v>
      </c>
      <c r="W153" s="331">
        <v>0</v>
      </c>
      <c r="X153" s="331">
        <v>0</v>
      </c>
      <c r="Y153" s="331">
        <v>0</v>
      </c>
      <c r="Z153" s="331">
        <v>0</v>
      </c>
      <c r="AA153" s="331">
        <v>0</v>
      </c>
      <c r="AB153" s="331">
        <v>0</v>
      </c>
      <c r="AC153" s="331">
        <v>0</v>
      </c>
      <c r="AD153" s="331">
        <v>0</v>
      </c>
      <c r="AE153" s="331">
        <v>1.8959829181903072</v>
      </c>
      <c r="AF153" s="331">
        <v>12.58721120608819</v>
      </c>
      <c r="AG153" s="331">
        <v>35.227664954052926</v>
      </c>
      <c r="AH153" s="331">
        <v>73.245388963165709</v>
      </c>
      <c r="AI153" s="331">
        <v>128.66392326564858</v>
      </c>
      <c r="AJ153" s="331">
        <v>204.17950065726245</v>
      </c>
      <c r="AK153" s="331">
        <v>301.93446975186237</v>
      </c>
      <c r="AL153" s="331">
        <v>423.72231331560374</v>
      </c>
      <c r="AM153" s="331">
        <v>570.42221897633613</v>
      </c>
      <c r="AN153" s="331">
        <v>742.75222898001539</v>
      </c>
      <c r="AO153" s="331">
        <v>938.3313905400903</v>
      </c>
      <c r="AP153" s="331">
        <v>1156.5976256417994</v>
      </c>
      <c r="AQ153" s="331">
        <v>1397.5206236857255</v>
      </c>
      <c r="AR153" s="331">
        <v>1661.8864467561755</v>
      </c>
      <c r="AS153" s="331">
        <v>1949.8598636353158</v>
      </c>
      <c r="AT153" s="331">
        <v>2261.3773463269013</v>
      </c>
      <c r="AU153" s="331">
        <v>2601.3759768492991</v>
      </c>
      <c r="AV153" s="331">
        <v>2962.9597001087513</v>
      </c>
      <c r="AW153" s="331">
        <v>3343.605786013326</v>
      </c>
      <c r="AX153" s="331">
        <v>3741.9647894349641</v>
      </c>
      <c r="AY153" s="331">
        <v>4155.3123174412676</v>
      </c>
      <c r="AZ153" s="331">
        <v>4580.2956460864925</v>
      </c>
    </row>
    <row r="154" spans="1:52">
      <c r="A154" s="329" t="s">
        <v>161</v>
      </c>
      <c r="B154" s="315">
        <v>0</v>
      </c>
      <c r="C154" s="315">
        <v>0</v>
      </c>
      <c r="D154" s="315">
        <v>0</v>
      </c>
      <c r="E154" s="315">
        <v>0</v>
      </c>
      <c r="F154" s="315">
        <v>0</v>
      </c>
      <c r="G154" s="315">
        <v>0</v>
      </c>
      <c r="H154" s="315">
        <v>0</v>
      </c>
      <c r="I154" s="315">
        <v>0</v>
      </c>
      <c r="J154" s="315">
        <v>0</v>
      </c>
      <c r="K154" s="315">
        <v>0</v>
      </c>
      <c r="L154" s="315">
        <v>0</v>
      </c>
      <c r="M154" s="315">
        <v>0</v>
      </c>
      <c r="N154" s="315">
        <v>0</v>
      </c>
      <c r="O154" s="315">
        <v>0</v>
      </c>
      <c r="P154" s="315">
        <v>0</v>
      </c>
      <c r="Q154" s="315">
        <v>0</v>
      </c>
      <c r="R154" s="315">
        <v>0</v>
      </c>
      <c r="S154" s="315">
        <v>0</v>
      </c>
      <c r="T154" s="315">
        <v>0</v>
      </c>
      <c r="U154" s="315">
        <v>0</v>
      </c>
      <c r="V154" s="315">
        <v>0</v>
      </c>
      <c r="W154" s="315">
        <v>0</v>
      </c>
      <c r="X154" s="315">
        <v>0</v>
      </c>
      <c r="Y154" s="315">
        <v>0</v>
      </c>
      <c r="Z154" s="315">
        <v>0</v>
      </c>
      <c r="AA154" s="315">
        <v>0</v>
      </c>
      <c r="AB154" s="315">
        <v>0</v>
      </c>
      <c r="AC154" s="315">
        <v>0</v>
      </c>
      <c r="AD154" s="315">
        <v>0</v>
      </c>
      <c r="AE154" s="315">
        <v>0</v>
      </c>
      <c r="AF154" s="315">
        <v>0</v>
      </c>
      <c r="AG154" s="315">
        <v>0</v>
      </c>
      <c r="AH154" s="315">
        <v>0</v>
      </c>
      <c r="AI154" s="315">
        <v>0</v>
      </c>
      <c r="AJ154" s="315">
        <v>0</v>
      </c>
      <c r="AK154" s="315">
        <v>0</v>
      </c>
      <c r="AL154" s="315">
        <v>0</v>
      </c>
      <c r="AM154" s="315">
        <v>0</v>
      </c>
      <c r="AN154" s="315">
        <v>0</v>
      </c>
      <c r="AO154" s="315">
        <v>0</v>
      </c>
      <c r="AP154" s="315">
        <v>0</v>
      </c>
      <c r="AQ154" s="315">
        <v>0</v>
      </c>
      <c r="AR154" s="315">
        <v>0</v>
      </c>
      <c r="AS154" s="315">
        <v>0</v>
      </c>
      <c r="AT154" s="315">
        <v>0</v>
      </c>
      <c r="AU154" s="315">
        <v>0</v>
      </c>
      <c r="AV154" s="315">
        <v>0</v>
      </c>
      <c r="AW154" s="315">
        <v>0</v>
      </c>
      <c r="AX154" s="315">
        <v>0</v>
      </c>
      <c r="AY154" s="315">
        <v>0</v>
      </c>
      <c r="AZ154" s="315">
        <v>0</v>
      </c>
    </row>
    <row r="155" spans="1:52">
      <c r="A155" s="329" t="s">
        <v>160</v>
      </c>
      <c r="B155" s="315">
        <v>0</v>
      </c>
      <c r="C155" s="315">
        <v>0</v>
      </c>
      <c r="D155" s="315">
        <v>0</v>
      </c>
      <c r="E155" s="315">
        <v>0</v>
      </c>
      <c r="F155" s="315">
        <v>0</v>
      </c>
      <c r="G155" s="315">
        <v>0</v>
      </c>
      <c r="H155" s="315">
        <v>0</v>
      </c>
      <c r="I155" s="315">
        <v>0</v>
      </c>
      <c r="J155" s="315">
        <v>0</v>
      </c>
      <c r="K155" s="315">
        <v>0</v>
      </c>
      <c r="L155" s="315">
        <v>0</v>
      </c>
      <c r="M155" s="315">
        <v>0</v>
      </c>
      <c r="N155" s="315">
        <v>0</v>
      </c>
      <c r="O155" s="315">
        <v>0</v>
      </c>
      <c r="P155" s="315">
        <v>0</v>
      </c>
      <c r="Q155" s="315">
        <v>0</v>
      </c>
      <c r="R155" s="315">
        <v>0</v>
      </c>
      <c r="S155" s="315">
        <v>0</v>
      </c>
      <c r="T155" s="315">
        <v>0</v>
      </c>
      <c r="U155" s="315">
        <v>0</v>
      </c>
      <c r="V155" s="315">
        <v>0</v>
      </c>
      <c r="W155" s="315">
        <v>0</v>
      </c>
      <c r="X155" s="315">
        <v>0</v>
      </c>
      <c r="Y155" s="315">
        <v>0</v>
      </c>
      <c r="Z155" s="315">
        <v>0</v>
      </c>
      <c r="AA155" s="315">
        <v>0</v>
      </c>
      <c r="AB155" s="315">
        <v>0</v>
      </c>
      <c r="AC155" s="315">
        <v>0</v>
      </c>
      <c r="AD155" s="315">
        <v>0</v>
      </c>
      <c r="AE155" s="315">
        <v>0</v>
      </c>
      <c r="AF155" s="315">
        <v>0</v>
      </c>
      <c r="AG155" s="315">
        <v>0</v>
      </c>
      <c r="AH155" s="315">
        <v>0</v>
      </c>
      <c r="AI155" s="315">
        <v>0</v>
      </c>
      <c r="AJ155" s="315">
        <v>0</v>
      </c>
      <c r="AK155" s="315">
        <v>0</v>
      </c>
      <c r="AL155" s="315">
        <v>0</v>
      </c>
      <c r="AM155" s="315">
        <v>0</v>
      </c>
      <c r="AN155" s="315">
        <v>0</v>
      </c>
      <c r="AO155" s="315">
        <v>0</v>
      </c>
      <c r="AP155" s="315">
        <v>0</v>
      </c>
      <c r="AQ155" s="315">
        <v>0</v>
      </c>
      <c r="AR155" s="315">
        <v>0</v>
      </c>
      <c r="AS155" s="315">
        <v>0</v>
      </c>
      <c r="AT155" s="315">
        <v>0</v>
      </c>
      <c r="AU155" s="315">
        <v>0</v>
      </c>
      <c r="AV155" s="315">
        <v>0</v>
      </c>
      <c r="AW155" s="315">
        <v>0</v>
      </c>
      <c r="AX155" s="315">
        <v>0</v>
      </c>
      <c r="AY155" s="315">
        <v>0</v>
      </c>
      <c r="AZ155" s="315">
        <v>0</v>
      </c>
    </row>
    <row r="156" spans="1:52">
      <c r="A156" s="329" t="s">
        <v>159</v>
      </c>
      <c r="B156" s="315">
        <v>0</v>
      </c>
      <c r="C156" s="315">
        <v>0</v>
      </c>
      <c r="D156" s="315">
        <v>0</v>
      </c>
      <c r="E156" s="315">
        <v>0</v>
      </c>
      <c r="F156" s="315">
        <v>0</v>
      </c>
      <c r="G156" s="315">
        <v>0</v>
      </c>
      <c r="H156" s="315">
        <v>0</v>
      </c>
      <c r="I156" s="315">
        <v>0</v>
      </c>
      <c r="J156" s="315">
        <v>0</v>
      </c>
      <c r="K156" s="315">
        <v>0</v>
      </c>
      <c r="L156" s="315">
        <v>0</v>
      </c>
      <c r="M156" s="315">
        <v>0</v>
      </c>
      <c r="N156" s="315">
        <v>0</v>
      </c>
      <c r="O156" s="315">
        <v>0</v>
      </c>
      <c r="P156" s="315">
        <v>0</v>
      </c>
      <c r="Q156" s="315">
        <v>0</v>
      </c>
      <c r="R156" s="315">
        <v>0</v>
      </c>
      <c r="S156" s="315">
        <v>0</v>
      </c>
      <c r="T156" s="315">
        <v>0</v>
      </c>
      <c r="U156" s="315">
        <v>0</v>
      </c>
      <c r="V156" s="315">
        <v>0</v>
      </c>
      <c r="W156" s="315">
        <v>0</v>
      </c>
      <c r="X156" s="315">
        <v>0</v>
      </c>
      <c r="Y156" s="315">
        <v>0</v>
      </c>
      <c r="Z156" s="315">
        <v>0</v>
      </c>
      <c r="AA156" s="315">
        <v>0</v>
      </c>
      <c r="AB156" s="315">
        <v>0</v>
      </c>
      <c r="AC156" s="315">
        <v>0</v>
      </c>
      <c r="AD156" s="315">
        <v>0</v>
      </c>
      <c r="AE156" s="315">
        <v>1.8959829181903072</v>
      </c>
      <c r="AF156" s="315">
        <v>12.58721120608819</v>
      </c>
      <c r="AG156" s="315">
        <v>35.227664954052926</v>
      </c>
      <c r="AH156" s="315">
        <v>73.245388963165709</v>
      </c>
      <c r="AI156" s="315">
        <v>128.66392326564858</v>
      </c>
      <c r="AJ156" s="315">
        <v>204.17950065726245</v>
      </c>
      <c r="AK156" s="315">
        <v>301.93446975186237</v>
      </c>
      <c r="AL156" s="315">
        <v>423.72231331560374</v>
      </c>
      <c r="AM156" s="315">
        <v>570.42221897633613</v>
      </c>
      <c r="AN156" s="315">
        <v>742.75222898001539</v>
      </c>
      <c r="AO156" s="315">
        <v>938.3313905400903</v>
      </c>
      <c r="AP156" s="315">
        <v>1156.5976256417994</v>
      </c>
      <c r="AQ156" s="315">
        <v>1397.5206236857255</v>
      </c>
      <c r="AR156" s="315">
        <v>1661.8864467561755</v>
      </c>
      <c r="AS156" s="315">
        <v>1949.8598636353158</v>
      </c>
      <c r="AT156" s="315">
        <v>2261.3773463269013</v>
      </c>
      <c r="AU156" s="315">
        <v>2601.3759768492991</v>
      </c>
      <c r="AV156" s="315">
        <v>2962.9597001087513</v>
      </c>
      <c r="AW156" s="315">
        <v>3343.605786013326</v>
      </c>
      <c r="AX156" s="315">
        <v>3741.9647894349641</v>
      </c>
      <c r="AY156" s="315">
        <v>4155.3123174412676</v>
      </c>
      <c r="AZ156" s="315">
        <v>4580.2956460864925</v>
      </c>
    </row>
    <row r="157" spans="1:52">
      <c r="A157" s="329" t="s">
        <v>158</v>
      </c>
      <c r="B157" s="315">
        <v>0</v>
      </c>
      <c r="C157" s="315">
        <v>0</v>
      </c>
      <c r="D157" s="315">
        <v>0</v>
      </c>
      <c r="E157" s="315">
        <v>0</v>
      </c>
      <c r="F157" s="315">
        <v>0</v>
      </c>
      <c r="G157" s="315">
        <v>0</v>
      </c>
      <c r="H157" s="315">
        <v>0</v>
      </c>
      <c r="I157" s="315">
        <v>0</v>
      </c>
      <c r="J157" s="315">
        <v>0</v>
      </c>
      <c r="K157" s="315">
        <v>0</v>
      </c>
      <c r="L157" s="315">
        <v>0</v>
      </c>
      <c r="M157" s="315">
        <v>0</v>
      </c>
      <c r="N157" s="315">
        <v>0</v>
      </c>
      <c r="O157" s="315">
        <v>0</v>
      </c>
      <c r="P157" s="315">
        <v>0</v>
      </c>
      <c r="Q157" s="315">
        <v>0</v>
      </c>
      <c r="R157" s="315">
        <v>0</v>
      </c>
      <c r="S157" s="315">
        <v>0</v>
      </c>
      <c r="T157" s="315">
        <v>0</v>
      </c>
      <c r="U157" s="315">
        <v>0</v>
      </c>
      <c r="V157" s="315">
        <v>0</v>
      </c>
      <c r="W157" s="315">
        <v>0</v>
      </c>
      <c r="X157" s="315">
        <v>0</v>
      </c>
      <c r="Y157" s="315">
        <v>0</v>
      </c>
      <c r="Z157" s="315">
        <v>0</v>
      </c>
      <c r="AA157" s="315">
        <v>0</v>
      </c>
      <c r="AB157" s="315">
        <v>0</v>
      </c>
      <c r="AC157" s="315">
        <v>0</v>
      </c>
      <c r="AD157" s="315">
        <v>0</v>
      </c>
      <c r="AE157" s="315">
        <v>0</v>
      </c>
      <c r="AF157" s="315">
        <v>0</v>
      </c>
      <c r="AG157" s="315">
        <v>0</v>
      </c>
      <c r="AH157" s="315">
        <v>0</v>
      </c>
      <c r="AI157" s="315">
        <v>0</v>
      </c>
      <c r="AJ157" s="315">
        <v>0</v>
      </c>
      <c r="AK157" s="315">
        <v>0</v>
      </c>
      <c r="AL157" s="315">
        <v>0</v>
      </c>
      <c r="AM157" s="315">
        <v>0</v>
      </c>
      <c r="AN157" s="315">
        <v>0</v>
      </c>
      <c r="AO157" s="315">
        <v>0</v>
      </c>
      <c r="AP157" s="315">
        <v>0</v>
      </c>
      <c r="AQ157" s="315">
        <v>0</v>
      </c>
      <c r="AR157" s="315">
        <v>0</v>
      </c>
      <c r="AS157" s="315">
        <v>0</v>
      </c>
      <c r="AT157" s="315">
        <v>0</v>
      </c>
      <c r="AU157" s="315">
        <v>0</v>
      </c>
      <c r="AV157" s="315">
        <v>0</v>
      </c>
      <c r="AW157" s="315">
        <v>0</v>
      </c>
      <c r="AX157" s="315">
        <v>0</v>
      </c>
      <c r="AY157" s="315">
        <v>0</v>
      </c>
      <c r="AZ157" s="315">
        <v>0</v>
      </c>
    </row>
    <row r="158" spans="1:52">
      <c r="A158" s="330" t="s">
        <v>157</v>
      </c>
      <c r="B158" s="331">
        <v>0</v>
      </c>
      <c r="C158" s="331">
        <v>0</v>
      </c>
      <c r="D158" s="331">
        <v>0</v>
      </c>
      <c r="E158" s="331">
        <v>0</v>
      </c>
      <c r="F158" s="331">
        <v>0</v>
      </c>
      <c r="G158" s="331">
        <v>0</v>
      </c>
      <c r="H158" s="331">
        <v>0</v>
      </c>
      <c r="I158" s="331">
        <v>0</v>
      </c>
      <c r="J158" s="331">
        <v>0</v>
      </c>
      <c r="K158" s="331">
        <v>0</v>
      </c>
      <c r="L158" s="331">
        <v>0</v>
      </c>
      <c r="M158" s="331">
        <v>0</v>
      </c>
      <c r="N158" s="331">
        <v>0</v>
      </c>
      <c r="O158" s="331">
        <v>0</v>
      </c>
      <c r="P158" s="331">
        <v>0</v>
      </c>
      <c r="Q158" s="331">
        <v>0</v>
      </c>
      <c r="R158" s="331">
        <v>0.45339230005878067</v>
      </c>
      <c r="S158" s="331">
        <v>0.68429506070805535</v>
      </c>
      <c r="T158" s="331">
        <v>1.1438028662980775</v>
      </c>
      <c r="U158" s="331">
        <v>1.6021973017634887</v>
      </c>
      <c r="V158" s="331">
        <v>2.289319499000666</v>
      </c>
      <c r="W158" s="331">
        <v>2.3072276781042231</v>
      </c>
      <c r="X158" s="331">
        <v>2.3195883419565888</v>
      </c>
      <c r="Y158" s="331">
        <v>2.3219872788997451</v>
      </c>
      <c r="Z158" s="331">
        <v>2.3029282869542729</v>
      </c>
      <c r="AA158" s="331">
        <v>2.2646695098457554</v>
      </c>
      <c r="AB158" s="331">
        <v>2.2097998114123745</v>
      </c>
      <c r="AC158" s="331">
        <v>2.1425868528602301</v>
      </c>
      <c r="AD158" s="331">
        <v>2.0671783320289081</v>
      </c>
      <c r="AE158" s="331">
        <v>1.9841597087693437</v>
      </c>
      <c r="AF158" s="331">
        <v>17.16206892621377</v>
      </c>
      <c r="AG158" s="331">
        <v>63.63708458958925</v>
      </c>
      <c r="AH158" s="331">
        <v>148.48905737914151</v>
      </c>
      <c r="AI158" s="331">
        <v>275.86817997071091</v>
      </c>
      <c r="AJ158" s="331">
        <v>451.29312191554493</v>
      </c>
      <c r="AK158" s="331">
        <v>677.40185706053649</v>
      </c>
      <c r="AL158" s="331">
        <v>957.44947938896098</v>
      </c>
      <c r="AM158" s="331">
        <v>1297.5280937881694</v>
      </c>
      <c r="AN158" s="331">
        <v>1694.7773411129915</v>
      </c>
      <c r="AO158" s="331">
        <v>2142.8282778145081</v>
      </c>
      <c r="AP158" s="331">
        <v>2641.2600328721892</v>
      </c>
      <c r="AQ158" s="331">
        <v>3191.3493808966186</v>
      </c>
      <c r="AR158" s="331">
        <v>3790.9283130447111</v>
      </c>
      <c r="AS158" s="331">
        <v>4436.8146875836892</v>
      </c>
      <c r="AT158" s="331">
        <v>5134.1771554236875</v>
      </c>
      <c r="AU158" s="331">
        <v>5901.693329831608</v>
      </c>
      <c r="AV158" s="331">
        <v>6698.4101759975711</v>
      </c>
      <c r="AW158" s="331">
        <v>7540.7650222871343</v>
      </c>
      <c r="AX158" s="331">
        <v>8430.6543273531061</v>
      </c>
      <c r="AY158" s="331">
        <v>9350.3810766641</v>
      </c>
      <c r="AZ158" s="331">
        <v>10293.659265776272</v>
      </c>
    </row>
    <row r="159" spans="1:52">
      <c r="A159" s="329" t="s">
        <v>156</v>
      </c>
      <c r="B159" s="315">
        <v>0</v>
      </c>
      <c r="C159" s="315">
        <v>0</v>
      </c>
      <c r="D159" s="315">
        <v>0</v>
      </c>
      <c r="E159" s="315">
        <v>0</v>
      </c>
      <c r="F159" s="315">
        <v>0</v>
      </c>
      <c r="G159" s="315">
        <v>0</v>
      </c>
      <c r="H159" s="315">
        <v>0</v>
      </c>
      <c r="I159" s="315">
        <v>0</v>
      </c>
      <c r="J159" s="315">
        <v>0</v>
      </c>
      <c r="K159" s="315">
        <v>0</v>
      </c>
      <c r="L159" s="315">
        <v>0</v>
      </c>
      <c r="M159" s="315">
        <v>0</v>
      </c>
      <c r="N159" s="315">
        <v>0</v>
      </c>
      <c r="O159" s="315">
        <v>0</v>
      </c>
      <c r="P159" s="315">
        <v>0</v>
      </c>
      <c r="Q159" s="315">
        <v>0</v>
      </c>
      <c r="R159" s="315">
        <v>0</v>
      </c>
      <c r="S159" s="315">
        <v>0</v>
      </c>
      <c r="T159" s="315">
        <v>0</v>
      </c>
      <c r="U159" s="315">
        <v>0</v>
      </c>
      <c r="V159" s="315">
        <v>0</v>
      </c>
      <c r="W159" s="315">
        <v>0</v>
      </c>
      <c r="X159" s="315">
        <v>0</v>
      </c>
      <c r="Y159" s="315">
        <v>0</v>
      </c>
      <c r="Z159" s="315">
        <v>0</v>
      </c>
      <c r="AA159" s="315">
        <v>0</v>
      </c>
      <c r="AB159" s="315">
        <v>0</v>
      </c>
      <c r="AC159" s="315">
        <v>0</v>
      </c>
      <c r="AD159" s="315">
        <v>0</v>
      </c>
      <c r="AE159" s="315">
        <v>0</v>
      </c>
      <c r="AF159" s="315">
        <v>7.1249824478130463</v>
      </c>
      <c r="AG159" s="315">
        <v>30.705207248334265</v>
      </c>
      <c r="AH159" s="315">
        <v>76.834339346051323</v>
      </c>
      <c r="AI159" s="315">
        <v>150.70265833344558</v>
      </c>
      <c r="AJ159" s="315">
        <v>258.92208855285145</v>
      </c>
      <c r="AK159" s="315">
        <v>406.13787932524167</v>
      </c>
      <c r="AL159" s="315">
        <v>597.96953567554021</v>
      </c>
      <c r="AM159" s="315">
        <v>843.35428269509396</v>
      </c>
      <c r="AN159" s="315">
        <v>1141.6123888968953</v>
      </c>
      <c r="AO159" s="315">
        <v>1491.9098151740195</v>
      </c>
      <c r="AP159" s="315">
        <v>1895.3729934892899</v>
      </c>
      <c r="AQ159" s="315">
        <v>2355.1760606187554</v>
      </c>
      <c r="AR159" s="315">
        <v>2870.1345735990926</v>
      </c>
      <c r="AS159" s="315">
        <v>3438.7456778854707</v>
      </c>
      <c r="AT159" s="315">
        <v>4065.1189150281039</v>
      </c>
      <c r="AU159" s="315">
        <v>4767.8050975758088</v>
      </c>
      <c r="AV159" s="315">
        <v>5505.3232611276471</v>
      </c>
      <c r="AW159" s="315">
        <v>6294.7513963872534</v>
      </c>
      <c r="AX159" s="315">
        <v>7136.9438633609452</v>
      </c>
      <c r="AY159" s="315">
        <v>8014.7279646440893</v>
      </c>
      <c r="AZ159" s="315">
        <v>8920.2586777499928</v>
      </c>
    </row>
    <row r="160" spans="1:52">
      <c r="A160" s="336" t="s">
        <v>155</v>
      </c>
      <c r="B160" s="317">
        <v>0</v>
      </c>
      <c r="C160" s="317">
        <v>0</v>
      </c>
      <c r="D160" s="317">
        <v>0</v>
      </c>
      <c r="E160" s="317">
        <v>0</v>
      </c>
      <c r="F160" s="317">
        <v>0</v>
      </c>
      <c r="G160" s="317">
        <v>0</v>
      </c>
      <c r="H160" s="317">
        <v>0</v>
      </c>
      <c r="I160" s="317">
        <v>0</v>
      </c>
      <c r="J160" s="317">
        <v>0</v>
      </c>
      <c r="K160" s="317">
        <v>0</v>
      </c>
      <c r="L160" s="317">
        <v>0</v>
      </c>
      <c r="M160" s="317">
        <v>0</v>
      </c>
      <c r="N160" s="317">
        <v>0</v>
      </c>
      <c r="O160" s="317">
        <v>0</v>
      </c>
      <c r="P160" s="317">
        <v>0</v>
      </c>
      <c r="Q160" s="317">
        <v>0</v>
      </c>
      <c r="R160" s="317">
        <v>0.45339230005878067</v>
      </c>
      <c r="S160" s="317">
        <v>0.68429506070805535</v>
      </c>
      <c r="T160" s="317">
        <v>1.1438028662980775</v>
      </c>
      <c r="U160" s="317">
        <v>1.6021973017634887</v>
      </c>
      <c r="V160" s="317">
        <v>2.289319499000666</v>
      </c>
      <c r="W160" s="317">
        <v>2.3072276781042231</v>
      </c>
      <c r="X160" s="317">
        <v>2.3195883419565888</v>
      </c>
      <c r="Y160" s="317">
        <v>2.3219872788997451</v>
      </c>
      <c r="Z160" s="317">
        <v>2.3029282869542729</v>
      </c>
      <c r="AA160" s="317">
        <v>2.2646695098457554</v>
      </c>
      <c r="AB160" s="317">
        <v>2.2097998114123745</v>
      </c>
      <c r="AC160" s="317">
        <v>2.1425868528602301</v>
      </c>
      <c r="AD160" s="317">
        <v>2.0671783320289081</v>
      </c>
      <c r="AE160" s="317">
        <v>1.9841597087693437</v>
      </c>
      <c r="AF160" s="317">
        <v>10.037086478400724</v>
      </c>
      <c r="AG160" s="317">
        <v>32.931877341254982</v>
      </c>
      <c r="AH160" s="317">
        <v>71.654718033090205</v>
      </c>
      <c r="AI160" s="317">
        <v>125.16552163726534</v>
      </c>
      <c r="AJ160" s="317">
        <v>192.37103336269348</v>
      </c>
      <c r="AK160" s="317">
        <v>271.26397773529476</v>
      </c>
      <c r="AL160" s="317">
        <v>359.47994371342071</v>
      </c>
      <c r="AM160" s="317">
        <v>454.17381109307536</v>
      </c>
      <c r="AN160" s="317">
        <v>553.16495221609637</v>
      </c>
      <c r="AO160" s="317">
        <v>650.91846264048854</v>
      </c>
      <c r="AP160" s="317">
        <v>745.88703938289939</v>
      </c>
      <c r="AQ160" s="317">
        <v>836.17332027786301</v>
      </c>
      <c r="AR160" s="317">
        <v>920.79373944561837</v>
      </c>
      <c r="AS160" s="317">
        <v>998.06900969821879</v>
      </c>
      <c r="AT160" s="317">
        <v>1069.0582403955839</v>
      </c>
      <c r="AU160" s="317">
        <v>1133.8882322557995</v>
      </c>
      <c r="AV160" s="317">
        <v>1193.0869148699242</v>
      </c>
      <c r="AW160" s="317">
        <v>1246.0136258998805</v>
      </c>
      <c r="AX160" s="317">
        <v>1293.7104639921599</v>
      </c>
      <c r="AY160" s="317">
        <v>1335.6531120200109</v>
      </c>
      <c r="AZ160" s="317">
        <v>1373.4005880262798</v>
      </c>
    </row>
    <row r="161" spans="1:52">
      <c r="A161" s="332" t="s">
        <v>166</v>
      </c>
      <c r="B161" s="333">
        <v>11863.052222413766</v>
      </c>
      <c r="C161" s="333">
        <v>12619.192177929623</v>
      </c>
      <c r="D161" s="333">
        <v>13325.862683083658</v>
      </c>
      <c r="E161" s="333">
        <v>13532.809355859528</v>
      </c>
      <c r="F161" s="333">
        <v>15591.907558639854</v>
      </c>
      <c r="G161" s="333">
        <v>16080.123969159407</v>
      </c>
      <c r="H161" s="333">
        <v>16727.768884844376</v>
      </c>
      <c r="I161" s="333">
        <v>17426.60293899622</v>
      </c>
      <c r="J161" s="333">
        <v>16513.216286146955</v>
      </c>
      <c r="K161" s="333">
        <v>13388.409971871908</v>
      </c>
      <c r="L161" s="333">
        <v>13756.268816826865</v>
      </c>
      <c r="M161" s="333">
        <v>17638.389922687202</v>
      </c>
      <c r="N161" s="333">
        <v>20837.667339007545</v>
      </c>
      <c r="O161" s="333">
        <v>20879.132545104745</v>
      </c>
      <c r="P161" s="333">
        <v>21916.749511932372</v>
      </c>
      <c r="Q161" s="333">
        <v>23178.747440425941</v>
      </c>
      <c r="R161" s="333">
        <v>25981.993985013905</v>
      </c>
      <c r="S161" s="333">
        <v>27036.518672796657</v>
      </c>
      <c r="T161" s="333">
        <v>27817.514847027571</v>
      </c>
      <c r="U161" s="333">
        <v>28370.013966084985</v>
      </c>
      <c r="V161" s="333">
        <v>28820.952561447895</v>
      </c>
      <c r="W161" s="333">
        <v>29046.104915088323</v>
      </c>
      <c r="X161" s="333">
        <v>29282.011625716528</v>
      </c>
      <c r="Y161" s="333">
        <v>29245.118217802803</v>
      </c>
      <c r="Z161" s="333">
        <v>29316.630577370419</v>
      </c>
      <c r="AA161" s="333">
        <v>29477.247612764197</v>
      </c>
      <c r="AB161" s="333">
        <v>29650.038815421725</v>
      </c>
      <c r="AC161" s="333">
        <v>29850.267242362712</v>
      </c>
      <c r="AD161" s="333">
        <v>30056.299718092418</v>
      </c>
      <c r="AE161" s="333">
        <v>30267.707250787207</v>
      </c>
      <c r="AF161" s="333">
        <v>30486.988649672148</v>
      </c>
      <c r="AG161" s="333">
        <v>30696.300482074228</v>
      </c>
      <c r="AH161" s="333">
        <v>31155.114238893453</v>
      </c>
      <c r="AI161" s="333">
        <v>31626.570809827015</v>
      </c>
      <c r="AJ161" s="333">
        <v>32097.036151362176</v>
      </c>
      <c r="AK161" s="333">
        <v>32569.020075430752</v>
      </c>
      <c r="AL161" s="333">
        <v>33044.315580709612</v>
      </c>
      <c r="AM161" s="333">
        <v>33526.852459528462</v>
      </c>
      <c r="AN161" s="333">
        <v>34017.512860236333</v>
      </c>
      <c r="AO161" s="333">
        <v>34516.695096130672</v>
      </c>
      <c r="AP161" s="333">
        <v>35023.337256601466</v>
      </c>
      <c r="AQ161" s="333">
        <v>35538.257508021677</v>
      </c>
      <c r="AR161" s="333">
        <v>36062.083617631433</v>
      </c>
      <c r="AS161" s="333">
        <v>36593.822220436086</v>
      </c>
      <c r="AT161" s="333">
        <v>37134.126837286618</v>
      </c>
      <c r="AU161" s="333">
        <v>37725.957587696626</v>
      </c>
      <c r="AV161" s="333">
        <v>38367.589444878373</v>
      </c>
      <c r="AW161" s="333">
        <v>39002.748111775705</v>
      </c>
      <c r="AX161" s="333">
        <v>39641.794091061172</v>
      </c>
      <c r="AY161" s="333">
        <v>40281.345129101726</v>
      </c>
      <c r="AZ161" s="333">
        <v>40921.167233944449</v>
      </c>
    </row>
    <row r="162" spans="1:52">
      <c r="A162" s="330" t="s">
        <v>165</v>
      </c>
      <c r="B162" s="331">
        <v>11863.052222413766</v>
      </c>
      <c r="C162" s="331">
        <v>12619.192177929623</v>
      </c>
      <c r="D162" s="331">
        <v>13325.862683083658</v>
      </c>
      <c r="E162" s="331">
        <v>13532.809355859528</v>
      </c>
      <c r="F162" s="331">
        <v>15591.907558639854</v>
      </c>
      <c r="G162" s="331">
        <v>16080.123969159407</v>
      </c>
      <c r="H162" s="331">
        <v>16727.768884844376</v>
      </c>
      <c r="I162" s="331">
        <v>17426.60293899622</v>
      </c>
      <c r="J162" s="331">
        <v>16513.216286146955</v>
      </c>
      <c r="K162" s="331">
        <v>13388.409971871908</v>
      </c>
      <c r="L162" s="331">
        <v>13756.268816826865</v>
      </c>
      <c r="M162" s="331">
        <v>17638.389922687202</v>
      </c>
      <c r="N162" s="331">
        <v>20837.667339007545</v>
      </c>
      <c r="O162" s="331">
        <v>20879.132545104745</v>
      </c>
      <c r="P162" s="331">
        <v>21916.749511932372</v>
      </c>
      <c r="Q162" s="331">
        <v>23178.747440425941</v>
      </c>
      <c r="R162" s="331">
        <v>25981.993985013905</v>
      </c>
      <c r="S162" s="331">
        <v>27036.518672796657</v>
      </c>
      <c r="T162" s="331">
        <v>27817.514847027571</v>
      </c>
      <c r="U162" s="331">
        <v>28370.013966084985</v>
      </c>
      <c r="V162" s="331">
        <v>28820.952561447895</v>
      </c>
      <c r="W162" s="331">
        <v>29046.104915088323</v>
      </c>
      <c r="X162" s="331">
        <v>29282.011625716528</v>
      </c>
      <c r="Y162" s="331">
        <v>29245.118217802803</v>
      </c>
      <c r="Z162" s="331">
        <v>29316.630577370419</v>
      </c>
      <c r="AA162" s="331">
        <v>29477.247612764197</v>
      </c>
      <c r="AB162" s="331">
        <v>29650.038815421725</v>
      </c>
      <c r="AC162" s="331">
        <v>29850.267242362712</v>
      </c>
      <c r="AD162" s="331">
        <v>30056.299718092418</v>
      </c>
      <c r="AE162" s="331">
        <v>30266.526850689395</v>
      </c>
      <c r="AF162" s="331">
        <v>30476.364241586773</v>
      </c>
      <c r="AG162" s="331">
        <v>30660.891766337616</v>
      </c>
      <c r="AH162" s="331">
        <v>31076.048726969366</v>
      </c>
      <c r="AI162" s="331">
        <v>31486.245643511204</v>
      </c>
      <c r="AJ162" s="331">
        <v>31880.413998737207</v>
      </c>
      <c r="AK162" s="331">
        <v>32258.818745271699</v>
      </c>
      <c r="AL162" s="331">
        <v>32620.323193406937</v>
      </c>
      <c r="AM162" s="331">
        <v>32979.910255679977</v>
      </c>
      <c r="AN162" s="331">
        <v>33334.030651974273</v>
      </c>
      <c r="AO162" s="331">
        <v>33684.251474800985</v>
      </c>
      <c r="AP162" s="331">
        <v>34029.012645786388</v>
      </c>
      <c r="AQ162" s="331">
        <v>34369.737555915985</v>
      </c>
      <c r="AR162" s="331">
        <v>34703.793482297304</v>
      </c>
      <c r="AS162" s="331">
        <v>35031.95241146598</v>
      </c>
      <c r="AT162" s="331">
        <v>35354.482385925716</v>
      </c>
      <c r="AU162" s="331">
        <v>35708.85443706339</v>
      </c>
      <c r="AV162" s="331">
        <v>36099.627200778734</v>
      </c>
      <c r="AW162" s="331">
        <v>36466.352087336854</v>
      </c>
      <c r="AX162" s="331">
        <v>36830.61387055635</v>
      </c>
      <c r="AY162" s="331">
        <v>37182.113271755807</v>
      </c>
      <c r="AZ162" s="331">
        <v>37518.947544432711</v>
      </c>
    </row>
    <row r="163" spans="1:52">
      <c r="A163" s="329" t="s">
        <v>154</v>
      </c>
      <c r="B163" s="315">
        <v>11863.052222413766</v>
      </c>
      <c r="C163" s="315">
        <v>12619.192177929623</v>
      </c>
      <c r="D163" s="315">
        <v>13325.862683083658</v>
      </c>
      <c r="E163" s="315">
        <v>13532.809355859528</v>
      </c>
      <c r="F163" s="315">
        <v>15591.907558639854</v>
      </c>
      <c r="G163" s="315">
        <v>16080.123969159407</v>
      </c>
      <c r="H163" s="315">
        <v>16727.768884844376</v>
      </c>
      <c r="I163" s="315">
        <v>17426.60293899622</v>
      </c>
      <c r="J163" s="315">
        <v>16513.216286146955</v>
      </c>
      <c r="K163" s="315">
        <v>13388.409971871908</v>
      </c>
      <c r="L163" s="315">
        <v>13756.268816826865</v>
      </c>
      <c r="M163" s="315">
        <v>17638.389922687202</v>
      </c>
      <c r="N163" s="315">
        <v>20837.667339007545</v>
      </c>
      <c r="O163" s="315">
        <v>20879.132545104745</v>
      </c>
      <c r="P163" s="315">
        <v>21916.749511932372</v>
      </c>
      <c r="Q163" s="315">
        <v>23178.747440425941</v>
      </c>
      <c r="R163" s="315">
        <v>25980.812078123152</v>
      </c>
      <c r="S163" s="315">
        <v>27034.145025921374</v>
      </c>
      <c r="T163" s="315">
        <v>27813.940757436187</v>
      </c>
      <c r="U163" s="315">
        <v>28365.246546646737</v>
      </c>
      <c r="V163" s="315">
        <v>28814.99382865215</v>
      </c>
      <c r="W163" s="315">
        <v>29037.843916708625</v>
      </c>
      <c r="X163" s="315">
        <v>29271.511953851939</v>
      </c>
      <c r="Y163" s="315">
        <v>29232.458622789691</v>
      </c>
      <c r="Z163" s="315">
        <v>29301.684643757777</v>
      </c>
      <c r="AA163" s="315">
        <v>29458.839232975624</v>
      </c>
      <c r="AB163" s="315">
        <v>29626.945247667965</v>
      </c>
      <c r="AC163" s="315">
        <v>29821.305642693078</v>
      </c>
      <c r="AD163" s="315">
        <v>30021.467638337064</v>
      </c>
      <c r="AE163" s="315">
        <v>30224.693361947553</v>
      </c>
      <c r="AF163" s="315">
        <v>30424.08634077539</v>
      </c>
      <c r="AG163" s="315">
        <v>30594.787674064733</v>
      </c>
      <c r="AH163" s="315">
        <v>30993.818984406214</v>
      </c>
      <c r="AI163" s="315">
        <v>31383.127206532445</v>
      </c>
      <c r="AJ163" s="315">
        <v>31751.744525601072</v>
      </c>
      <c r="AK163" s="315">
        <v>32102.077874644739</v>
      </c>
      <c r="AL163" s="315">
        <v>32427.474048281012</v>
      </c>
      <c r="AM163" s="315">
        <v>32742.938998439568</v>
      </c>
      <c r="AN163" s="315">
        <v>33042.263349049696</v>
      </c>
      <c r="AO163" s="315">
        <v>33320.097281499802</v>
      </c>
      <c r="AP163" s="315">
        <v>33576.320924889653</v>
      </c>
      <c r="AQ163" s="315">
        <v>33807.572271215096</v>
      </c>
      <c r="AR163" s="315">
        <v>34005.711066729215</v>
      </c>
      <c r="AS163" s="315">
        <v>34168.079958887225</v>
      </c>
      <c r="AT163" s="315">
        <v>34288.156531479952</v>
      </c>
      <c r="AU163" s="315">
        <v>34393.93078816239</v>
      </c>
      <c r="AV163" s="315">
        <v>34485.810276730394</v>
      </c>
      <c r="AW163" s="315">
        <v>34498.569896416855</v>
      </c>
      <c r="AX163" s="315">
        <v>34444.669887369964</v>
      </c>
      <c r="AY163" s="315">
        <v>34315.810097278882</v>
      </c>
      <c r="AZ163" s="315">
        <v>34103.251148583164</v>
      </c>
    </row>
    <row r="164" spans="1:52">
      <c r="A164" s="329" t="s">
        <v>164</v>
      </c>
      <c r="B164" s="315">
        <v>0</v>
      </c>
      <c r="C164" s="315">
        <v>0</v>
      </c>
      <c r="D164" s="315">
        <v>0</v>
      </c>
      <c r="E164" s="315">
        <v>0</v>
      </c>
      <c r="F164" s="315">
        <v>0</v>
      </c>
      <c r="G164" s="315">
        <v>0</v>
      </c>
      <c r="H164" s="315">
        <v>0</v>
      </c>
      <c r="I164" s="315">
        <v>0</v>
      </c>
      <c r="J164" s="315">
        <v>0</v>
      </c>
      <c r="K164" s="315">
        <v>0</v>
      </c>
      <c r="L164" s="315">
        <v>0</v>
      </c>
      <c r="M164" s="315">
        <v>0</v>
      </c>
      <c r="N164" s="315">
        <v>0</v>
      </c>
      <c r="O164" s="315">
        <v>0</v>
      </c>
      <c r="P164" s="315">
        <v>0</v>
      </c>
      <c r="Q164" s="315">
        <v>0</v>
      </c>
      <c r="R164" s="315">
        <v>0</v>
      </c>
      <c r="S164" s="315">
        <v>0</v>
      </c>
      <c r="T164" s="315">
        <v>0</v>
      </c>
      <c r="U164" s="315">
        <v>0</v>
      </c>
      <c r="V164" s="315">
        <v>0</v>
      </c>
      <c r="W164" s="315">
        <v>0</v>
      </c>
      <c r="X164" s="315">
        <v>0</v>
      </c>
      <c r="Y164" s="315">
        <v>0</v>
      </c>
      <c r="Z164" s="315">
        <v>0</v>
      </c>
      <c r="AA164" s="315">
        <v>1.1832486346288889</v>
      </c>
      <c r="AB164" s="315">
        <v>2.3634133740769512</v>
      </c>
      <c r="AC164" s="315">
        <v>3.5422121227401604</v>
      </c>
      <c r="AD164" s="315">
        <v>4.7065781208704385</v>
      </c>
      <c r="AE164" s="315">
        <v>5.8391998061448751</v>
      </c>
      <c r="AF164" s="315">
        <v>8.1109178999263172</v>
      </c>
      <c r="AG164" s="315">
        <v>10.330583958150289</v>
      </c>
      <c r="AH164" s="315">
        <v>13.677607585676107</v>
      </c>
      <c r="AI164" s="315">
        <v>17.207306330896056</v>
      </c>
      <c r="AJ164" s="315">
        <v>21.881320861044731</v>
      </c>
      <c r="AK164" s="315">
        <v>27.765841125767693</v>
      </c>
      <c r="AL164" s="315">
        <v>34.829289622735651</v>
      </c>
      <c r="AM164" s="315">
        <v>44.219336984711596</v>
      </c>
      <c r="AN164" s="315">
        <v>55.89963109572696</v>
      </c>
      <c r="AO164" s="315">
        <v>71.13557333487266</v>
      </c>
      <c r="AP164" s="315">
        <v>92.109559417624467</v>
      </c>
      <c r="AQ164" s="315">
        <v>116.4884326869245</v>
      </c>
      <c r="AR164" s="315">
        <v>146.66720816308489</v>
      </c>
      <c r="AS164" s="315">
        <v>183.80023010184499</v>
      </c>
      <c r="AT164" s="315">
        <v>231.59109045678417</v>
      </c>
      <c r="AU164" s="315">
        <v>290.8921456499512</v>
      </c>
      <c r="AV164" s="315">
        <v>360.90868559144508</v>
      </c>
      <c r="AW164" s="315">
        <v>445.64664388196132</v>
      </c>
      <c r="AX164" s="315">
        <v>546.34741054450819</v>
      </c>
      <c r="AY164" s="315">
        <v>661.10374080022768</v>
      </c>
      <c r="AZ164" s="315">
        <v>788.72472993667918</v>
      </c>
    </row>
    <row r="165" spans="1:52">
      <c r="A165" s="329" t="s">
        <v>142</v>
      </c>
      <c r="B165" s="315">
        <v>0</v>
      </c>
      <c r="C165" s="315">
        <v>0</v>
      </c>
      <c r="D165" s="315">
        <v>0</v>
      </c>
      <c r="E165" s="315">
        <v>0</v>
      </c>
      <c r="F165" s="315">
        <v>0</v>
      </c>
      <c r="G165" s="315">
        <v>0</v>
      </c>
      <c r="H165" s="315">
        <v>0</v>
      </c>
      <c r="I165" s="315">
        <v>0</v>
      </c>
      <c r="J165" s="315">
        <v>0</v>
      </c>
      <c r="K165" s="315">
        <v>0</v>
      </c>
      <c r="L165" s="315">
        <v>0</v>
      </c>
      <c r="M165" s="315">
        <v>0</v>
      </c>
      <c r="N165" s="315">
        <v>0</v>
      </c>
      <c r="O165" s="315">
        <v>0</v>
      </c>
      <c r="P165" s="315">
        <v>0</v>
      </c>
      <c r="Q165" s="315">
        <v>0</v>
      </c>
      <c r="R165" s="315">
        <v>1.1819068907539441</v>
      </c>
      <c r="S165" s="315">
        <v>2.3736468752847246</v>
      </c>
      <c r="T165" s="315">
        <v>3.5740895913846318</v>
      </c>
      <c r="U165" s="315">
        <v>4.7674194382493535</v>
      </c>
      <c r="V165" s="315">
        <v>5.9587327957462097</v>
      </c>
      <c r="W165" s="315">
        <v>8.2609983796964706</v>
      </c>
      <c r="X165" s="315">
        <v>10.499671864588871</v>
      </c>
      <c r="Y165" s="315">
        <v>12.659595013114052</v>
      </c>
      <c r="Z165" s="315">
        <v>14.94593361264355</v>
      </c>
      <c r="AA165" s="315">
        <v>17.225131153945746</v>
      </c>
      <c r="AB165" s="315">
        <v>19.548195535669546</v>
      </c>
      <c r="AC165" s="315">
        <v>23.056924101789374</v>
      </c>
      <c r="AD165" s="315">
        <v>26.583712663949232</v>
      </c>
      <c r="AE165" s="315">
        <v>31.285972338359201</v>
      </c>
      <c r="AF165" s="315">
        <v>37.142259700302276</v>
      </c>
      <c r="AG165" s="315">
        <v>45.296596366263458</v>
      </c>
      <c r="AH165" s="315">
        <v>53.492731381208564</v>
      </c>
      <c r="AI165" s="315">
        <v>65.151560114054874</v>
      </c>
      <c r="AJ165" s="315">
        <v>80.185845367920223</v>
      </c>
      <c r="AK165" s="315">
        <v>96.486802929159708</v>
      </c>
      <c r="AL165" s="315">
        <v>117.31773949736713</v>
      </c>
      <c r="AM165" s="315">
        <v>140.35213523818322</v>
      </c>
      <c r="AN165" s="315">
        <v>167.00416761210641</v>
      </c>
      <c r="AO165" s="315">
        <v>200.71746764365372</v>
      </c>
      <c r="AP165" s="315">
        <v>239.12557820892059</v>
      </c>
      <c r="AQ165" s="315">
        <v>285.71545420703092</v>
      </c>
      <c r="AR165" s="315">
        <v>343.63443315280131</v>
      </c>
      <c r="AS165" s="315">
        <v>409.51177465598664</v>
      </c>
      <c r="AT165" s="315">
        <v>487.2896218437117</v>
      </c>
      <c r="AU165" s="315">
        <v>579.79031545152225</v>
      </c>
      <c r="AV165" s="315">
        <v>685.40939626391719</v>
      </c>
      <c r="AW165" s="315">
        <v>808.13157641794669</v>
      </c>
      <c r="AX165" s="315">
        <v>947.91032973393624</v>
      </c>
      <c r="AY165" s="315">
        <v>1104.3121106371632</v>
      </c>
      <c r="AZ165" s="315">
        <v>1284.8415064337944</v>
      </c>
    </row>
    <row r="166" spans="1:52">
      <c r="A166" s="329" t="s">
        <v>163</v>
      </c>
      <c r="B166" s="315">
        <v>0</v>
      </c>
      <c r="C166" s="315">
        <v>0</v>
      </c>
      <c r="D166" s="315">
        <v>0</v>
      </c>
      <c r="E166" s="315">
        <v>0</v>
      </c>
      <c r="F166" s="315">
        <v>0</v>
      </c>
      <c r="G166" s="315">
        <v>0</v>
      </c>
      <c r="H166" s="315">
        <v>0</v>
      </c>
      <c r="I166" s="315">
        <v>0</v>
      </c>
      <c r="J166" s="315">
        <v>0</v>
      </c>
      <c r="K166" s="315">
        <v>0</v>
      </c>
      <c r="L166" s="315">
        <v>0</v>
      </c>
      <c r="M166" s="315">
        <v>0</v>
      </c>
      <c r="N166" s="315">
        <v>0</v>
      </c>
      <c r="O166" s="315">
        <v>0</v>
      </c>
      <c r="P166" s="315">
        <v>0</v>
      </c>
      <c r="Q166" s="315">
        <v>0</v>
      </c>
      <c r="R166" s="315">
        <v>0</v>
      </c>
      <c r="S166" s="315">
        <v>0</v>
      </c>
      <c r="T166" s="315">
        <v>0</v>
      </c>
      <c r="U166" s="315">
        <v>0</v>
      </c>
      <c r="V166" s="315">
        <v>0</v>
      </c>
      <c r="W166" s="315">
        <v>0</v>
      </c>
      <c r="X166" s="315">
        <v>0</v>
      </c>
      <c r="Y166" s="315">
        <v>0</v>
      </c>
      <c r="Z166" s="315">
        <v>0</v>
      </c>
      <c r="AA166" s="315">
        <v>0</v>
      </c>
      <c r="AB166" s="315">
        <v>1.181958844011411</v>
      </c>
      <c r="AC166" s="315">
        <v>2.3624634451034954</v>
      </c>
      <c r="AD166" s="315">
        <v>3.541788970536571</v>
      </c>
      <c r="AE166" s="315">
        <v>4.7083165973393504</v>
      </c>
      <c r="AF166" s="315">
        <v>7.0247232111540487</v>
      </c>
      <c r="AG166" s="315">
        <v>10.476911948467468</v>
      </c>
      <c r="AH166" s="315">
        <v>15.059403596266012</v>
      </c>
      <c r="AI166" s="315">
        <v>20.759570533806528</v>
      </c>
      <c r="AJ166" s="315">
        <v>26.602306907169091</v>
      </c>
      <c r="AK166" s="315">
        <v>32.488226572028779</v>
      </c>
      <c r="AL166" s="315">
        <v>40.70211600582072</v>
      </c>
      <c r="AM166" s="315">
        <v>52.399785017516251</v>
      </c>
      <c r="AN166" s="315">
        <v>68.863504216741376</v>
      </c>
      <c r="AO166" s="315">
        <v>92.301152322653479</v>
      </c>
      <c r="AP166" s="315">
        <v>121.45658327019028</v>
      </c>
      <c r="AQ166" s="315">
        <v>159.96139780693778</v>
      </c>
      <c r="AR166" s="315">
        <v>207.78077425220383</v>
      </c>
      <c r="AS166" s="315">
        <v>270.56044782092482</v>
      </c>
      <c r="AT166" s="315">
        <v>347.44514214526561</v>
      </c>
      <c r="AU166" s="315">
        <v>444.24118779952698</v>
      </c>
      <c r="AV166" s="315">
        <v>567.49884219298337</v>
      </c>
      <c r="AW166" s="315">
        <v>714.00397062009154</v>
      </c>
      <c r="AX166" s="315">
        <v>891.68624290794139</v>
      </c>
      <c r="AY166" s="315">
        <v>1100.8873230395359</v>
      </c>
      <c r="AZ166" s="315">
        <v>1342.1301594790743</v>
      </c>
    </row>
    <row r="167" spans="1:52" hidden="1">
      <c r="A167" s="330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1"/>
      <c r="N167" s="331"/>
      <c r="O167" s="331"/>
      <c r="P167" s="331"/>
      <c r="Q167" s="331"/>
      <c r="R167" s="331"/>
      <c r="S167" s="331"/>
      <c r="T167" s="331"/>
      <c r="U167" s="331"/>
      <c r="V167" s="331"/>
      <c r="W167" s="331"/>
      <c r="X167" s="331"/>
      <c r="Y167" s="331"/>
      <c r="Z167" s="331"/>
      <c r="AA167" s="331"/>
      <c r="AB167" s="331"/>
      <c r="AC167" s="331"/>
      <c r="AD167" s="331"/>
      <c r="AE167" s="331"/>
      <c r="AF167" s="331"/>
      <c r="AG167" s="331"/>
      <c r="AH167" s="331"/>
      <c r="AI167" s="331"/>
      <c r="AJ167" s="331"/>
      <c r="AK167" s="331"/>
      <c r="AL167" s="331"/>
      <c r="AM167" s="331"/>
      <c r="AN167" s="331"/>
      <c r="AO167" s="331"/>
      <c r="AP167" s="331"/>
      <c r="AQ167" s="331"/>
      <c r="AR167" s="331"/>
      <c r="AS167" s="331"/>
      <c r="AT167" s="331"/>
      <c r="AU167" s="331"/>
      <c r="AV167" s="331"/>
      <c r="AW167" s="331"/>
      <c r="AX167" s="331"/>
      <c r="AY167" s="331"/>
      <c r="AZ167" s="331"/>
    </row>
    <row r="168" spans="1:52" hidden="1">
      <c r="A168" s="329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  <c r="AP168" s="315"/>
      <c r="AQ168" s="315"/>
      <c r="AR168" s="315"/>
      <c r="AS168" s="315"/>
      <c r="AT168" s="315"/>
      <c r="AU168" s="315"/>
      <c r="AV168" s="315"/>
      <c r="AW168" s="315"/>
      <c r="AX168" s="315"/>
      <c r="AY168" s="315"/>
      <c r="AZ168" s="315"/>
    </row>
    <row r="169" spans="1:52" hidden="1">
      <c r="A169" s="32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  <c r="AP169" s="315"/>
      <c r="AQ169" s="315"/>
      <c r="AR169" s="315"/>
      <c r="AS169" s="315"/>
      <c r="AT169" s="315"/>
      <c r="AU169" s="315"/>
      <c r="AV169" s="315"/>
      <c r="AW169" s="315"/>
      <c r="AX169" s="315"/>
      <c r="AY169" s="315"/>
      <c r="AZ169" s="315"/>
    </row>
    <row r="170" spans="1:52" hidden="1">
      <c r="A170" s="329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  <c r="AP170" s="315"/>
      <c r="AQ170" s="315"/>
      <c r="AR170" s="315"/>
      <c r="AS170" s="315"/>
      <c r="AT170" s="315"/>
      <c r="AU170" s="315"/>
      <c r="AV170" s="315"/>
      <c r="AW170" s="315"/>
      <c r="AX170" s="315"/>
      <c r="AY170" s="315"/>
      <c r="AZ170" s="315"/>
    </row>
    <row r="171" spans="1:52" hidden="1">
      <c r="A171" s="329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  <c r="AA171" s="315"/>
      <c r="AB171" s="315"/>
      <c r="AC171" s="315"/>
      <c r="AD171" s="315"/>
      <c r="AE171" s="315"/>
      <c r="AF171" s="315"/>
      <c r="AG171" s="315"/>
      <c r="AH171" s="315"/>
      <c r="AI171" s="315"/>
      <c r="AJ171" s="315"/>
      <c r="AK171" s="315"/>
      <c r="AL171" s="315"/>
      <c r="AM171" s="315"/>
      <c r="AN171" s="315"/>
      <c r="AO171" s="315"/>
      <c r="AP171" s="315"/>
      <c r="AQ171" s="315"/>
      <c r="AR171" s="315"/>
      <c r="AS171" s="315"/>
      <c r="AT171" s="315"/>
      <c r="AU171" s="315"/>
      <c r="AV171" s="315"/>
      <c r="AW171" s="315"/>
      <c r="AX171" s="315"/>
      <c r="AY171" s="315"/>
      <c r="AZ171" s="315"/>
    </row>
    <row r="172" spans="1:52">
      <c r="A172" s="330" t="s">
        <v>162</v>
      </c>
      <c r="B172" s="331">
        <v>0</v>
      </c>
      <c r="C172" s="331">
        <v>0</v>
      </c>
      <c r="D172" s="331">
        <v>0</v>
      </c>
      <c r="E172" s="331">
        <v>0</v>
      </c>
      <c r="F172" s="331">
        <v>0</v>
      </c>
      <c r="G172" s="331">
        <v>0</v>
      </c>
      <c r="H172" s="331">
        <v>0</v>
      </c>
      <c r="I172" s="331">
        <v>0</v>
      </c>
      <c r="J172" s="331">
        <v>0</v>
      </c>
      <c r="K172" s="331">
        <v>0</v>
      </c>
      <c r="L172" s="331">
        <v>0</v>
      </c>
      <c r="M172" s="331">
        <v>0</v>
      </c>
      <c r="N172" s="331">
        <v>0</v>
      </c>
      <c r="O172" s="331">
        <v>0</v>
      </c>
      <c r="P172" s="331">
        <v>0</v>
      </c>
      <c r="Q172" s="331">
        <v>0</v>
      </c>
      <c r="R172" s="331">
        <v>0</v>
      </c>
      <c r="S172" s="331">
        <v>0</v>
      </c>
      <c r="T172" s="331">
        <v>0</v>
      </c>
      <c r="U172" s="331">
        <v>0</v>
      </c>
      <c r="V172" s="331">
        <v>0</v>
      </c>
      <c r="W172" s="331">
        <v>0</v>
      </c>
      <c r="X172" s="331">
        <v>0</v>
      </c>
      <c r="Y172" s="331">
        <v>0</v>
      </c>
      <c r="Z172" s="331">
        <v>0</v>
      </c>
      <c r="AA172" s="331">
        <v>0</v>
      </c>
      <c r="AB172" s="331">
        <v>0</v>
      </c>
      <c r="AC172" s="331">
        <v>0</v>
      </c>
      <c r="AD172" s="331">
        <v>0</v>
      </c>
      <c r="AE172" s="331">
        <v>1.1804000978107729</v>
      </c>
      <c r="AF172" s="331">
        <v>4.7217841135853247</v>
      </c>
      <c r="AG172" s="331">
        <v>10.621712618047265</v>
      </c>
      <c r="AH172" s="331">
        <v>21.229734054619239</v>
      </c>
      <c r="AI172" s="331">
        <v>36.504961521124386</v>
      </c>
      <c r="AJ172" s="331">
        <v>54.058931467286072</v>
      </c>
      <c r="AK172" s="331">
        <v>76.251029299456334</v>
      </c>
      <c r="AL172" s="331">
        <v>105.26921119752406</v>
      </c>
      <c r="AM172" s="331">
        <v>133.23221969955517</v>
      </c>
      <c r="AN172" s="331">
        <v>166.72908390002564</v>
      </c>
      <c r="AO172" s="331">
        <v>204.81869470471256</v>
      </c>
      <c r="AP172" s="331">
        <v>245.11672586712771</v>
      </c>
      <c r="AQ172" s="331">
        <v>287.91619369597873</v>
      </c>
      <c r="AR172" s="331">
        <v>335.25806521541682</v>
      </c>
      <c r="AS172" s="331">
        <v>386.97190346500975</v>
      </c>
      <c r="AT172" s="331">
        <v>442.38675861401981</v>
      </c>
      <c r="AU172" s="331">
        <v>502.00865610319897</v>
      </c>
      <c r="AV172" s="331">
        <v>566.53123303000189</v>
      </c>
      <c r="AW172" s="331">
        <v>634.36932341737736</v>
      </c>
      <c r="AX172" s="331">
        <v>703.40919273361555</v>
      </c>
      <c r="AY172" s="331">
        <v>775.82479189031642</v>
      </c>
      <c r="AZ172" s="331">
        <v>855.13295177472753</v>
      </c>
    </row>
    <row r="173" spans="1:52">
      <c r="A173" s="329" t="s">
        <v>161</v>
      </c>
      <c r="B173" s="315">
        <v>0</v>
      </c>
      <c r="C173" s="315">
        <v>0</v>
      </c>
      <c r="D173" s="315">
        <v>0</v>
      </c>
      <c r="E173" s="315">
        <v>0</v>
      </c>
      <c r="F173" s="315">
        <v>0</v>
      </c>
      <c r="G173" s="315">
        <v>0</v>
      </c>
      <c r="H173" s="315">
        <v>0</v>
      </c>
      <c r="I173" s="315">
        <v>0</v>
      </c>
      <c r="J173" s="315">
        <v>0</v>
      </c>
      <c r="K173" s="315">
        <v>0</v>
      </c>
      <c r="L173" s="315">
        <v>0</v>
      </c>
      <c r="M173" s="315">
        <v>0</v>
      </c>
      <c r="N173" s="315">
        <v>0</v>
      </c>
      <c r="O173" s="315">
        <v>0</v>
      </c>
      <c r="P173" s="315">
        <v>0</v>
      </c>
      <c r="Q173" s="315">
        <v>0</v>
      </c>
      <c r="R173" s="315">
        <v>0</v>
      </c>
      <c r="S173" s="315">
        <v>0</v>
      </c>
      <c r="T173" s="315">
        <v>0</v>
      </c>
      <c r="U173" s="315">
        <v>0</v>
      </c>
      <c r="V173" s="315">
        <v>0</v>
      </c>
      <c r="W173" s="315">
        <v>0</v>
      </c>
      <c r="X173" s="315">
        <v>0</v>
      </c>
      <c r="Y173" s="315">
        <v>0</v>
      </c>
      <c r="Z173" s="315">
        <v>0</v>
      </c>
      <c r="AA173" s="315">
        <v>0</v>
      </c>
      <c r="AB173" s="315">
        <v>0</v>
      </c>
      <c r="AC173" s="315">
        <v>0</v>
      </c>
      <c r="AD173" s="315">
        <v>0</v>
      </c>
      <c r="AE173" s="315">
        <v>0</v>
      </c>
      <c r="AF173" s="315">
        <v>0</v>
      </c>
      <c r="AG173" s="315">
        <v>0</v>
      </c>
      <c r="AH173" s="315">
        <v>0</v>
      </c>
      <c r="AI173" s="315">
        <v>0</v>
      </c>
      <c r="AJ173" s="315">
        <v>0</v>
      </c>
      <c r="AK173" s="315">
        <v>0</v>
      </c>
      <c r="AL173" s="315">
        <v>0</v>
      </c>
      <c r="AM173" s="315">
        <v>0</v>
      </c>
      <c r="AN173" s="315">
        <v>0</v>
      </c>
      <c r="AO173" s="315">
        <v>0</v>
      </c>
      <c r="AP173" s="315">
        <v>0</v>
      </c>
      <c r="AQ173" s="315">
        <v>0</v>
      </c>
      <c r="AR173" s="315">
        <v>0</v>
      </c>
      <c r="AS173" s="315">
        <v>0</v>
      </c>
      <c r="AT173" s="315">
        <v>0</v>
      </c>
      <c r="AU173" s="315">
        <v>0</v>
      </c>
      <c r="AV173" s="315">
        <v>0</v>
      </c>
      <c r="AW173" s="315">
        <v>0</v>
      </c>
      <c r="AX173" s="315">
        <v>0</v>
      </c>
      <c r="AY173" s="315">
        <v>0</v>
      </c>
      <c r="AZ173" s="315">
        <v>0</v>
      </c>
    </row>
    <row r="174" spans="1:52">
      <c r="A174" s="329" t="s">
        <v>160</v>
      </c>
      <c r="B174" s="315">
        <v>0</v>
      </c>
      <c r="C174" s="315">
        <v>0</v>
      </c>
      <c r="D174" s="315">
        <v>0</v>
      </c>
      <c r="E174" s="315">
        <v>0</v>
      </c>
      <c r="F174" s="315">
        <v>0</v>
      </c>
      <c r="G174" s="315">
        <v>0</v>
      </c>
      <c r="H174" s="315">
        <v>0</v>
      </c>
      <c r="I174" s="315">
        <v>0</v>
      </c>
      <c r="J174" s="315">
        <v>0</v>
      </c>
      <c r="K174" s="315">
        <v>0</v>
      </c>
      <c r="L174" s="315">
        <v>0</v>
      </c>
      <c r="M174" s="315">
        <v>0</v>
      </c>
      <c r="N174" s="315">
        <v>0</v>
      </c>
      <c r="O174" s="315">
        <v>0</v>
      </c>
      <c r="P174" s="315">
        <v>0</v>
      </c>
      <c r="Q174" s="315">
        <v>0</v>
      </c>
      <c r="R174" s="315">
        <v>0</v>
      </c>
      <c r="S174" s="315">
        <v>0</v>
      </c>
      <c r="T174" s="315">
        <v>0</v>
      </c>
      <c r="U174" s="315">
        <v>0</v>
      </c>
      <c r="V174" s="315">
        <v>0</v>
      </c>
      <c r="W174" s="315">
        <v>0</v>
      </c>
      <c r="X174" s="315">
        <v>0</v>
      </c>
      <c r="Y174" s="315">
        <v>0</v>
      </c>
      <c r="Z174" s="315">
        <v>0</v>
      </c>
      <c r="AA174" s="315">
        <v>0</v>
      </c>
      <c r="AB174" s="315">
        <v>0</v>
      </c>
      <c r="AC174" s="315">
        <v>0</v>
      </c>
      <c r="AD174" s="315">
        <v>0</v>
      </c>
      <c r="AE174" s="315">
        <v>0</v>
      </c>
      <c r="AF174" s="315">
        <v>0</v>
      </c>
      <c r="AG174" s="315">
        <v>0</v>
      </c>
      <c r="AH174" s="315">
        <v>0</v>
      </c>
      <c r="AI174" s="315">
        <v>0</v>
      </c>
      <c r="AJ174" s="315">
        <v>0</v>
      </c>
      <c r="AK174" s="315">
        <v>0</v>
      </c>
      <c r="AL174" s="315">
        <v>0</v>
      </c>
      <c r="AM174" s="315">
        <v>0</v>
      </c>
      <c r="AN174" s="315">
        <v>0</v>
      </c>
      <c r="AO174" s="315">
        <v>0</v>
      </c>
      <c r="AP174" s="315">
        <v>0</v>
      </c>
      <c r="AQ174" s="315">
        <v>0</v>
      </c>
      <c r="AR174" s="315">
        <v>0</v>
      </c>
      <c r="AS174" s="315">
        <v>0</v>
      </c>
      <c r="AT174" s="315">
        <v>0</v>
      </c>
      <c r="AU174" s="315">
        <v>0</v>
      </c>
      <c r="AV174" s="315">
        <v>0</v>
      </c>
      <c r="AW174" s="315">
        <v>0</v>
      </c>
      <c r="AX174" s="315">
        <v>0</v>
      </c>
      <c r="AY174" s="315">
        <v>0</v>
      </c>
      <c r="AZ174" s="315">
        <v>0</v>
      </c>
    </row>
    <row r="175" spans="1:52">
      <c r="A175" s="329" t="s">
        <v>159</v>
      </c>
      <c r="B175" s="315">
        <v>0</v>
      </c>
      <c r="C175" s="315">
        <v>0</v>
      </c>
      <c r="D175" s="315">
        <v>0</v>
      </c>
      <c r="E175" s="315">
        <v>0</v>
      </c>
      <c r="F175" s="315">
        <v>0</v>
      </c>
      <c r="G175" s="315">
        <v>0</v>
      </c>
      <c r="H175" s="315">
        <v>0</v>
      </c>
      <c r="I175" s="315">
        <v>0</v>
      </c>
      <c r="J175" s="315">
        <v>0</v>
      </c>
      <c r="K175" s="315">
        <v>0</v>
      </c>
      <c r="L175" s="315">
        <v>0</v>
      </c>
      <c r="M175" s="315">
        <v>0</v>
      </c>
      <c r="N175" s="315">
        <v>0</v>
      </c>
      <c r="O175" s="315">
        <v>0</v>
      </c>
      <c r="P175" s="315">
        <v>0</v>
      </c>
      <c r="Q175" s="315">
        <v>0</v>
      </c>
      <c r="R175" s="315">
        <v>0</v>
      </c>
      <c r="S175" s="315">
        <v>0</v>
      </c>
      <c r="T175" s="315">
        <v>0</v>
      </c>
      <c r="U175" s="315">
        <v>0</v>
      </c>
      <c r="V175" s="315">
        <v>0</v>
      </c>
      <c r="W175" s="315">
        <v>0</v>
      </c>
      <c r="X175" s="315">
        <v>0</v>
      </c>
      <c r="Y175" s="315">
        <v>0</v>
      </c>
      <c r="Z175" s="315">
        <v>0</v>
      </c>
      <c r="AA175" s="315">
        <v>0</v>
      </c>
      <c r="AB175" s="315">
        <v>0</v>
      </c>
      <c r="AC175" s="315">
        <v>0</v>
      </c>
      <c r="AD175" s="315">
        <v>0</v>
      </c>
      <c r="AE175" s="315">
        <v>1.1804000978107729</v>
      </c>
      <c r="AF175" s="315">
        <v>4.7217841135853247</v>
      </c>
      <c r="AG175" s="315">
        <v>10.621712618047265</v>
      </c>
      <c r="AH175" s="315">
        <v>21.229734054619239</v>
      </c>
      <c r="AI175" s="315">
        <v>36.504961521124386</v>
      </c>
      <c r="AJ175" s="315">
        <v>54.058931467286072</v>
      </c>
      <c r="AK175" s="315">
        <v>76.251029299456334</v>
      </c>
      <c r="AL175" s="315">
        <v>105.26921119752406</v>
      </c>
      <c r="AM175" s="315">
        <v>133.23221969955517</v>
      </c>
      <c r="AN175" s="315">
        <v>166.72908390002564</v>
      </c>
      <c r="AO175" s="315">
        <v>204.81869470471256</v>
      </c>
      <c r="AP175" s="315">
        <v>245.11672586712771</v>
      </c>
      <c r="AQ175" s="315">
        <v>287.91619369597873</v>
      </c>
      <c r="AR175" s="315">
        <v>335.25806521541682</v>
      </c>
      <c r="AS175" s="315">
        <v>386.97190346500975</v>
      </c>
      <c r="AT175" s="315">
        <v>442.38675861401981</v>
      </c>
      <c r="AU175" s="315">
        <v>502.00865610319897</v>
      </c>
      <c r="AV175" s="315">
        <v>566.53123303000189</v>
      </c>
      <c r="AW175" s="315">
        <v>634.36932341737736</v>
      </c>
      <c r="AX175" s="315">
        <v>703.40919273361555</v>
      </c>
      <c r="AY175" s="315">
        <v>775.82479189031642</v>
      </c>
      <c r="AZ175" s="315">
        <v>855.13295177472753</v>
      </c>
    </row>
    <row r="176" spans="1:52">
      <c r="A176" s="329" t="s">
        <v>158</v>
      </c>
      <c r="B176" s="315">
        <v>0</v>
      </c>
      <c r="C176" s="315">
        <v>0</v>
      </c>
      <c r="D176" s="315">
        <v>0</v>
      </c>
      <c r="E176" s="315">
        <v>0</v>
      </c>
      <c r="F176" s="315">
        <v>0</v>
      </c>
      <c r="G176" s="315">
        <v>0</v>
      </c>
      <c r="H176" s="315">
        <v>0</v>
      </c>
      <c r="I176" s="315">
        <v>0</v>
      </c>
      <c r="J176" s="315">
        <v>0</v>
      </c>
      <c r="K176" s="315">
        <v>0</v>
      </c>
      <c r="L176" s="315">
        <v>0</v>
      </c>
      <c r="M176" s="315">
        <v>0</v>
      </c>
      <c r="N176" s="315">
        <v>0</v>
      </c>
      <c r="O176" s="315">
        <v>0</v>
      </c>
      <c r="P176" s="315">
        <v>0</v>
      </c>
      <c r="Q176" s="315">
        <v>0</v>
      </c>
      <c r="R176" s="315">
        <v>0</v>
      </c>
      <c r="S176" s="315">
        <v>0</v>
      </c>
      <c r="T176" s="315">
        <v>0</v>
      </c>
      <c r="U176" s="315">
        <v>0</v>
      </c>
      <c r="V176" s="315">
        <v>0</v>
      </c>
      <c r="W176" s="315">
        <v>0</v>
      </c>
      <c r="X176" s="315">
        <v>0</v>
      </c>
      <c r="Y176" s="315">
        <v>0</v>
      </c>
      <c r="Z176" s="315">
        <v>0</v>
      </c>
      <c r="AA176" s="315">
        <v>0</v>
      </c>
      <c r="AB176" s="315">
        <v>0</v>
      </c>
      <c r="AC176" s="315">
        <v>0</v>
      </c>
      <c r="AD176" s="315">
        <v>0</v>
      </c>
      <c r="AE176" s="315">
        <v>0</v>
      </c>
      <c r="AF176" s="315">
        <v>0</v>
      </c>
      <c r="AG176" s="315">
        <v>0</v>
      </c>
      <c r="AH176" s="315">
        <v>0</v>
      </c>
      <c r="AI176" s="315">
        <v>0</v>
      </c>
      <c r="AJ176" s="315">
        <v>0</v>
      </c>
      <c r="AK176" s="315">
        <v>0</v>
      </c>
      <c r="AL176" s="315">
        <v>0</v>
      </c>
      <c r="AM176" s="315">
        <v>0</v>
      </c>
      <c r="AN176" s="315">
        <v>0</v>
      </c>
      <c r="AO176" s="315">
        <v>0</v>
      </c>
      <c r="AP176" s="315">
        <v>0</v>
      </c>
      <c r="AQ176" s="315">
        <v>0</v>
      </c>
      <c r="AR176" s="315">
        <v>0</v>
      </c>
      <c r="AS176" s="315">
        <v>0</v>
      </c>
      <c r="AT176" s="315">
        <v>0</v>
      </c>
      <c r="AU176" s="315">
        <v>0</v>
      </c>
      <c r="AV176" s="315">
        <v>0</v>
      </c>
      <c r="AW176" s="315">
        <v>0</v>
      </c>
      <c r="AX176" s="315">
        <v>0</v>
      </c>
      <c r="AY176" s="315">
        <v>0</v>
      </c>
      <c r="AZ176" s="315">
        <v>0</v>
      </c>
    </row>
    <row r="177" spans="1:52">
      <c r="A177" s="330" t="s">
        <v>157</v>
      </c>
      <c r="B177" s="331">
        <v>0</v>
      </c>
      <c r="C177" s="331">
        <v>0</v>
      </c>
      <c r="D177" s="331">
        <v>0</v>
      </c>
      <c r="E177" s="331">
        <v>0</v>
      </c>
      <c r="F177" s="331">
        <v>0</v>
      </c>
      <c r="G177" s="331">
        <v>0</v>
      </c>
      <c r="H177" s="331">
        <v>0</v>
      </c>
      <c r="I177" s="331">
        <v>0</v>
      </c>
      <c r="J177" s="331">
        <v>0</v>
      </c>
      <c r="K177" s="331">
        <v>0</v>
      </c>
      <c r="L177" s="331">
        <v>0</v>
      </c>
      <c r="M177" s="331">
        <v>0</v>
      </c>
      <c r="N177" s="331">
        <v>0</v>
      </c>
      <c r="O177" s="331">
        <v>0</v>
      </c>
      <c r="P177" s="331">
        <v>0</v>
      </c>
      <c r="Q177" s="331">
        <v>0</v>
      </c>
      <c r="R177" s="331">
        <v>0</v>
      </c>
      <c r="S177" s="331">
        <v>0</v>
      </c>
      <c r="T177" s="331">
        <v>0</v>
      </c>
      <c r="U177" s="331">
        <v>0</v>
      </c>
      <c r="V177" s="331">
        <v>0</v>
      </c>
      <c r="W177" s="331">
        <v>0</v>
      </c>
      <c r="X177" s="331">
        <v>0</v>
      </c>
      <c r="Y177" s="331">
        <v>0</v>
      </c>
      <c r="Z177" s="331">
        <v>0</v>
      </c>
      <c r="AA177" s="331">
        <v>0</v>
      </c>
      <c r="AB177" s="331">
        <v>0</v>
      </c>
      <c r="AC177" s="331">
        <v>0</v>
      </c>
      <c r="AD177" s="331">
        <v>0</v>
      </c>
      <c r="AE177" s="331">
        <v>0</v>
      </c>
      <c r="AF177" s="331">
        <v>5.9026239717895868</v>
      </c>
      <c r="AG177" s="331">
        <v>24.787003118563497</v>
      </c>
      <c r="AH177" s="331">
        <v>57.835777869469865</v>
      </c>
      <c r="AI177" s="331">
        <v>103.82020479468699</v>
      </c>
      <c r="AJ177" s="331">
        <v>162.56322115768137</v>
      </c>
      <c r="AK177" s="331">
        <v>233.9503008595982</v>
      </c>
      <c r="AL177" s="331">
        <v>318.72317610515358</v>
      </c>
      <c r="AM177" s="331">
        <v>413.7099841489329</v>
      </c>
      <c r="AN177" s="331">
        <v>516.75312436203319</v>
      </c>
      <c r="AO177" s="331">
        <v>627.62492662497459</v>
      </c>
      <c r="AP177" s="331">
        <v>749.2078849479542</v>
      </c>
      <c r="AQ177" s="331">
        <v>880.60375840971165</v>
      </c>
      <c r="AR177" s="331">
        <v>1023.0320701187168</v>
      </c>
      <c r="AS177" s="331">
        <v>1174.8979055050954</v>
      </c>
      <c r="AT177" s="331">
        <v>1337.2576927468847</v>
      </c>
      <c r="AU177" s="331">
        <v>1515.0944945300334</v>
      </c>
      <c r="AV177" s="331">
        <v>1701.4310110696401</v>
      </c>
      <c r="AW177" s="331">
        <v>1902.0267010214757</v>
      </c>
      <c r="AX177" s="331">
        <v>2107.7710277712126</v>
      </c>
      <c r="AY177" s="331">
        <v>2323.4070654556081</v>
      </c>
      <c r="AZ177" s="331">
        <v>2547.0867377370087</v>
      </c>
    </row>
    <row r="178" spans="1:52">
      <c r="A178" s="329" t="s">
        <v>156</v>
      </c>
      <c r="B178" s="315">
        <v>0</v>
      </c>
      <c r="C178" s="315">
        <v>0</v>
      </c>
      <c r="D178" s="315">
        <v>0</v>
      </c>
      <c r="E178" s="315">
        <v>0</v>
      </c>
      <c r="F178" s="315">
        <v>0</v>
      </c>
      <c r="G178" s="315">
        <v>0</v>
      </c>
      <c r="H178" s="315">
        <v>0</v>
      </c>
      <c r="I178" s="315">
        <v>0</v>
      </c>
      <c r="J178" s="315">
        <v>0</v>
      </c>
      <c r="K178" s="315">
        <v>0</v>
      </c>
      <c r="L178" s="315">
        <v>0</v>
      </c>
      <c r="M178" s="315">
        <v>0</v>
      </c>
      <c r="N178" s="315">
        <v>0</v>
      </c>
      <c r="O178" s="315">
        <v>0</v>
      </c>
      <c r="P178" s="315">
        <v>0</v>
      </c>
      <c r="Q178" s="315">
        <v>0</v>
      </c>
      <c r="R178" s="315">
        <v>0</v>
      </c>
      <c r="S178" s="315">
        <v>0</v>
      </c>
      <c r="T178" s="315">
        <v>0</v>
      </c>
      <c r="U178" s="315">
        <v>0</v>
      </c>
      <c r="V178" s="315">
        <v>0</v>
      </c>
      <c r="W178" s="315">
        <v>0</v>
      </c>
      <c r="X178" s="315">
        <v>0</v>
      </c>
      <c r="Y178" s="315">
        <v>0</v>
      </c>
      <c r="Z178" s="315">
        <v>0</v>
      </c>
      <c r="AA178" s="315">
        <v>0</v>
      </c>
      <c r="AB178" s="315">
        <v>0</v>
      </c>
      <c r="AC178" s="315">
        <v>0</v>
      </c>
      <c r="AD178" s="315">
        <v>0</v>
      </c>
      <c r="AE178" s="315">
        <v>0</v>
      </c>
      <c r="AF178" s="315">
        <v>2.3610495887158343</v>
      </c>
      <c r="AG178" s="315">
        <v>11.802882185534438</v>
      </c>
      <c r="AH178" s="315">
        <v>29.509860610729955</v>
      </c>
      <c r="AI178" s="315">
        <v>56.644893378114219</v>
      </c>
      <c r="AJ178" s="315">
        <v>93.095601251458959</v>
      </c>
      <c r="AK178" s="315">
        <v>138.81572804733389</v>
      </c>
      <c r="AL178" s="315">
        <v>198.25860593764895</v>
      </c>
      <c r="AM178" s="315">
        <v>269.34797685407739</v>
      </c>
      <c r="AN178" s="315">
        <v>349.55401734443399</v>
      </c>
      <c r="AO178" s="315">
        <v>439.9583059027878</v>
      </c>
      <c r="AP178" s="315">
        <v>543.18538585327144</v>
      </c>
      <c r="AQ178" s="315">
        <v>658.71740388521528</v>
      </c>
      <c r="AR178" s="315">
        <v>784.32104886486093</v>
      </c>
      <c r="AS178" s="315">
        <v>921.60860205823269</v>
      </c>
      <c r="AT178" s="315">
        <v>1071.4103575168258</v>
      </c>
      <c r="AU178" s="315">
        <v>1235.7143801770851</v>
      </c>
      <c r="AV178" s="315">
        <v>1409.3618935976999</v>
      </c>
      <c r="AW178" s="315">
        <v>1597.4162171707192</v>
      </c>
      <c r="AX178" s="315">
        <v>1791.9827589476952</v>
      </c>
      <c r="AY178" s="315">
        <v>1997.7111654936998</v>
      </c>
      <c r="AZ178" s="315">
        <v>2212.507708448029</v>
      </c>
    </row>
    <row r="179" spans="1:52">
      <c r="A179" s="336" t="s">
        <v>155</v>
      </c>
      <c r="B179" s="317">
        <v>0</v>
      </c>
      <c r="C179" s="317">
        <v>0</v>
      </c>
      <c r="D179" s="317">
        <v>0</v>
      </c>
      <c r="E179" s="317">
        <v>0</v>
      </c>
      <c r="F179" s="317">
        <v>0</v>
      </c>
      <c r="G179" s="317">
        <v>0</v>
      </c>
      <c r="H179" s="317">
        <v>0</v>
      </c>
      <c r="I179" s="317">
        <v>0</v>
      </c>
      <c r="J179" s="317">
        <v>0</v>
      </c>
      <c r="K179" s="317">
        <v>0</v>
      </c>
      <c r="L179" s="317">
        <v>0</v>
      </c>
      <c r="M179" s="317">
        <v>0</v>
      </c>
      <c r="N179" s="317">
        <v>0</v>
      </c>
      <c r="O179" s="317">
        <v>0</v>
      </c>
      <c r="P179" s="317">
        <v>0</v>
      </c>
      <c r="Q179" s="317">
        <v>0</v>
      </c>
      <c r="R179" s="317">
        <v>0</v>
      </c>
      <c r="S179" s="317">
        <v>0</v>
      </c>
      <c r="T179" s="317">
        <v>0</v>
      </c>
      <c r="U179" s="317">
        <v>0</v>
      </c>
      <c r="V179" s="317">
        <v>0</v>
      </c>
      <c r="W179" s="317">
        <v>0</v>
      </c>
      <c r="X179" s="317">
        <v>0</v>
      </c>
      <c r="Y179" s="317">
        <v>0</v>
      </c>
      <c r="Z179" s="317">
        <v>0</v>
      </c>
      <c r="AA179" s="317">
        <v>0</v>
      </c>
      <c r="AB179" s="317">
        <v>0</v>
      </c>
      <c r="AC179" s="317">
        <v>0</v>
      </c>
      <c r="AD179" s="317">
        <v>0</v>
      </c>
      <c r="AE179" s="317">
        <v>0</v>
      </c>
      <c r="AF179" s="317">
        <v>3.5415743830737525</v>
      </c>
      <c r="AG179" s="317">
        <v>12.984120933029057</v>
      </c>
      <c r="AH179" s="317">
        <v>28.325917258739914</v>
      </c>
      <c r="AI179" s="317">
        <v>47.175311416572768</v>
      </c>
      <c r="AJ179" s="317">
        <v>69.46761990622241</v>
      </c>
      <c r="AK179" s="317">
        <v>95.134572812264324</v>
      </c>
      <c r="AL179" s="317">
        <v>120.46457016750465</v>
      </c>
      <c r="AM179" s="317">
        <v>144.36200729485554</v>
      </c>
      <c r="AN179" s="317">
        <v>167.1991070175992</v>
      </c>
      <c r="AO179" s="317">
        <v>187.66662072218682</v>
      </c>
      <c r="AP179" s="317">
        <v>206.0224990946827</v>
      </c>
      <c r="AQ179" s="317">
        <v>221.88635452449637</v>
      </c>
      <c r="AR179" s="317">
        <v>238.7110212538559</v>
      </c>
      <c r="AS179" s="317">
        <v>253.28930344686265</v>
      </c>
      <c r="AT179" s="317">
        <v>265.84733523005889</v>
      </c>
      <c r="AU179" s="317">
        <v>279.38011435294834</v>
      </c>
      <c r="AV179" s="317">
        <v>292.06911747194016</v>
      </c>
      <c r="AW179" s="317">
        <v>304.61048385075657</v>
      </c>
      <c r="AX179" s="317">
        <v>315.78826882351751</v>
      </c>
      <c r="AY179" s="317">
        <v>325.69589996190808</v>
      </c>
      <c r="AZ179" s="317">
        <v>334.57902928897988</v>
      </c>
    </row>
    <row r="180" spans="1:52">
      <c r="A180" s="33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42"/>
      <c r="M180" s="342"/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2"/>
      <c r="AT180" s="342"/>
      <c r="AU180" s="342"/>
      <c r="AV180" s="342"/>
      <c r="AW180" s="342"/>
      <c r="AX180" s="342"/>
      <c r="AY180" s="342"/>
      <c r="AZ180" s="342"/>
    </row>
    <row r="181" spans="1:52">
      <c r="A181" s="309" t="s">
        <v>46</v>
      </c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G181" s="345"/>
      <c r="AH181" s="345"/>
      <c r="AI181" s="345"/>
      <c r="AJ181" s="345"/>
      <c r="AK181" s="345"/>
      <c r="AL181" s="345"/>
      <c r="AM181" s="345"/>
      <c r="AN181" s="345"/>
      <c r="AO181" s="345"/>
      <c r="AP181" s="345"/>
      <c r="AQ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</row>
    <row r="182" spans="1:52">
      <c r="A182" s="334" t="s">
        <v>15</v>
      </c>
      <c r="B182" s="335">
        <v>46745.1</v>
      </c>
      <c r="C182" s="335">
        <v>47726.7</v>
      </c>
      <c r="D182" s="335">
        <v>48251.299999999996</v>
      </c>
      <c r="E182" s="335">
        <v>49464</v>
      </c>
      <c r="F182" s="335">
        <v>52158.999999999993</v>
      </c>
      <c r="G182" s="335">
        <v>53328</v>
      </c>
      <c r="H182" s="335">
        <v>56421</v>
      </c>
      <c r="I182" s="335">
        <v>59950.400000000001</v>
      </c>
      <c r="J182" s="335">
        <v>62898.999999999985</v>
      </c>
      <c r="K182" s="335">
        <v>62492.999999999993</v>
      </c>
      <c r="L182" s="335">
        <v>66016</v>
      </c>
      <c r="M182" s="335">
        <v>69349.744565999979</v>
      </c>
      <c r="N182" s="335">
        <v>72341.659799999994</v>
      </c>
      <c r="O182" s="335">
        <v>73897.099999999991</v>
      </c>
      <c r="P182" s="335">
        <v>77204.099999999991</v>
      </c>
      <c r="Q182" s="335">
        <v>79619.980883199984</v>
      </c>
      <c r="R182" s="335">
        <v>81619.846471427329</v>
      </c>
      <c r="S182" s="335">
        <v>83401.829503564004</v>
      </c>
      <c r="T182" s="335">
        <v>85059.384265746994</v>
      </c>
      <c r="U182" s="335">
        <v>86696.850100836076</v>
      </c>
      <c r="V182" s="335">
        <v>88001.007083340824</v>
      </c>
      <c r="W182" s="335">
        <v>89137.632597503136</v>
      </c>
      <c r="X182" s="335">
        <v>90143.562148615543</v>
      </c>
      <c r="Y182" s="335">
        <v>91444.21143558975</v>
      </c>
      <c r="Z182" s="335">
        <v>92926.286982647871</v>
      </c>
      <c r="AA182" s="335">
        <v>94774.307971353264</v>
      </c>
      <c r="AB182" s="335">
        <v>96948.37471345927</v>
      </c>
      <c r="AC182" s="335">
        <v>99302.623931919865</v>
      </c>
      <c r="AD182" s="335">
        <v>101325.59676644074</v>
      </c>
      <c r="AE182" s="335">
        <v>103318.09039044415</v>
      </c>
      <c r="AF182" s="335">
        <v>105141.18401813002</v>
      </c>
      <c r="AG182" s="335">
        <v>106826.82171044343</v>
      </c>
      <c r="AH182" s="335">
        <v>108299.73886938559</v>
      </c>
      <c r="AI182" s="335">
        <v>110050.99469552726</v>
      </c>
      <c r="AJ182" s="335">
        <v>111683.19706761351</v>
      </c>
      <c r="AK182" s="335">
        <v>113418.46758127701</v>
      </c>
      <c r="AL182" s="335">
        <v>115067.00580730689</v>
      </c>
      <c r="AM182" s="335">
        <v>116578.29254805784</v>
      </c>
      <c r="AN182" s="335">
        <v>118241.00354629975</v>
      </c>
      <c r="AO182" s="335">
        <v>119861.65704780351</v>
      </c>
      <c r="AP182" s="335">
        <v>121274.49472851833</v>
      </c>
      <c r="AQ182" s="335">
        <v>122625.94959166771</v>
      </c>
      <c r="AR182" s="335">
        <v>123847.56334829704</v>
      </c>
      <c r="AS182" s="335">
        <v>125118.68792662556</v>
      </c>
      <c r="AT182" s="335">
        <v>126276.97930293519</v>
      </c>
      <c r="AU182" s="335">
        <v>127480.0658753785</v>
      </c>
      <c r="AV182" s="335">
        <v>128412.74392563534</v>
      </c>
      <c r="AW182" s="335">
        <v>129403.63952236109</v>
      </c>
      <c r="AX182" s="335">
        <v>130400.02483665079</v>
      </c>
      <c r="AY182" s="335">
        <v>131285.45580445559</v>
      </c>
      <c r="AZ182" s="335">
        <v>132562.703044211</v>
      </c>
    </row>
    <row r="183" spans="1:52">
      <c r="A183" s="328" t="s">
        <v>24</v>
      </c>
      <c r="B183" s="331">
        <v>38406.1</v>
      </c>
      <c r="C183" s="331">
        <v>39380.699999999997</v>
      </c>
      <c r="D183" s="331">
        <v>39923.299999999996</v>
      </c>
      <c r="E183" s="331">
        <v>41164</v>
      </c>
      <c r="F183" s="331">
        <v>43033.999999999993</v>
      </c>
      <c r="G183" s="331">
        <v>44192</v>
      </c>
      <c r="H183" s="331">
        <v>46393</v>
      </c>
      <c r="I183" s="331">
        <v>49082</v>
      </c>
      <c r="J183" s="331">
        <v>52008.999999999985</v>
      </c>
      <c r="K183" s="331">
        <v>51750.999999999993</v>
      </c>
      <c r="L183" s="331">
        <v>54817</v>
      </c>
      <c r="M183" s="331">
        <v>54097.999999999985</v>
      </c>
      <c r="N183" s="331">
        <v>56419</v>
      </c>
      <c r="O183" s="331">
        <v>57585.999999999993</v>
      </c>
      <c r="P183" s="331">
        <v>60351</v>
      </c>
      <c r="Q183" s="331">
        <v>62038.999999999985</v>
      </c>
      <c r="R183" s="331">
        <v>63559.479033032752</v>
      </c>
      <c r="S183" s="331">
        <v>64530.783585150944</v>
      </c>
      <c r="T183" s="331">
        <v>65669.738612916</v>
      </c>
      <c r="U183" s="331">
        <v>66808.42806280966</v>
      </c>
      <c r="V183" s="331">
        <v>67635.239535219414</v>
      </c>
      <c r="W183" s="331">
        <v>68323.96719346178</v>
      </c>
      <c r="X183" s="331">
        <v>68884.250936572847</v>
      </c>
      <c r="Y183" s="331">
        <v>69667.730925416035</v>
      </c>
      <c r="Z183" s="331">
        <v>70435.154638663807</v>
      </c>
      <c r="AA183" s="331">
        <v>71392.458055576659</v>
      </c>
      <c r="AB183" s="331">
        <v>72445.182252656086</v>
      </c>
      <c r="AC183" s="331">
        <v>73497.054207312292</v>
      </c>
      <c r="AD183" s="331">
        <v>74195.534118614698</v>
      </c>
      <c r="AE183" s="331">
        <v>74941.736849422639</v>
      </c>
      <c r="AF183" s="331">
        <v>75746.779176761382</v>
      </c>
      <c r="AG183" s="331">
        <v>76445.947780430128</v>
      </c>
      <c r="AH183" s="331">
        <v>76912.788266941119</v>
      </c>
      <c r="AI183" s="331">
        <v>77791.026110887484</v>
      </c>
      <c r="AJ183" s="331">
        <v>78591.76735425755</v>
      </c>
      <c r="AK183" s="331">
        <v>79433.909427932551</v>
      </c>
      <c r="AL183" s="331">
        <v>80197.422367466337</v>
      </c>
      <c r="AM183" s="331">
        <v>80794.824856919542</v>
      </c>
      <c r="AN183" s="331">
        <v>81533.565149877904</v>
      </c>
      <c r="AO183" s="331">
        <v>82244.346593317125</v>
      </c>
      <c r="AP183" s="331">
        <v>82793.72696837908</v>
      </c>
      <c r="AQ183" s="331">
        <v>83335.068202845199</v>
      </c>
      <c r="AR183" s="331">
        <v>83776.507339195145</v>
      </c>
      <c r="AS183" s="331">
        <v>84283.121454402804</v>
      </c>
      <c r="AT183" s="331">
        <v>84689.086509553454</v>
      </c>
      <c r="AU183" s="331">
        <v>85078.153618224052</v>
      </c>
      <c r="AV183" s="331">
        <v>85168.04018860143</v>
      </c>
      <c r="AW183" s="331">
        <v>85335.397372108971</v>
      </c>
      <c r="AX183" s="331">
        <v>85525.019768640705</v>
      </c>
      <c r="AY183" s="331">
        <v>85590.804166319111</v>
      </c>
      <c r="AZ183" s="331">
        <v>86005.55417390255</v>
      </c>
    </row>
    <row r="184" spans="1:52">
      <c r="A184" s="323" t="s">
        <v>154</v>
      </c>
      <c r="B184" s="315">
        <v>14380.170454684785</v>
      </c>
      <c r="C184" s="315">
        <v>15253.737098684278</v>
      </c>
      <c r="D184" s="315">
        <v>15807.808090370461</v>
      </c>
      <c r="E184" s="315">
        <v>16645.71167296814</v>
      </c>
      <c r="F184" s="315">
        <v>21736.958079308723</v>
      </c>
      <c r="G184" s="315">
        <v>22117.374723307566</v>
      </c>
      <c r="H184" s="315">
        <v>22930.345062325581</v>
      </c>
      <c r="I184" s="315">
        <v>24652.387948092735</v>
      </c>
      <c r="J184" s="315">
        <v>26266.181901775995</v>
      </c>
      <c r="K184" s="315">
        <v>25117.577026035568</v>
      </c>
      <c r="L184" s="315">
        <v>26812.923710251718</v>
      </c>
      <c r="M184" s="315">
        <v>28820.351455917375</v>
      </c>
      <c r="N184" s="315">
        <v>32556.153262749107</v>
      </c>
      <c r="O184" s="315">
        <v>34845.060723567323</v>
      </c>
      <c r="P184" s="315">
        <v>38009.283541665849</v>
      </c>
      <c r="Q184" s="315">
        <v>39380.971188174772</v>
      </c>
      <c r="R184" s="315">
        <v>40486.786169901752</v>
      </c>
      <c r="S184" s="315">
        <v>41219.123085386869</v>
      </c>
      <c r="T184" s="315">
        <v>42092.361618639916</v>
      </c>
      <c r="U184" s="315">
        <v>42889.474049756631</v>
      </c>
      <c r="V184" s="315">
        <v>43465.827754617923</v>
      </c>
      <c r="W184" s="315">
        <v>43923.482136012688</v>
      </c>
      <c r="X184" s="315">
        <v>44280.692794885021</v>
      </c>
      <c r="Y184" s="315">
        <v>44772.969400856862</v>
      </c>
      <c r="Z184" s="315">
        <v>45215.145696743784</v>
      </c>
      <c r="AA184" s="315">
        <v>45730.720499814081</v>
      </c>
      <c r="AB184" s="315">
        <v>46279.113704418894</v>
      </c>
      <c r="AC184" s="315">
        <v>46756.218668190762</v>
      </c>
      <c r="AD184" s="315">
        <v>46965.446708054646</v>
      </c>
      <c r="AE184" s="315">
        <v>47180.158387268741</v>
      </c>
      <c r="AF184" s="315">
        <v>47477.911546832824</v>
      </c>
      <c r="AG184" s="315">
        <v>47746.968296232786</v>
      </c>
      <c r="AH184" s="315">
        <v>47696.978107226474</v>
      </c>
      <c r="AI184" s="315">
        <v>47956.360162088982</v>
      </c>
      <c r="AJ184" s="315">
        <v>48105.464608430921</v>
      </c>
      <c r="AK184" s="315">
        <v>48223.820179994102</v>
      </c>
      <c r="AL184" s="315">
        <v>48361.447319356455</v>
      </c>
      <c r="AM184" s="315">
        <v>48407.919101964326</v>
      </c>
      <c r="AN184" s="315">
        <v>48447.586319707865</v>
      </c>
      <c r="AO184" s="315">
        <v>48486.415702804698</v>
      </c>
      <c r="AP184" s="315">
        <v>48428.603942337468</v>
      </c>
      <c r="AQ184" s="315">
        <v>48417.246488944751</v>
      </c>
      <c r="AR184" s="315">
        <v>48196.72585488105</v>
      </c>
      <c r="AS184" s="315">
        <v>48023.710549847085</v>
      </c>
      <c r="AT184" s="315">
        <v>47778.567733690848</v>
      </c>
      <c r="AU184" s="315">
        <v>47497.138228246171</v>
      </c>
      <c r="AV184" s="315">
        <v>47030.803969514542</v>
      </c>
      <c r="AW184" s="315">
        <v>46519.378702377988</v>
      </c>
      <c r="AX184" s="315">
        <v>46002.996892104376</v>
      </c>
      <c r="AY184" s="315">
        <v>45375.913055107267</v>
      </c>
      <c r="AZ184" s="315">
        <v>44911.31591764163</v>
      </c>
    </row>
    <row r="185" spans="1:52">
      <c r="A185" s="323" t="s">
        <v>153</v>
      </c>
      <c r="B185" s="315">
        <v>24025.929545315212</v>
      </c>
      <c r="C185" s="315">
        <v>24126.962901315721</v>
      </c>
      <c r="D185" s="315">
        <v>24115.491909629534</v>
      </c>
      <c r="E185" s="315">
        <v>24518.288327031856</v>
      </c>
      <c r="F185" s="315">
        <v>21297.04192069127</v>
      </c>
      <c r="G185" s="315">
        <v>22074.625276692434</v>
      </c>
      <c r="H185" s="315">
        <v>23462.654937674419</v>
      </c>
      <c r="I185" s="315">
        <v>24429.612051907261</v>
      </c>
      <c r="J185" s="315">
        <v>25742.818098223994</v>
      </c>
      <c r="K185" s="315">
        <v>26633.422973964425</v>
      </c>
      <c r="L185" s="315">
        <v>28004.076289748282</v>
      </c>
      <c r="M185" s="315">
        <v>25277.648544082611</v>
      </c>
      <c r="N185" s="315">
        <v>23862.846737250889</v>
      </c>
      <c r="O185" s="315">
        <v>22740.939276432669</v>
      </c>
      <c r="P185" s="315">
        <v>22341.716458334151</v>
      </c>
      <c r="Q185" s="315">
        <v>22658.028811825214</v>
      </c>
      <c r="R185" s="315">
        <v>23072.692863131</v>
      </c>
      <c r="S185" s="315">
        <v>23311.660499764079</v>
      </c>
      <c r="T185" s="315">
        <v>23577.376994276088</v>
      </c>
      <c r="U185" s="315">
        <v>23918.954013053037</v>
      </c>
      <c r="V185" s="315">
        <v>24169.411780601484</v>
      </c>
      <c r="W185" s="315">
        <v>24400.485057449085</v>
      </c>
      <c r="X185" s="315">
        <v>24603.558141687834</v>
      </c>
      <c r="Y185" s="315">
        <v>24894.761524559173</v>
      </c>
      <c r="Z185" s="315">
        <v>25220.008941920016</v>
      </c>
      <c r="AA185" s="315">
        <v>25661.737555762575</v>
      </c>
      <c r="AB185" s="315">
        <v>26166.068548237185</v>
      </c>
      <c r="AC185" s="315">
        <v>26740.835539121526</v>
      </c>
      <c r="AD185" s="315">
        <v>27230.087410560056</v>
      </c>
      <c r="AE185" s="315">
        <v>27761.578462153895</v>
      </c>
      <c r="AF185" s="315">
        <v>28268.867629928558</v>
      </c>
      <c r="AG185" s="315">
        <v>28698.979484197342</v>
      </c>
      <c r="AH185" s="315">
        <v>29215.810159714652</v>
      </c>
      <c r="AI185" s="315">
        <v>29834.665948798505</v>
      </c>
      <c r="AJ185" s="315">
        <v>30486.302745826633</v>
      </c>
      <c r="AK185" s="315">
        <v>31210.089247938442</v>
      </c>
      <c r="AL185" s="315">
        <v>31835.975048109878</v>
      </c>
      <c r="AM185" s="315">
        <v>32386.905754955213</v>
      </c>
      <c r="AN185" s="315">
        <v>33085.978830170039</v>
      </c>
      <c r="AO185" s="315">
        <v>33757.930890512427</v>
      </c>
      <c r="AP185" s="315">
        <v>34365.12302604162</v>
      </c>
      <c r="AQ185" s="315">
        <v>34917.821713900456</v>
      </c>
      <c r="AR185" s="315">
        <v>35579.781484314102</v>
      </c>
      <c r="AS185" s="315">
        <v>36259.410904555712</v>
      </c>
      <c r="AT185" s="315">
        <v>36910.518775862605</v>
      </c>
      <c r="AU185" s="315">
        <v>37581.015389977882</v>
      </c>
      <c r="AV185" s="315">
        <v>38137.236219086888</v>
      </c>
      <c r="AW185" s="315">
        <v>38816.018669730984</v>
      </c>
      <c r="AX185" s="315">
        <v>39522.022876536328</v>
      </c>
      <c r="AY185" s="315">
        <v>40214.891111211837</v>
      </c>
      <c r="AZ185" s="315">
        <v>41094.238256260913</v>
      </c>
    </row>
    <row r="186" spans="1:52">
      <c r="A186" s="328" t="s">
        <v>25</v>
      </c>
      <c r="B186" s="331">
        <v>0</v>
      </c>
      <c r="C186" s="331">
        <v>0</v>
      </c>
      <c r="D186" s="331">
        <v>0</v>
      </c>
      <c r="E186" s="331">
        <v>0</v>
      </c>
      <c r="F186" s="331">
        <v>440</v>
      </c>
      <c r="G186" s="331">
        <v>450</v>
      </c>
      <c r="H186" s="331">
        <v>904</v>
      </c>
      <c r="I186" s="331">
        <v>1391.9999999999998</v>
      </c>
      <c r="J186" s="331">
        <v>992.99999999999989</v>
      </c>
      <c r="K186" s="331">
        <v>1014</v>
      </c>
      <c r="L186" s="331">
        <v>1013.9999999999999</v>
      </c>
      <c r="M186" s="331">
        <v>4364.0000000000009</v>
      </c>
      <c r="N186" s="331">
        <v>4363.9999999999991</v>
      </c>
      <c r="O186" s="331">
        <v>4364.0000000000009</v>
      </c>
      <c r="P186" s="331">
        <v>4360</v>
      </c>
      <c r="Q186" s="331">
        <v>4360</v>
      </c>
      <c r="R186" s="331">
        <v>4377.4399999999978</v>
      </c>
      <c r="S186" s="331">
        <v>4721.2112971117886</v>
      </c>
      <c r="T186" s="331">
        <v>4935.0866400296673</v>
      </c>
      <c r="U186" s="331">
        <v>5147.9388241862889</v>
      </c>
      <c r="V186" s="331">
        <v>5356.2387678359855</v>
      </c>
      <c r="W186" s="331">
        <v>5566.5042681846598</v>
      </c>
      <c r="X186" s="331">
        <v>5806.6406305741057</v>
      </c>
      <c r="Y186" s="331">
        <v>6099.5088412846244</v>
      </c>
      <c r="Z186" s="331">
        <v>6459.5780834236693</v>
      </c>
      <c r="AA186" s="331">
        <v>6994.8655969800566</v>
      </c>
      <c r="AB186" s="331">
        <v>7771.3408159994387</v>
      </c>
      <c r="AC186" s="331">
        <v>8781.474791775534</v>
      </c>
      <c r="AD186" s="331">
        <v>9782.2032204514635</v>
      </c>
      <c r="AE186" s="331">
        <v>10718.927785896794</v>
      </c>
      <c r="AF186" s="331">
        <v>11487.701592337649</v>
      </c>
      <c r="AG186" s="331">
        <v>12235.816890863549</v>
      </c>
      <c r="AH186" s="331">
        <v>13022.665219398552</v>
      </c>
      <c r="AI186" s="331">
        <v>13668.359322447193</v>
      </c>
      <c r="AJ186" s="331">
        <v>14285.707282135829</v>
      </c>
      <c r="AK186" s="331">
        <v>14969.26741361556</v>
      </c>
      <c r="AL186" s="331">
        <v>15650.373000293643</v>
      </c>
      <c r="AM186" s="331">
        <v>16368.554984553455</v>
      </c>
      <c r="AN186" s="331">
        <v>17096.187715981381</v>
      </c>
      <c r="AO186" s="331">
        <v>17811.367312240156</v>
      </c>
      <c r="AP186" s="331">
        <v>18480.532943922892</v>
      </c>
      <c r="AQ186" s="331">
        <v>19095.603400578719</v>
      </c>
      <c r="AR186" s="331">
        <v>19675.592664727039</v>
      </c>
      <c r="AS186" s="331">
        <v>20228.598785081565</v>
      </c>
      <c r="AT186" s="331">
        <v>20760.697342618198</v>
      </c>
      <c r="AU186" s="331">
        <v>21335.309147786469</v>
      </c>
      <c r="AV186" s="331">
        <v>21922.617108106333</v>
      </c>
      <c r="AW186" s="331">
        <v>22456.411050837774</v>
      </c>
      <c r="AX186" s="331">
        <v>22969.295331665984</v>
      </c>
      <c r="AY186" s="331">
        <v>23475.644818664423</v>
      </c>
      <c r="AZ186" s="331">
        <v>23998.993846296966</v>
      </c>
    </row>
    <row r="187" spans="1:52">
      <c r="A187" s="328" t="s">
        <v>23</v>
      </c>
      <c r="B187" s="331">
        <v>8339</v>
      </c>
      <c r="C187" s="331">
        <v>8346</v>
      </c>
      <c r="D187" s="331">
        <v>8327.9999999999982</v>
      </c>
      <c r="E187" s="331">
        <v>8300</v>
      </c>
      <c r="F187" s="331">
        <v>8685</v>
      </c>
      <c r="G187" s="331">
        <v>8686</v>
      </c>
      <c r="H187" s="331">
        <v>9124</v>
      </c>
      <c r="I187" s="331">
        <v>9476.4</v>
      </c>
      <c r="J187" s="331">
        <v>9897.0000000000018</v>
      </c>
      <c r="K187" s="331">
        <v>9728.0000000000018</v>
      </c>
      <c r="L187" s="331">
        <v>10185.000000000002</v>
      </c>
      <c r="M187" s="331">
        <v>10887.744565999999</v>
      </c>
      <c r="N187" s="331">
        <v>11558.659800000001</v>
      </c>
      <c r="O187" s="331">
        <v>11947.1</v>
      </c>
      <c r="P187" s="331">
        <v>12493.099999999997</v>
      </c>
      <c r="Q187" s="331">
        <v>13220.980883199998</v>
      </c>
      <c r="R187" s="331">
        <v>13682.92743839457</v>
      </c>
      <c r="S187" s="331">
        <v>14149.83462130127</v>
      </c>
      <c r="T187" s="331">
        <v>14454.559012801323</v>
      </c>
      <c r="U187" s="331">
        <v>14740.483213840125</v>
      </c>
      <c r="V187" s="331">
        <v>15009.528780285429</v>
      </c>
      <c r="W187" s="331">
        <v>15247.161135856706</v>
      </c>
      <c r="X187" s="331">
        <v>15452.670581468588</v>
      </c>
      <c r="Y187" s="331">
        <v>15676.971668889097</v>
      </c>
      <c r="Z187" s="331">
        <v>16031.554260560401</v>
      </c>
      <c r="AA187" s="331">
        <v>16386.984318796545</v>
      </c>
      <c r="AB187" s="331">
        <v>16731.851644803744</v>
      </c>
      <c r="AC187" s="331">
        <v>17024.094932832049</v>
      </c>
      <c r="AD187" s="331">
        <v>17347.859427374566</v>
      </c>
      <c r="AE187" s="331">
        <v>17657.425755124721</v>
      </c>
      <c r="AF187" s="331">
        <v>17906.703249030998</v>
      </c>
      <c r="AG187" s="331">
        <v>18145.057039149757</v>
      </c>
      <c r="AH187" s="331">
        <v>18364.285383045928</v>
      </c>
      <c r="AI187" s="331">
        <v>18591.609262192578</v>
      </c>
      <c r="AJ187" s="331">
        <v>18805.722431220129</v>
      </c>
      <c r="AK187" s="331">
        <v>19015.290739728909</v>
      </c>
      <c r="AL187" s="331">
        <v>19219.210439546921</v>
      </c>
      <c r="AM187" s="331">
        <v>19414.912706584841</v>
      </c>
      <c r="AN187" s="331">
        <v>19611.250680440473</v>
      </c>
      <c r="AO187" s="331">
        <v>19805.943142246233</v>
      </c>
      <c r="AP187" s="331">
        <v>20000.234816216351</v>
      </c>
      <c r="AQ187" s="331">
        <v>20195.277988243783</v>
      </c>
      <c r="AR187" s="331">
        <v>20395.463344374864</v>
      </c>
      <c r="AS187" s="331">
        <v>20606.96768714119</v>
      </c>
      <c r="AT187" s="331">
        <v>20827.195450763531</v>
      </c>
      <c r="AU187" s="331">
        <v>21066.603109367978</v>
      </c>
      <c r="AV187" s="331">
        <v>21322.086628927576</v>
      </c>
      <c r="AW187" s="331">
        <v>21611.831099414343</v>
      </c>
      <c r="AX187" s="331">
        <v>21905.709736344106</v>
      </c>
      <c r="AY187" s="331">
        <v>22219.006819472055</v>
      </c>
      <c r="AZ187" s="331">
        <v>22558.155024011485</v>
      </c>
    </row>
    <row r="188" spans="1:52">
      <c r="A188" s="334" t="s">
        <v>19</v>
      </c>
      <c r="B188" s="335">
        <v>18100</v>
      </c>
      <c r="C188" s="335">
        <v>19400</v>
      </c>
      <c r="D188" s="335">
        <v>18499.999999999996</v>
      </c>
      <c r="E188" s="335">
        <v>18734</v>
      </c>
      <c r="F188" s="335">
        <v>22552</v>
      </c>
      <c r="G188" s="335">
        <v>21426.999999999996</v>
      </c>
      <c r="H188" s="335">
        <v>21919</v>
      </c>
      <c r="I188" s="335">
        <v>21265</v>
      </c>
      <c r="J188" s="335">
        <v>21076.999999999996</v>
      </c>
      <c r="K188" s="335">
        <v>19171</v>
      </c>
      <c r="L188" s="335">
        <v>18576</v>
      </c>
      <c r="M188" s="335">
        <v>20974</v>
      </c>
      <c r="N188" s="335">
        <v>21444</v>
      </c>
      <c r="O188" s="335">
        <v>22401</v>
      </c>
      <c r="P188" s="335">
        <v>22143</v>
      </c>
      <c r="Q188" s="335">
        <v>21990</v>
      </c>
      <c r="R188" s="335">
        <v>19483.367875647662</v>
      </c>
      <c r="S188" s="335">
        <v>19848.975873696236</v>
      </c>
      <c r="T188" s="335">
        <v>20207.806250068337</v>
      </c>
      <c r="U188" s="335">
        <v>20521.802035948269</v>
      </c>
      <c r="V188" s="335">
        <v>20810.189359905173</v>
      </c>
      <c r="W188" s="335">
        <v>20933.071322981574</v>
      </c>
      <c r="X188" s="335">
        <v>21062.00423823181</v>
      </c>
      <c r="Y188" s="335">
        <v>21206.442183517138</v>
      </c>
      <c r="Z188" s="335">
        <v>21392.54357263125</v>
      </c>
      <c r="AA188" s="335">
        <v>21750.076668836431</v>
      </c>
      <c r="AB188" s="335">
        <v>22082.466238985817</v>
      </c>
      <c r="AC188" s="335">
        <v>22413.651885955391</v>
      </c>
      <c r="AD188" s="335">
        <v>22726.434780366388</v>
      </c>
      <c r="AE188" s="335">
        <v>23078.670009566544</v>
      </c>
      <c r="AF188" s="335">
        <v>23431.000195913897</v>
      </c>
      <c r="AG188" s="335">
        <v>23786.788706608761</v>
      </c>
      <c r="AH188" s="335">
        <v>24141.897655538702</v>
      </c>
      <c r="AI188" s="335">
        <v>24524.379018627886</v>
      </c>
      <c r="AJ188" s="335">
        <v>24894.006196930095</v>
      </c>
      <c r="AK188" s="335">
        <v>25264.964366729575</v>
      </c>
      <c r="AL188" s="335">
        <v>25642.984963349816</v>
      </c>
      <c r="AM188" s="335">
        <v>26026.920760937173</v>
      </c>
      <c r="AN188" s="335">
        <v>26416.579311029542</v>
      </c>
      <c r="AO188" s="335">
        <v>26832.923221427031</v>
      </c>
      <c r="AP188" s="335">
        <v>27254.694093342863</v>
      </c>
      <c r="AQ188" s="335">
        <v>27661.125497744557</v>
      </c>
      <c r="AR188" s="335">
        <v>28070.043036819035</v>
      </c>
      <c r="AS188" s="335">
        <v>28481.842508697475</v>
      </c>
      <c r="AT188" s="335">
        <v>28878.480614902866</v>
      </c>
      <c r="AU188" s="335">
        <v>29309.900174011564</v>
      </c>
      <c r="AV188" s="335">
        <v>29780.644059151433</v>
      </c>
      <c r="AW188" s="335">
        <v>30243.452772745091</v>
      </c>
      <c r="AX188" s="335">
        <v>30700.044185521554</v>
      </c>
      <c r="AY188" s="335">
        <v>31147.049933734816</v>
      </c>
      <c r="AZ188" s="335">
        <v>31591.442024557065</v>
      </c>
    </row>
    <row r="189" spans="1:52">
      <c r="A189" s="314" t="s">
        <v>154</v>
      </c>
      <c r="B189" s="315">
        <v>7676.5915569324789</v>
      </c>
      <c r="C189" s="315">
        <v>8292.0882594935047</v>
      </c>
      <c r="D189" s="315">
        <v>8065.8306444249693</v>
      </c>
      <c r="E189" s="315">
        <v>8324.0216054132306</v>
      </c>
      <c r="F189" s="315">
        <v>11964.788247714803</v>
      </c>
      <c r="G189" s="315">
        <v>11277.788976042264</v>
      </c>
      <c r="H189" s="315">
        <v>12194.403426049219</v>
      </c>
      <c r="I189" s="315">
        <v>11164.235339212399</v>
      </c>
      <c r="J189" s="315">
        <v>11147.495256805629</v>
      </c>
      <c r="K189" s="315">
        <v>10047.405033790186</v>
      </c>
      <c r="L189" s="315">
        <v>10242.738669235459</v>
      </c>
      <c r="M189" s="315">
        <v>10753.552016678672</v>
      </c>
      <c r="N189" s="315">
        <v>12738.961579592213</v>
      </c>
      <c r="O189" s="315">
        <v>13158.111795906521</v>
      </c>
      <c r="P189" s="315">
        <v>12944.8400191296</v>
      </c>
      <c r="Q189" s="315">
        <v>12823.158721809914</v>
      </c>
      <c r="R189" s="315">
        <v>11350.595073087121</v>
      </c>
      <c r="S189" s="315">
        <v>11583.44782590805</v>
      </c>
      <c r="T189" s="315">
        <v>11751.969760917827</v>
      </c>
      <c r="U189" s="315">
        <v>11894.765935329298</v>
      </c>
      <c r="V189" s="315">
        <v>12012.668062476105</v>
      </c>
      <c r="W189" s="315">
        <v>12062.302281807732</v>
      </c>
      <c r="X189" s="315">
        <v>12115.328609679331</v>
      </c>
      <c r="Y189" s="315">
        <v>12200.851894634201</v>
      </c>
      <c r="Z189" s="315">
        <v>12310.525383767865</v>
      </c>
      <c r="AA189" s="315">
        <v>12540.156811148499</v>
      </c>
      <c r="AB189" s="315">
        <v>12595.839539461096</v>
      </c>
      <c r="AC189" s="315">
        <v>12694.507553047135</v>
      </c>
      <c r="AD189" s="315">
        <v>12805.913846252131</v>
      </c>
      <c r="AE189" s="315">
        <v>12897.553785032538</v>
      </c>
      <c r="AF189" s="315">
        <v>12942.804123375057</v>
      </c>
      <c r="AG189" s="315">
        <v>13169.947775853056</v>
      </c>
      <c r="AH189" s="315">
        <v>13239.497031790041</v>
      </c>
      <c r="AI189" s="315">
        <v>13389.453067660097</v>
      </c>
      <c r="AJ189" s="315">
        <v>13480.998591541425</v>
      </c>
      <c r="AK189" s="315">
        <v>13539.214873140301</v>
      </c>
      <c r="AL189" s="315">
        <v>13725.783120340624</v>
      </c>
      <c r="AM189" s="315">
        <v>13884.577071797929</v>
      </c>
      <c r="AN189" s="315">
        <v>13849.424544499579</v>
      </c>
      <c r="AO189" s="315">
        <v>13905.418404753173</v>
      </c>
      <c r="AP189" s="315">
        <v>14001.670371083477</v>
      </c>
      <c r="AQ189" s="315">
        <v>13961.216633726355</v>
      </c>
      <c r="AR189" s="315">
        <v>14091.65503032211</v>
      </c>
      <c r="AS189" s="315">
        <v>14121.876373476514</v>
      </c>
      <c r="AT189" s="315">
        <v>14157.987462957759</v>
      </c>
      <c r="AU189" s="315">
        <v>14083.706423383124</v>
      </c>
      <c r="AV189" s="315">
        <v>14216.89489480577</v>
      </c>
      <c r="AW189" s="315">
        <v>14383.074005326313</v>
      </c>
      <c r="AX189" s="315">
        <v>14404.351916068894</v>
      </c>
      <c r="AY189" s="315">
        <v>14292.581559093887</v>
      </c>
      <c r="AZ189" s="315">
        <v>14452.754605914144</v>
      </c>
    </row>
    <row r="190" spans="1:52">
      <c r="A190" s="312" t="s">
        <v>153</v>
      </c>
      <c r="B190" s="317">
        <v>10423.408443067521</v>
      </c>
      <c r="C190" s="317">
        <v>11107.911740506495</v>
      </c>
      <c r="D190" s="317">
        <v>10434.169355575028</v>
      </c>
      <c r="E190" s="317">
        <v>10409.978394586769</v>
      </c>
      <c r="F190" s="317">
        <v>10587.211752285195</v>
      </c>
      <c r="G190" s="317">
        <v>10149.211023957732</v>
      </c>
      <c r="H190" s="317">
        <v>9724.5965739507792</v>
      </c>
      <c r="I190" s="317">
        <v>10100.764660787601</v>
      </c>
      <c r="J190" s="317">
        <v>9929.5047431943676</v>
      </c>
      <c r="K190" s="317">
        <v>9123.5949662098155</v>
      </c>
      <c r="L190" s="317">
        <v>8333.2613307645388</v>
      </c>
      <c r="M190" s="317">
        <v>10220.447983321326</v>
      </c>
      <c r="N190" s="317">
        <v>8705.0384204077891</v>
      </c>
      <c r="O190" s="317">
        <v>9242.8882040934768</v>
      </c>
      <c r="P190" s="317">
        <v>9198.1599808704013</v>
      </c>
      <c r="Q190" s="317">
        <v>9166.8412781900861</v>
      </c>
      <c r="R190" s="317">
        <v>8132.7728025605411</v>
      </c>
      <c r="S190" s="317">
        <v>8265.5280477881861</v>
      </c>
      <c r="T190" s="317">
        <v>8455.8364891505116</v>
      </c>
      <c r="U190" s="317">
        <v>8627.0361006189687</v>
      </c>
      <c r="V190" s="317">
        <v>8797.521297429068</v>
      </c>
      <c r="W190" s="317">
        <v>8870.7690411738404</v>
      </c>
      <c r="X190" s="317">
        <v>8946.6756285524789</v>
      </c>
      <c r="Y190" s="317">
        <v>9005.5902888829387</v>
      </c>
      <c r="Z190" s="317">
        <v>9082.0181888633851</v>
      </c>
      <c r="AA190" s="317">
        <v>9209.9198576879298</v>
      </c>
      <c r="AB190" s="317">
        <v>9486.6266995247206</v>
      </c>
      <c r="AC190" s="317">
        <v>9719.1443329082558</v>
      </c>
      <c r="AD190" s="317">
        <v>9920.5209341142563</v>
      </c>
      <c r="AE190" s="317">
        <v>10181.116224534004</v>
      </c>
      <c r="AF190" s="317">
        <v>10488.19607253884</v>
      </c>
      <c r="AG190" s="317">
        <v>10616.840930755705</v>
      </c>
      <c r="AH190" s="317">
        <v>10902.400623748661</v>
      </c>
      <c r="AI190" s="317">
        <v>11134.92595096779</v>
      </c>
      <c r="AJ190" s="317">
        <v>11413.007605388671</v>
      </c>
      <c r="AK190" s="317">
        <v>11725.749493589276</v>
      </c>
      <c r="AL190" s="317">
        <v>11917.201843009194</v>
      </c>
      <c r="AM190" s="317">
        <v>12142.343689139245</v>
      </c>
      <c r="AN190" s="317">
        <v>12567.15476652996</v>
      </c>
      <c r="AO190" s="317">
        <v>12927.50481667386</v>
      </c>
      <c r="AP190" s="317">
        <v>13253.023722259386</v>
      </c>
      <c r="AQ190" s="317">
        <v>13699.908864018204</v>
      </c>
      <c r="AR190" s="317">
        <v>13978.388006496923</v>
      </c>
      <c r="AS190" s="317">
        <v>14359.966135220962</v>
      </c>
      <c r="AT190" s="317">
        <v>14720.493151945106</v>
      </c>
      <c r="AU190" s="317">
        <v>15226.193750628441</v>
      </c>
      <c r="AV190" s="317">
        <v>15563.749164345661</v>
      </c>
      <c r="AW190" s="317">
        <v>15860.378767418777</v>
      </c>
      <c r="AX190" s="317">
        <v>16295.692269452658</v>
      </c>
      <c r="AY190" s="317">
        <v>16854.468374640928</v>
      </c>
      <c r="AZ190" s="317">
        <v>17138.687418642923</v>
      </c>
    </row>
    <row r="191" spans="1:52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2"/>
      <c r="AT191" s="342"/>
      <c r="AU191" s="342"/>
      <c r="AV191" s="342"/>
      <c r="AW191" s="342"/>
      <c r="AX191" s="342"/>
      <c r="AY191" s="342"/>
      <c r="AZ191" s="342"/>
    </row>
    <row r="192" spans="1:52">
      <c r="A192" s="309" t="s">
        <v>47</v>
      </c>
      <c r="B192" s="313"/>
      <c r="C192" s="313"/>
      <c r="D192" s="313"/>
      <c r="E192" s="313"/>
      <c r="F192" s="313"/>
      <c r="G192" s="313"/>
      <c r="H192" s="313"/>
      <c r="I192" s="313"/>
      <c r="J192" s="313"/>
      <c r="K192" s="313"/>
      <c r="L192" s="345"/>
      <c r="M192" s="345"/>
      <c r="N192" s="345"/>
      <c r="O192" s="345"/>
      <c r="P192" s="345"/>
      <c r="Q192" s="345"/>
      <c r="R192" s="345"/>
      <c r="S192" s="345"/>
      <c r="T192" s="345"/>
      <c r="U192" s="345"/>
      <c r="V192" s="345"/>
      <c r="W192" s="345"/>
      <c r="X192" s="345"/>
      <c r="Y192" s="345"/>
      <c r="Z192" s="345"/>
      <c r="AA192" s="345"/>
      <c r="AB192" s="345"/>
      <c r="AC192" s="345"/>
      <c r="AD192" s="345"/>
      <c r="AE192" s="345"/>
      <c r="AF192" s="345"/>
      <c r="AG192" s="345"/>
      <c r="AH192" s="345"/>
      <c r="AI192" s="345"/>
      <c r="AJ192" s="345"/>
      <c r="AK192" s="345"/>
      <c r="AL192" s="345"/>
      <c r="AM192" s="345"/>
      <c r="AN192" s="345"/>
      <c r="AO192" s="345"/>
      <c r="AP192" s="345"/>
      <c r="AQ192" s="345"/>
      <c r="AR192" s="345"/>
      <c r="AS192" s="345"/>
      <c r="AT192" s="345"/>
      <c r="AU192" s="345"/>
      <c r="AV192" s="345"/>
      <c r="AW192" s="345"/>
      <c r="AX192" s="345"/>
      <c r="AY192" s="345"/>
      <c r="AZ192" s="345"/>
    </row>
    <row r="193" spans="1:52">
      <c r="A193" s="334" t="s">
        <v>15</v>
      </c>
      <c r="B193" s="335">
        <v>281232.78469150065</v>
      </c>
      <c r="C193" s="335">
        <v>271608.42581587145</v>
      </c>
      <c r="D193" s="335">
        <v>273793.59916686441</v>
      </c>
      <c r="E193" s="335">
        <v>281248.74810925382</v>
      </c>
      <c r="F193" s="335">
        <v>310579.98185688094</v>
      </c>
      <c r="G193" s="335">
        <v>331667.42283190635</v>
      </c>
      <c r="H193" s="335">
        <v>340000.25106570055</v>
      </c>
      <c r="I193" s="335">
        <v>370260.56051145762</v>
      </c>
      <c r="J193" s="335">
        <v>350822.30362157302</v>
      </c>
      <c r="K193" s="335">
        <v>335699.01364730328</v>
      </c>
      <c r="L193" s="335">
        <v>308465.81625636749</v>
      </c>
      <c r="M193" s="335">
        <v>328646.25573714799</v>
      </c>
      <c r="N193" s="335">
        <v>327778.88113292505</v>
      </c>
      <c r="O193" s="335">
        <v>339390.51423185528</v>
      </c>
      <c r="P193" s="335">
        <v>358119.97024724697</v>
      </c>
      <c r="Q193" s="335">
        <v>377464.49938113772</v>
      </c>
      <c r="R193" s="335">
        <v>382255.65897577896</v>
      </c>
      <c r="S193" s="335">
        <v>411399.36113430734</v>
      </c>
      <c r="T193" s="335">
        <v>427552.76998609048</v>
      </c>
      <c r="U193" s="335">
        <v>440496.73440418765</v>
      </c>
      <c r="V193" s="335">
        <v>451722.69458792929</v>
      </c>
      <c r="W193" s="335">
        <v>461738.22168214701</v>
      </c>
      <c r="X193" s="335">
        <v>471069.14475081692</v>
      </c>
      <c r="Y193" s="335">
        <v>480036.63213805226</v>
      </c>
      <c r="Z193" s="335">
        <v>489983.7802477139</v>
      </c>
      <c r="AA193" s="335">
        <v>499885.07449214335</v>
      </c>
      <c r="AB193" s="335">
        <v>510450.58625726879</v>
      </c>
      <c r="AC193" s="335">
        <v>519929.24822744273</v>
      </c>
      <c r="AD193" s="335">
        <v>528345.23188890074</v>
      </c>
      <c r="AE193" s="335">
        <v>536613.60374520172</v>
      </c>
      <c r="AF193" s="335">
        <v>542802.19366783532</v>
      </c>
      <c r="AG193" s="335">
        <v>548267.02105941181</v>
      </c>
      <c r="AH193" s="335">
        <v>553849.84663639194</v>
      </c>
      <c r="AI193" s="335">
        <v>557398.73908141966</v>
      </c>
      <c r="AJ193" s="335">
        <v>561343.32244370983</v>
      </c>
      <c r="AK193" s="335">
        <v>564632.12761366705</v>
      </c>
      <c r="AL193" s="335">
        <v>568607.1553538444</v>
      </c>
      <c r="AM193" s="335">
        <v>573870.14932231768</v>
      </c>
      <c r="AN193" s="335">
        <v>577996.95328991313</v>
      </c>
      <c r="AO193" s="335">
        <v>582450.96052505879</v>
      </c>
      <c r="AP193" s="335">
        <v>587614.72986307298</v>
      </c>
      <c r="AQ193" s="335">
        <v>592713.09040496789</v>
      </c>
      <c r="AR193" s="335">
        <v>598621.5694206279</v>
      </c>
      <c r="AS193" s="335">
        <v>603914.44343394157</v>
      </c>
      <c r="AT193" s="335">
        <v>609172.10137921851</v>
      </c>
      <c r="AU193" s="335">
        <v>614023.25843669334</v>
      </c>
      <c r="AV193" s="335">
        <v>620360.93095403793</v>
      </c>
      <c r="AW193" s="335">
        <v>625873.8546674063</v>
      </c>
      <c r="AX193" s="335">
        <v>629630.36845776124</v>
      </c>
      <c r="AY193" s="335">
        <v>635845.81805419456</v>
      </c>
      <c r="AZ193" s="335">
        <v>639918.61329655244</v>
      </c>
    </row>
    <row r="194" spans="1:52">
      <c r="A194" s="328" t="s">
        <v>16</v>
      </c>
      <c r="B194" s="331">
        <v>9630.6367751229154</v>
      </c>
      <c r="C194" s="331">
        <v>10248.225169633222</v>
      </c>
      <c r="D194" s="331">
        <v>11090.201353717161</v>
      </c>
      <c r="E194" s="331">
        <v>11867.392180428265</v>
      </c>
      <c r="F194" s="331">
        <v>12513.734311568398</v>
      </c>
      <c r="G194" s="331">
        <v>12875.635005202632</v>
      </c>
      <c r="H194" s="331">
        <v>12912.833309621205</v>
      </c>
      <c r="I194" s="331">
        <v>12725.174115541271</v>
      </c>
      <c r="J194" s="331">
        <v>12084.152198602891</v>
      </c>
      <c r="K194" s="331">
        <v>11105.172484337045</v>
      </c>
      <c r="L194" s="331">
        <v>10220.884435400003</v>
      </c>
      <c r="M194" s="331">
        <v>10182.702011269121</v>
      </c>
      <c r="N194" s="331">
        <v>10014.800141724771</v>
      </c>
      <c r="O194" s="331">
        <v>10223.242555836601</v>
      </c>
      <c r="P194" s="331">
        <v>10442.041381718944</v>
      </c>
      <c r="Q194" s="331">
        <v>10913.602076370022</v>
      </c>
      <c r="R194" s="331">
        <v>10911.075503012731</v>
      </c>
      <c r="S194" s="331">
        <v>11398.651880856376</v>
      </c>
      <c r="T194" s="331">
        <v>11727.848833266982</v>
      </c>
      <c r="U194" s="331">
        <v>11996.123093632246</v>
      </c>
      <c r="V194" s="331">
        <v>12230.287817420614</v>
      </c>
      <c r="W194" s="331">
        <v>12458.101350607452</v>
      </c>
      <c r="X194" s="331">
        <v>12667.798961001947</v>
      </c>
      <c r="Y194" s="331">
        <v>12865.79317923668</v>
      </c>
      <c r="Z194" s="331">
        <v>13144.358651923174</v>
      </c>
      <c r="AA194" s="331">
        <v>13488.722645415739</v>
      </c>
      <c r="AB194" s="331">
        <v>13862.965251803616</v>
      </c>
      <c r="AC194" s="331">
        <v>14209.738509848081</v>
      </c>
      <c r="AD194" s="331">
        <v>14505.236712890599</v>
      </c>
      <c r="AE194" s="331">
        <v>14732.695044372136</v>
      </c>
      <c r="AF194" s="331">
        <v>14920.535593715291</v>
      </c>
      <c r="AG194" s="331">
        <v>15076.044132153023</v>
      </c>
      <c r="AH194" s="331">
        <v>15201.491853829089</v>
      </c>
      <c r="AI194" s="331">
        <v>15331.175015604256</v>
      </c>
      <c r="AJ194" s="331">
        <v>15451.444863614026</v>
      </c>
      <c r="AK194" s="331">
        <v>15580.617874143216</v>
      </c>
      <c r="AL194" s="331">
        <v>15697.849132853315</v>
      </c>
      <c r="AM194" s="331">
        <v>15814.559511165451</v>
      </c>
      <c r="AN194" s="331">
        <v>15951.254182983821</v>
      </c>
      <c r="AO194" s="331">
        <v>16093.213567913424</v>
      </c>
      <c r="AP194" s="331">
        <v>16243.665926432695</v>
      </c>
      <c r="AQ194" s="331">
        <v>16383.316566804917</v>
      </c>
      <c r="AR194" s="331">
        <v>16512.903790970151</v>
      </c>
      <c r="AS194" s="331">
        <v>16647.783697710249</v>
      </c>
      <c r="AT194" s="331">
        <v>16778.874575002788</v>
      </c>
      <c r="AU194" s="331">
        <v>16925.628339190782</v>
      </c>
      <c r="AV194" s="331">
        <v>17079.933027863855</v>
      </c>
      <c r="AW194" s="331">
        <v>17248.424822343015</v>
      </c>
      <c r="AX194" s="331">
        <v>17413.466832647577</v>
      </c>
      <c r="AY194" s="331">
        <v>17596.618495553619</v>
      </c>
      <c r="AZ194" s="331">
        <v>17781.01609441228</v>
      </c>
    </row>
    <row r="195" spans="1:52">
      <c r="A195" s="323" t="s">
        <v>152</v>
      </c>
      <c r="B195" s="315">
        <v>9630.6367751229154</v>
      </c>
      <c r="C195" s="315">
        <v>10248.225169633222</v>
      </c>
      <c r="D195" s="315">
        <v>11090.201353717161</v>
      </c>
      <c r="E195" s="315">
        <v>11867.392180428265</v>
      </c>
      <c r="F195" s="315">
        <v>12513.734311568398</v>
      </c>
      <c r="G195" s="315">
        <v>12875.635005202632</v>
      </c>
      <c r="H195" s="315">
        <v>12912.833309621205</v>
      </c>
      <c r="I195" s="315">
        <v>12725.174115541271</v>
      </c>
      <c r="J195" s="315">
        <v>12084.152198602891</v>
      </c>
      <c r="K195" s="315">
        <v>11105.172484337045</v>
      </c>
      <c r="L195" s="315">
        <v>10220.884435400003</v>
      </c>
      <c r="M195" s="315">
        <v>10182.702011269121</v>
      </c>
      <c r="N195" s="315">
        <v>10014.800141724771</v>
      </c>
      <c r="O195" s="315">
        <v>10223.242555836601</v>
      </c>
      <c r="P195" s="315">
        <v>10442.041381718944</v>
      </c>
      <c r="Q195" s="315">
        <v>10913.602076370022</v>
      </c>
      <c r="R195" s="315">
        <v>10911.075503012731</v>
      </c>
      <c r="S195" s="315">
        <v>11398.651599983672</v>
      </c>
      <c r="T195" s="315">
        <v>11727.84773028187</v>
      </c>
      <c r="U195" s="315">
        <v>11996.120565705123</v>
      </c>
      <c r="V195" s="315">
        <v>12230.282978878151</v>
      </c>
      <c r="W195" s="315">
        <v>12458.093215652079</v>
      </c>
      <c r="X195" s="315">
        <v>12667.784365888187</v>
      </c>
      <c r="Y195" s="315">
        <v>12865.768072248435</v>
      </c>
      <c r="Z195" s="315">
        <v>13144.315282181784</v>
      </c>
      <c r="AA195" s="315">
        <v>13488.651426435146</v>
      </c>
      <c r="AB195" s="315">
        <v>13862.849041080854</v>
      </c>
      <c r="AC195" s="315">
        <v>14209.556967803966</v>
      </c>
      <c r="AD195" s="315">
        <v>14504.971322852394</v>
      </c>
      <c r="AE195" s="315">
        <v>14732.259963587567</v>
      </c>
      <c r="AF195" s="315">
        <v>14919.937877334845</v>
      </c>
      <c r="AG195" s="315">
        <v>15075.257214198366</v>
      </c>
      <c r="AH195" s="315">
        <v>15200.323613528839</v>
      </c>
      <c r="AI195" s="315">
        <v>15329.112944530078</v>
      </c>
      <c r="AJ195" s="315">
        <v>15448.318918190638</v>
      </c>
      <c r="AK195" s="315">
        <v>15575.286120697041</v>
      </c>
      <c r="AL195" s="315">
        <v>15688.960756860233</v>
      </c>
      <c r="AM195" s="315">
        <v>15800.752523957959</v>
      </c>
      <c r="AN195" s="315">
        <v>15922.035618864482</v>
      </c>
      <c r="AO195" s="315">
        <v>16048.169720290112</v>
      </c>
      <c r="AP195" s="315">
        <v>16167.169362365616</v>
      </c>
      <c r="AQ195" s="315">
        <v>16262.427384701994</v>
      </c>
      <c r="AR195" s="315">
        <v>16337.255335873</v>
      </c>
      <c r="AS195" s="315">
        <v>16399.062184545328</v>
      </c>
      <c r="AT195" s="315">
        <v>16421.196899529747</v>
      </c>
      <c r="AU195" s="315">
        <v>16418.572402066544</v>
      </c>
      <c r="AV195" s="315">
        <v>16428.583301349794</v>
      </c>
      <c r="AW195" s="315">
        <v>16370.154909449457</v>
      </c>
      <c r="AX195" s="315">
        <v>16312.494404782434</v>
      </c>
      <c r="AY195" s="315">
        <v>16212.567068533181</v>
      </c>
      <c r="AZ195" s="315">
        <v>16092.461272352148</v>
      </c>
    </row>
    <row r="196" spans="1:52">
      <c r="A196" s="323" t="s">
        <v>151</v>
      </c>
      <c r="B196" s="315">
        <v>0</v>
      </c>
      <c r="C196" s="315">
        <v>0</v>
      </c>
      <c r="D196" s="315">
        <v>0</v>
      </c>
      <c r="E196" s="315">
        <v>0</v>
      </c>
      <c r="F196" s="315">
        <v>0</v>
      </c>
      <c r="G196" s="315">
        <v>0</v>
      </c>
      <c r="H196" s="315">
        <v>0</v>
      </c>
      <c r="I196" s="315">
        <v>0</v>
      </c>
      <c r="J196" s="315">
        <v>0</v>
      </c>
      <c r="K196" s="315">
        <v>0</v>
      </c>
      <c r="L196" s="315">
        <v>0</v>
      </c>
      <c r="M196" s="315">
        <v>0</v>
      </c>
      <c r="N196" s="315">
        <v>0</v>
      </c>
      <c r="O196" s="315">
        <v>0</v>
      </c>
      <c r="P196" s="315">
        <v>0</v>
      </c>
      <c r="Q196" s="315">
        <v>0</v>
      </c>
      <c r="R196" s="315">
        <v>0</v>
      </c>
      <c r="S196" s="315">
        <v>2.8087270409310456E-4</v>
      </c>
      <c r="T196" s="315">
        <v>1.1029851123599357E-3</v>
      </c>
      <c r="U196" s="315">
        <v>2.5279271222464843E-3</v>
      </c>
      <c r="V196" s="315">
        <v>4.8385424639765312E-3</v>
      </c>
      <c r="W196" s="315">
        <v>8.1349553730458938E-3</v>
      </c>
      <c r="X196" s="315">
        <v>1.4595113760143103E-2</v>
      </c>
      <c r="Y196" s="315">
        <v>2.5106988245592706E-2</v>
      </c>
      <c r="Z196" s="315">
        <v>4.3369741390206856E-2</v>
      </c>
      <c r="AA196" s="315">
        <v>7.1218980592710826E-2</v>
      </c>
      <c r="AB196" s="315">
        <v>0.11621072276208146</v>
      </c>
      <c r="AC196" s="315">
        <v>0.18154204411493075</v>
      </c>
      <c r="AD196" s="315">
        <v>0.26539003820521317</v>
      </c>
      <c r="AE196" s="315">
        <v>0.43508078456999599</v>
      </c>
      <c r="AF196" s="315">
        <v>0.59771638044500341</v>
      </c>
      <c r="AG196" s="315">
        <v>0.7869179546584768</v>
      </c>
      <c r="AH196" s="315">
        <v>1.1682403002498691</v>
      </c>
      <c r="AI196" s="315">
        <v>2.0620710741790393</v>
      </c>
      <c r="AJ196" s="315">
        <v>3.1259454233880861</v>
      </c>
      <c r="AK196" s="315">
        <v>5.3317534461745684</v>
      </c>
      <c r="AL196" s="315">
        <v>8.888375993080631</v>
      </c>
      <c r="AM196" s="315">
        <v>13.806987207491604</v>
      </c>
      <c r="AN196" s="315">
        <v>29.218564119340009</v>
      </c>
      <c r="AO196" s="315">
        <v>45.043847623311827</v>
      </c>
      <c r="AP196" s="315">
        <v>76.496564067079859</v>
      </c>
      <c r="AQ196" s="315">
        <v>120.88918210292277</v>
      </c>
      <c r="AR196" s="315">
        <v>175.64845509714934</v>
      </c>
      <c r="AS196" s="315">
        <v>248.72151316492025</v>
      </c>
      <c r="AT196" s="315">
        <v>357.67767547304322</v>
      </c>
      <c r="AU196" s="315">
        <v>507.05593712423774</v>
      </c>
      <c r="AV196" s="315">
        <v>651.34972651406201</v>
      </c>
      <c r="AW196" s="315">
        <v>878.26991289355931</v>
      </c>
      <c r="AX196" s="315">
        <v>1100.9724278651443</v>
      </c>
      <c r="AY196" s="315">
        <v>1384.0514270204401</v>
      </c>
      <c r="AZ196" s="315">
        <v>1688.5548220601322</v>
      </c>
    </row>
    <row r="197" spans="1:52">
      <c r="A197" s="323" t="s">
        <v>150</v>
      </c>
      <c r="B197" s="315">
        <v>0</v>
      </c>
      <c r="C197" s="315">
        <v>0</v>
      </c>
      <c r="D197" s="315">
        <v>0</v>
      </c>
      <c r="E197" s="315">
        <v>0</v>
      </c>
      <c r="F197" s="315">
        <v>0</v>
      </c>
      <c r="G197" s="315">
        <v>0</v>
      </c>
      <c r="H197" s="315">
        <v>0</v>
      </c>
      <c r="I197" s="315">
        <v>0</v>
      </c>
      <c r="J197" s="315">
        <v>0</v>
      </c>
      <c r="K197" s="315">
        <v>0</v>
      </c>
      <c r="L197" s="315">
        <v>0</v>
      </c>
      <c r="M197" s="315">
        <v>0</v>
      </c>
      <c r="N197" s="315">
        <v>0</v>
      </c>
      <c r="O197" s="315">
        <v>0</v>
      </c>
      <c r="P197" s="315">
        <v>0</v>
      </c>
      <c r="Q197" s="315">
        <v>0</v>
      </c>
      <c r="R197" s="315">
        <v>0</v>
      </c>
      <c r="S197" s="315">
        <v>0</v>
      </c>
      <c r="T197" s="315">
        <v>0</v>
      </c>
      <c r="U197" s="315">
        <v>0</v>
      </c>
      <c r="V197" s="315">
        <v>0</v>
      </c>
      <c r="W197" s="315">
        <v>0</v>
      </c>
      <c r="X197" s="315">
        <v>0</v>
      </c>
      <c r="Y197" s="315">
        <v>0</v>
      </c>
      <c r="Z197" s="315">
        <v>0</v>
      </c>
      <c r="AA197" s="315">
        <v>0</v>
      </c>
      <c r="AB197" s="315">
        <v>0</v>
      </c>
      <c r="AC197" s="315">
        <v>0</v>
      </c>
      <c r="AD197" s="315">
        <v>0</v>
      </c>
      <c r="AE197" s="315">
        <v>0</v>
      </c>
      <c r="AF197" s="315">
        <v>0</v>
      </c>
      <c r="AG197" s="315">
        <v>0</v>
      </c>
      <c r="AH197" s="315">
        <v>0</v>
      </c>
      <c r="AI197" s="315">
        <v>0</v>
      </c>
      <c r="AJ197" s="315">
        <v>0</v>
      </c>
      <c r="AK197" s="315">
        <v>0</v>
      </c>
      <c r="AL197" s="315">
        <v>0</v>
      </c>
      <c r="AM197" s="315">
        <v>0</v>
      </c>
      <c r="AN197" s="315">
        <v>0</v>
      </c>
      <c r="AO197" s="315">
        <v>0</v>
      </c>
      <c r="AP197" s="315">
        <v>0</v>
      </c>
      <c r="AQ197" s="315">
        <v>0</v>
      </c>
      <c r="AR197" s="315">
        <v>0</v>
      </c>
      <c r="AS197" s="315">
        <v>0</v>
      </c>
      <c r="AT197" s="315">
        <v>0</v>
      </c>
      <c r="AU197" s="315">
        <v>0</v>
      </c>
      <c r="AV197" s="315">
        <v>0</v>
      </c>
      <c r="AW197" s="315">
        <v>0</v>
      </c>
      <c r="AX197" s="315">
        <v>0</v>
      </c>
      <c r="AY197" s="315">
        <v>0</v>
      </c>
      <c r="AZ197" s="315">
        <v>0</v>
      </c>
    </row>
    <row r="198" spans="1:52">
      <c r="A198" s="323" t="s">
        <v>149</v>
      </c>
      <c r="B198" s="315">
        <v>0</v>
      </c>
      <c r="C198" s="315">
        <v>0</v>
      </c>
      <c r="D198" s="315">
        <v>0</v>
      </c>
      <c r="E198" s="315">
        <v>0</v>
      </c>
      <c r="F198" s="315">
        <v>0</v>
      </c>
      <c r="G198" s="315">
        <v>0</v>
      </c>
      <c r="H198" s="315">
        <v>0</v>
      </c>
      <c r="I198" s="315">
        <v>0</v>
      </c>
      <c r="J198" s="315">
        <v>0</v>
      </c>
      <c r="K198" s="315">
        <v>0</v>
      </c>
      <c r="L198" s="315">
        <v>0</v>
      </c>
      <c r="M198" s="315">
        <v>0</v>
      </c>
      <c r="N198" s="315">
        <v>0</v>
      </c>
      <c r="O198" s="315">
        <v>0</v>
      </c>
      <c r="P198" s="315">
        <v>0</v>
      </c>
      <c r="Q198" s="315">
        <v>0</v>
      </c>
      <c r="R198" s="315">
        <v>0</v>
      </c>
      <c r="S198" s="315">
        <v>0</v>
      </c>
      <c r="T198" s="315">
        <v>0</v>
      </c>
      <c r="U198" s="315">
        <v>0</v>
      </c>
      <c r="V198" s="315">
        <v>0</v>
      </c>
      <c r="W198" s="315">
        <v>0</v>
      </c>
      <c r="X198" s="315">
        <v>0</v>
      </c>
      <c r="Y198" s="315">
        <v>0</v>
      </c>
      <c r="Z198" s="315">
        <v>0</v>
      </c>
      <c r="AA198" s="315">
        <v>0</v>
      </c>
      <c r="AB198" s="315">
        <v>0</v>
      </c>
      <c r="AC198" s="315">
        <v>0</v>
      </c>
      <c r="AD198" s="315">
        <v>0</v>
      </c>
      <c r="AE198" s="315">
        <v>0</v>
      </c>
      <c r="AF198" s="315">
        <v>0</v>
      </c>
      <c r="AG198" s="315">
        <v>0</v>
      </c>
      <c r="AH198" s="315">
        <v>0</v>
      </c>
      <c r="AI198" s="315">
        <v>0</v>
      </c>
      <c r="AJ198" s="315">
        <v>0</v>
      </c>
      <c r="AK198" s="315">
        <v>0</v>
      </c>
      <c r="AL198" s="315">
        <v>0</v>
      </c>
      <c r="AM198" s="315">
        <v>0</v>
      </c>
      <c r="AN198" s="315">
        <v>0</v>
      </c>
      <c r="AO198" s="315">
        <v>0</v>
      </c>
      <c r="AP198" s="315">
        <v>0</v>
      </c>
      <c r="AQ198" s="315">
        <v>0</v>
      </c>
      <c r="AR198" s="315">
        <v>0</v>
      </c>
      <c r="AS198" s="315">
        <v>0</v>
      </c>
      <c r="AT198" s="315">
        <v>0</v>
      </c>
      <c r="AU198" s="315">
        <v>0</v>
      </c>
      <c r="AV198" s="315">
        <v>0</v>
      </c>
      <c r="AW198" s="315">
        <v>0</v>
      </c>
      <c r="AX198" s="315">
        <v>0</v>
      </c>
      <c r="AY198" s="315">
        <v>0</v>
      </c>
      <c r="AZ198" s="315">
        <v>0</v>
      </c>
    </row>
    <row r="199" spans="1:52">
      <c r="A199" s="328" t="s">
        <v>17</v>
      </c>
      <c r="B199" s="331">
        <v>68142.677670683042</v>
      </c>
      <c r="C199" s="331">
        <v>70758.891919937843</v>
      </c>
      <c r="D199" s="331">
        <v>71198.270154728831</v>
      </c>
      <c r="E199" s="331">
        <v>75737.551893982105</v>
      </c>
      <c r="F199" s="331">
        <v>80188.262451006216</v>
      </c>
      <c r="G199" s="331">
        <v>84144.279269943523</v>
      </c>
      <c r="H199" s="331">
        <v>81914.001502019208</v>
      </c>
      <c r="I199" s="331">
        <v>85942.683135056839</v>
      </c>
      <c r="J199" s="331">
        <v>80787.52829064081</v>
      </c>
      <c r="K199" s="331">
        <v>74986.03793478648</v>
      </c>
      <c r="L199" s="331">
        <v>73598.247501429098</v>
      </c>
      <c r="M199" s="331">
        <v>78573.844858913813</v>
      </c>
      <c r="N199" s="331">
        <v>78980.94992548578</v>
      </c>
      <c r="O199" s="331">
        <v>82626.835556882375</v>
      </c>
      <c r="P199" s="331">
        <v>86839.045174655825</v>
      </c>
      <c r="Q199" s="331">
        <v>92736.437017180753</v>
      </c>
      <c r="R199" s="331">
        <v>97116.966571556593</v>
      </c>
      <c r="S199" s="331">
        <v>105027.56403796632</v>
      </c>
      <c r="T199" s="331">
        <v>108911.11585342351</v>
      </c>
      <c r="U199" s="331">
        <v>111585.21235095851</v>
      </c>
      <c r="V199" s="331">
        <v>113605.55392871446</v>
      </c>
      <c r="W199" s="331">
        <v>115596.0096777841</v>
      </c>
      <c r="X199" s="331">
        <v>117569.81604054607</v>
      </c>
      <c r="Y199" s="331">
        <v>119154.7331569916</v>
      </c>
      <c r="Z199" s="331">
        <v>121258.34250989299</v>
      </c>
      <c r="AA199" s="331">
        <v>124212.55725089854</v>
      </c>
      <c r="AB199" s="331">
        <v>127375.60447047098</v>
      </c>
      <c r="AC199" s="331">
        <v>130027.30879776826</v>
      </c>
      <c r="AD199" s="331">
        <v>132122.17137992478</v>
      </c>
      <c r="AE199" s="331">
        <v>133905.09462092095</v>
      </c>
      <c r="AF199" s="331">
        <v>135277.62770758881</v>
      </c>
      <c r="AG199" s="331">
        <v>136480.23013294264</v>
      </c>
      <c r="AH199" s="331">
        <v>137658.39288587301</v>
      </c>
      <c r="AI199" s="331">
        <v>138501.39807618927</v>
      </c>
      <c r="AJ199" s="331">
        <v>139362.19713306247</v>
      </c>
      <c r="AK199" s="331">
        <v>140103.40984165014</v>
      </c>
      <c r="AL199" s="331">
        <v>140929.68858915276</v>
      </c>
      <c r="AM199" s="331">
        <v>141981.78520096713</v>
      </c>
      <c r="AN199" s="331">
        <v>142891.18512455715</v>
      </c>
      <c r="AO199" s="331">
        <v>143909.43231985834</v>
      </c>
      <c r="AP199" s="331">
        <v>145109.37199196647</v>
      </c>
      <c r="AQ199" s="331">
        <v>146345.89667034845</v>
      </c>
      <c r="AR199" s="331">
        <v>147751.88855172391</v>
      </c>
      <c r="AS199" s="331">
        <v>149125.5228182936</v>
      </c>
      <c r="AT199" s="331">
        <v>150543.68760415373</v>
      </c>
      <c r="AU199" s="331">
        <v>152022.94816854809</v>
      </c>
      <c r="AV199" s="331">
        <v>153901.43176410583</v>
      </c>
      <c r="AW199" s="331">
        <v>155738.76511853086</v>
      </c>
      <c r="AX199" s="331">
        <v>157312.00411180448</v>
      </c>
      <c r="AY199" s="331">
        <v>159413.91806188147</v>
      </c>
      <c r="AZ199" s="331">
        <v>161203.944981498</v>
      </c>
    </row>
    <row r="200" spans="1:52">
      <c r="A200" s="323" t="s">
        <v>152</v>
      </c>
      <c r="B200" s="315">
        <v>68142.677670683042</v>
      </c>
      <c r="C200" s="315">
        <v>70758.891919937843</v>
      </c>
      <c r="D200" s="315">
        <v>71198.270154728831</v>
      </c>
      <c r="E200" s="315">
        <v>75737.551893982105</v>
      </c>
      <c r="F200" s="315">
        <v>80188.262451006216</v>
      </c>
      <c r="G200" s="315">
        <v>84144.279269943523</v>
      </c>
      <c r="H200" s="315">
        <v>81914.001502019208</v>
      </c>
      <c r="I200" s="315">
        <v>85942.683135056839</v>
      </c>
      <c r="J200" s="315">
        <v>80787.52829064081</v>
      </c>
      <c r="K200" s="315">
        <v>74986.03793478648</v>
      </c>
      <c r="L200" s="315">
        <v>73598.247501429098</v>
      </c>
      <c r="M200" s="315">
        <v>78573.844858913813</v>
      </c>
      <c r="N200" s="315">
        <v>78980.94992548578</v>
      </c>
      <c r="O200" s="315">
        <v>82626.835556882375</v>
      </c>
      <c r="P200" s="315">
        <v>86839.045174655825</v>
      </c>
      <c r="Q200" s="315">
        <v>92736.437017180753</v>
      </c>
      <c r="R200" s="315">
        <v>97116.966571556593</v>
      </c>
      <c r="S200" s="315">
        <v>105027.56403796632</v>
      </c>
      <c r="T200" s="315">
        <v>108911.11585342351</v>
      </c>
      <c r="U200" s="315">
        <v>111585.21235095851</v>
      </c>
      <c r="V200" s="315">
        <v>113605.55392871446</v>
      </c>
      <c r="W200" s="315">
        <v>115596.0096777841</v>
      </c>
      <c r="X200" s="315">
        <v>117569.81604054607</v>
      </c>
      <c r="Y200" s="315">
        <v>119154.7331569916</v>
      </c>
      <c r="Z200" s="315">
        <v>121258.34250989299</v>
      </c>
      <c r="AA200" s="315">
        <v>124212.55725089854</v>
      </c>
      <c r="AB200" s="315">
        <v>127375.60447047098</v>
      </c>
      <c r="AC200" s="315">
        <v>130027.30879776822</v>
      </c>
      <c r="AD200" s="315">
        <v>132122.17137992449</v>
      </c>
      <c r="AE200" s="315">
        <v>133905.09462091903</v>
      </c>
      <c r="AF200" s="315">
        <v>135277.62770757679</v>
      </c>
      <c r="AG200" s="315">
        <v>136480.23013286368</v>
      </c>
      <c r="AH200" s="315">
        <v>137658.39288537792</v>
      </c>
      <c r="AI200" s="315">
        <v>138501.39807332342</v>
      </c>
      <c r="AJ200" s="315">
        <v>139362.19711550625</v>
      </c>
      <c r="AK200" s="315">
        <v>140103.40974584236</v>
      </c>
      <c r="AL200" s="315">
        <v>140929.68804490424</v>
      </c>
      <c r="AM200" s="315">
        <v>141981.78238642638</v>
      </c>
      <c r="AN200" s="315">
        <v>142891.16917773287</v>
      </c>
      <c r="AO200" s="315">
        <v>143909.37056052379</v>
      </c>
      <c r="AP200" s="315">
        <v>145109.13133261868</v>
      </c>
      <c r="AQ200" s="315">
        <v>146345.00433639664</v>
      </c>
      <c r="AR200" s="315">
        <v>147748.86525877239</v>
      </c>
      <c r="AS200" s="315">
        <v>149116.01137088321</v>
      </c>
      <c r="AT200" s="315">
        <v>150516.64350651152</v>
      </c>
      <c r="AU200" s="315">
        <v>151950.07491466519</v>
      </c>
      <c r="AV200" s="315">
        <v>153728.51644961472</v>
      </c>
      <c r="AW200" s="315">
        <v>155363.08771671719</v>
      </c>
      <c r="AX200" s="315">
        <v>156567.50229993876</v>
      </c>
      <c r="AY200" s="315">
        <v>158030.55299337127</v>
      </c>
      <c r="AZ200" s="315">
        <v>158808.06511786248</v>
      </c>
    </row>
    <row r="201" spans="1:52">
      <c r="A201" s="323" t="s">
        <v>151</v>
      </c>
      <c r="B201" s="315">
        <v>0</v>
      </c>
      <c r="C201" s="315">
        <v>0</v>
      </c>
      <c r="D201" s="315">
        <v>0</v>
      </c>
      <c r="E201" s="315">
        <v>0</v>
      </c>
      <c r="F201" s="315">
        <v>0</v>
      </c>
      <c r="G201" s="315">
        <v>0</v>
      </c>
      <c r="H201" s="315">
        <v>0</v>
      </c>
      <c r="I201" s="315">
        <v>0</v>
      </c>
      <c r="J201" s="315">
        <v>0</v>
      </c>
      <c r="K201" s="315">
        <v>0</v>
      </c>
      <c r="L201" s="315">
        <v>0</v>
      </c>
      <c r="M201" s="315">
        <v>0</v>
      </c>
      <c r="N201" s="315">
        <v>0</v>
      </c>
      <c r="O201" s="315">
        <v>0</v>
      </c>
      <c r="P201" s="315">
        <v>0</v>
      </c>
      <c r="Q201" s="315">
        <v>0</v>
      </c>
      <c r="R201" s="315">
        <v>1.1074233027028346E-20</v>
      </c>
      <c r="S201" s="315">
        <v>1.5358202302537058E-19</v>
      </c>
      <c r="T201" s="315">
        <v>9.2103953090868878E-19</v>
      </c>
      <c r="U201" s="315">
        <v>6.0430361133824936E-18</v>
      </c>
      <c r="V201" s="315">
        <v>4.0286472274375092E-17</v>
      </c>
      <c r="W201" s="315">
        <v>3.0626327932854879E-16</v>
      </c>
      <c r="X201" s="315">
        <v>2.2918812810595789E-15</v>
      </c>
      <c r="Y201" s="315">
        <v>1.668550140763958E-14</v>
      </c>
      <c r="Z201" s="315">
        <v>1.2193749726054932E-13</v>
      </c>
      <c r="AA201" s="315">
        <v>8.9069161040355137E-13</v>
      </c>
      <c r="AB201" s="315">
        <v>6.460248979773271E-12</v>
      </c>
      <c r="AC201" s="315">
        <v>4.3181867881257298E-11</v>
      </c>
      <c r="AD201" s="315">
        <v>2.8006550853436453E-10</v>
      </c>
      <c r="AE201" s="315">
        <v>1.9151073182700515E-9</v>
      </c>
      <c r="AF201" s="315">
        <v>1.2018187988723268E-8</v>
      </c>
      <c r="AG201" s="315">
        <v>7.8949784293807592E-8</v>
      </c>
      <c r="AH201" s="315">
        <v>4.9509186695741867E-7</v>
      </c>
      <c r="AI201" s="315">
        <v>2.8658687354631895E-6</v>
      </c>
      <c r="AJ201" s="315">
        <v>1.7556209614231167E-5</v>
      </c>
      <c r="AK201" s="315">
        <v>9.5807775276749753E-5</v>
      </c>
      <c r="AL201" s="315">
        <v>5.4424851426356717E-4</v>
      </c>
      <c r="AM201" s="315">
        <v>2.8145407560649697E-3</v>
      </c>
      <c r="AN201" s="315">
        <v>1.5946824272305093E-2</v>
      </c>
      <c r="AO201" s="315">
        <v>6.1759334557429324E-2</v>
      </c>
      <c r="AP201" s="315">
        <v>0.2406593477877782</v>
      </c>
      <c r="AQ201" s="315">
        <v>0.89233395181159347</v>
      </c>
      <c r="AR201" s="315">
        <v>3.0232929515217659</v>
      </c>
      <c r="AS201" s="315">
        <v>9.5114474103761051</v>
      </c>
      <c r="AT201" s="315">
        <v>27.044097642206864</v>
      </c>
      <c r="AU201" s="315">
        <v>72.873253882889529</v>
      </c>
      <c r="AV201" s="315">
        <v>172.91531449111454</v>
      </c>
      <c r="AW201" s="315">
        <v>375.67740181367992</v>
      </c>
      <c r="AX201" s="315">
        <v>744.50181186571353</v>
      </c>
      <c r="AY201" s="315">
        <v>1383.3650685101898</v>
      </c>
      <c r="AZ201" s="315">
        <v>2395.8798636355186</v>
      </c>
    </row>
    <row r="202" spans="1:52">
      <c r="A202" s="323" t="s">
        <v>150</v>
      </c>
      <c r="B202" s="315">
        <v>0</v>
      </c>
      <c r="C202" s="315">
        <v>0</v>
      </c>
      <c r="D202" s="315">
        <v>0</v>
      </c>
      <c r="E202" s="315">
        <v>0</v>
      </c>
      <c r="F202" s="315">
        <v>0</v>
      </c>
      <c r="G202" s="315">
        <v>0</v>
      </c>
      <c r="H202" s="315">
        <v>0</v>
      </c>
      <c r="I202" s="315">
        <v>0</v>
      </c>
      <c r="J202" s="315">
        <v>0</v>
      </c>
      <c r="K202" s="315">
        <v>0</v>
      </c>
      <c r="L202" s="315">
        <v>0</v>
      </c>
      <c r="M202" s="315">
        <v>0</v>
      </c>
      <c r="N202" s="315">
        <v>0</v>
      </c>
      <c r="O202" s="315">
        <v>0</v>
      </c>
      <c r="P202" s="315">
        <v>0</v>
      </c>
      <c r="Q202" s="315">
        <v>0</v>
      </c>
      <c r="R202" s="315">
        <v>0</v>
      </c>
      <c r="S202" s="315">
        <v>0</v>
      </c>
      <c r="T202" s="315">
        <v>0</v>
      </c>
      <c r="U202" s="315">
        <v>0</v>
      </c>
      <c r="V202" s="315">
        <v>0</v>
      </c>
      <c r="W202" s="315">
        <v>0</v>
      </c>
      <c r="X202" s="315">
        <v>0</v>
      </c>
      <c r="Y202" s="315">
        <v>0</v>
      </c>
      <c r="Z202" s="315">
        <v>0</v>
      </c>
      <c r="AA202" s="315">
        <v>0</v>
      </c>
      <c r="AB202" s="315">
        <v>0</v>
      </c>
      <c r="AC202" s="315">
        <v>0</v>
      </c>
      <c r="AD202" s="315">
        <v>0</v>
      </c>
      <c r="AE202" s="315">
        <v>0</v>
      </c>
      <c r="AF202" s="315">
        <v>0</v>
      </c>
      <c r="AG202" s="315">
        <v>0</v>
      </c>
      <c r="AH202" s="315">
        <v>0</v>
      </c>
      <c r="AI202" s="315">
        <v>0</v>
      </c>
      <c r="AJ202" s="315">
        <v>0</v>
      </c>
      <c r="AK202" s="315">
        <v>0</v>
      </c>
      <c r="AL202" s="315">
        <v>0</v>
      </c>
      <c r="AM202" s="315">
        <v>0</v>
      </c>
      <c r="AN202" s="315">
        <v>0</v>
      </c>
      <c r="AO202" s="315">
        <v>0</v>
      </c>
      <c r="AP202" s="315">
        <v>0</v>
      </c>
      <c r="AQ202" s="315">
        <v>0</v>
      </c>
      <c r="AR202" s="315">
        <v>0</v>
      </c>
      <c r="AS202" s="315">
        <v>0</v>
      </c>
      <c r="AT202" s="315">
        <v>0</v>
      </c>
      <c r="AU202" s="315">
        <v>0</v>
      </c>
      <c r="AV202" s="315">
        <v>0</v>
      </c>
      <c r="AW202" s="315">
        <v>0</v>
      </c>
      <c r="AX202" s="315">
        <v>0</v>
      </c>
      <c r="AY202" s="315">
        <v>0</v>
      </c>
      <c r="AZ202" s="315">
        <v>0</v>
      </c>
    </row>
    <row r="203" spans="1:52">
      <c r="A203" s="323" t="s">
        <v>149</v>
      </c>
      <c r="B203" s="315">
        <v>0</v>
      </c>
      <c r="C203" s="315">
        <v>0</v>
      </c>
      <c r="D203" s="315">
        <v>0</v>
      </c>
      <c r="E203" s="315">
        <v>0</v>
      </c>
      <c r="F203" s="315">
        <v>0</v>
      </c>
      <c r="G203" s="315">
        <v>0</v>
      </c>
      <c r="H203" s="315">
        <v>0</v>
      </c>
      <c r="I203" s="315">
        <v>0</v>
      </c>
      <c r="J203" s="315">
        <v>0</v>
      </c>
      <c r="K203" s="315">
        <v>0</v>
      </c>
      <c r="L203" s="315">
        <v>0</v>
      </c>
      <c r="M203" s="315">
        <v>0</v>
      </c>
      <c r="N203" s="315">
        <v>0</v>
      </c>
      <c r="O203" s="315">
        <v>0</v>
      </c>
      <c r="P203" s="315">
        <v>0</v>
      </c>
      <c r="Q203" s="315">
        <v>0</v>
      </c>
      <c r="R203" s="315">
        <v>0</v>
      </c>
      <c r="S203" s="315">
        <v>0</v>
      </c>
      <c r="T203" s="315">
        <v>0</v>
      </c>
      <c r="U203" s="315">
        <v>0</v>
      </c>
      <c r="V203" s="315">
        <v>0</v>
      </c>
      <c r="W203" s="315">
        <v>0</v>
      </c>
      <c r="X203" s="315">
        <v>0</v>
      </c>
      <c r="Y203" s="315">
        <v>0</v>
      </c>
      <c r="Z203" s="315">
        <v>0</v>
      </c>
      <c r="AA203" s="315">
        <v>0</v>
      </c>
      <c r="AB203" s="315">
        <v>0</v>
      </c>
      <c r="AC203" s="315">
        <v>0</v>
      </c>
      <c r="AD203" s="315">
        <v>0</v>
      </c>
      <c r="AE203" s="315">
        <v>0</v>
      </c>
      <c r="AF203" s="315">
        <v>0</v>
      </c>
      <c r="AG203" s="315">
        <v>0</v>
      </c>
      <c r="AH203" s="315">
        <v>0</v>
      </c>
      <c r="AI203" s="315">
        <v>0</v>
      </c>
      <c r="AJ203" s="315">
        <v>0</v>
      </c>
      <c r="AK203" s="315">
        <v>0</v>
      </c>
      <c r="AL203" s="315">
        <v>0</v>
      </c>
      <c r="AM203" s="315">
        <v>0</v>
      </c>
      <c r="AN203" s="315">
        <v>0</v>
      </c>
      <c r="AO203" s="315">
        <v>0</v>
      </c>
      <c r="AP203" s="315">
        <v>0</v>
      </c>
      <c r="AQ203" s="315">
        <v>0</v>
      </c>
      <c r="AR203" s="315">
        <v>0</v>
      </c>
      <c r="AS203" s="315">
        <v>0</v>
      </c>
      <c r="AT203" s="315">
        <v>0</v>
      </c>
      <c r="AU203" s="315">
        <v>0</v>
      </c>
      <c r="AV203" s="315">
        <v>0</v>
      </c>
      <c r="AW203" s="315">
        <v>0</v>
      </c>
      <c r="AX203" s="315">
        <v>0</v>
      </c>
      <c r="AY203" s="315">
        <v>0</v>
      </c>
      <c r="AZ203" s="315">
        <v>0</v>
      </c>
    </row>
    <row r="204" spans="1:52">
      <c r="A204" s="328" t="s">
        <v>18</v>
      </c>
      <c r="B204" s="331">
        <v>203459.47024569471</v>
      </c>
      <c r="C204" s="331">
        <v>190601.30872630037</v>
      </c>
      <c r="D204" s="331">
        <v>191505.12765841841</v>
      </c>
      <c r="E204" s="331">
        <v>193643.80403484346</v>
      </c>
      <c r="F204" s="331">
        <v>217877.98509430629</v>
      </c>
      <c r="G204" s="331">
        <v>234647.50855676018</v>
      </c>
      <c r="H204" s="331">
        <v>245173.41625406011</v>
      </c>
      <c r="I204" s="331">
        <v>271592.70326085947</v>
      </c>
      <c r="J204" s="331">
        <v>257950.62313232935</v>
      </c>
      <c r="K204" s="331">
        <v>249607.80322817975</v>
      </c>
      <c r="L204" s="331">
        <v>224646.68431953841</v>
      </c>
      <c r="M204" s="331">
        <v>239889.70886696508</v>
      </c>
      <c r="N204" s="331">
        <v>238783.13106571449</v>
      </c>
      <c r="O204" s="331">
        <v>246540.43611913634</v>
      </c>
      <c r="P204" s="331">
        <v>260838.8836908722</v>
      </c>
      <c r="Q204" s="331">
        <v>273814.46028758696</v>
      </c>
      <c r="R204" s="331">
        <v>274227.61690120964</v>
      </c>
      <c r="S204" s="331">
        <v>294973.14521548466</v>
      </c>
      <c r="T204" s="331">
        <v>306913.8052994</v>
      </c>
      <c r="U204" s="331">
        <v>316915.39895959687</v>
      </c>
      <c r="V204" s="331">
        <v>325886.8528417942</v>
      </c>
      <c r="W204" s="331">
        <v>333684.11065375549</v>
      </c>
      <c r="X204" s="331">
        <v>340831.5297492689</v>
      </c>
      <c r="Y204" s="331">
        <v>348016.10580182396</v>
      </c>
      <c r="Z204" s="331">
        <v>355581.07908589777</v>
      </c>
      <c r="AA204" s="331">
        <v>362183.79459582904</v>
      </c>
      <c r="AB204" s="331">
        <v>369212.01653499418</v>
      </c>
      <c r="AC204" s="331">
        <v>375692.2009198264</v>
      </c>
      <c r="AD204" s="331">
        <v>381717.82379608543</v>
      </c>
      <c r="AE204" s="331">
        <v>387975.81407990865</v>
      </c>
      <c r="AF204" s="331">
        <v>392604.03036653122</v>
      </c>
      <c r="AG204" s="331">
        <v>396710.7467943161</v>
      </c>
      <c r="AH204" s="331">
        <v>400989.9618966899</v>
      </c>
      <c r="AI204" s="331">
        <v>403566.16598962608</v>
      </c>
      <c r="AJ204" s="331">
        <v>406529.68044703332</v>
      </c>
      <c r="AK204" s="331">
        <v>408948.0998978737</v>
      </c>
      <c r="AL204" s="331">
        <v>411979.61763183831</v>
      </c>
      <c r="AM204" s="331">
        <v>416073.80461018515</v>
      </c>
      <c r="AN204" s="331">
        <v>419154.51398237218</v>
      </c>
      <c r="AO204" s="331">
        <v>422448.314637287</v>
      </c>
      <c r="AP204" s="331">
        <v>426261.69194467383</v>
      </c>
      <c r="AQ204" s="331">
        <v>429983.87716781453</v>
      </c>
      <c r="AR204" s="331">
        <v>434356.77707793383</v>
      </c>
      <c r="AS204" s="331">
        <v>438141.13691793772</v>
      </c>
      <c r="AT204" s="331">
        <v>441849.53920006205</v>
      </c>
      <c r="AU204" s="331">
        <v>445074.68192895449</v>
      </c>
      <c r="AV204" s="331">
        <v>449379.56616206828</v>
      </c>
      <c r="AW204" s="331">
        <v>452886.66472653236</v>
      </c>
      <c r="AX204" s="331">
        <v>454904.8975133092</v>
      </c>
      <c r="AY204" s="331">
        <v>458835.2814967595</v>
      </c>
      <c r="AZ204" s="331">
        <v>460933.65222064219</v>
      </c>
    </row>
    <row r="205" spans="1:52">
      <c r="A205" s="323" t="s">
        <v>152</v>
      </c>
      <c r="B205" s="315">
        <v>203459.47024569471</v>
      </c>
      <c r="C205" s="315">
        <v>190601.30872630037</v>
      </c>
      <c r="D205" s="315">
        <v>191505.12765841841</v>
      </c>
      <c r="E205" s="315">
        <v>193643.80403484346</v>
      </c>
      <c r="F205" s="315">
        <v>217877.98509430629</v>
      </c>
      <c r="G205" s="315">
        <v>234647.50855676018</v>
      </c>
      <c r="H205" s="315">
        <v>245173.41625406011</v>
      </c>
      <c r="I205" s="315">
        <v>271592.70326085947</v>
      </c>
      <c r="J205" s="315">
        <v>257950.62313232935</v>
      </c>
      <c r="K205" s="315">
        <v>249607.80322817975</v>
      </c>
      <c r="L205" s="315">
        <v>224646.68431953841</v>
      </c>
      <c r="M205" s="315">
        <v>239889.70886696508</v>
      </c>
      <c r="N205" s="315">
        <v>238783.13106571449</v>
      </c>
      <c r="O205" s="315">
        <v>246540.43611913634</v>
      </c>
      <c r="P205" s="315">
        <v>260838.8836908722</v>
      </c>
      <c r="Q205" s="315">
        <v>273814.46028758696</v>
      </c>
      <c r="R205" s="315">
        <v>274227.61690120964</v>
      </c>
      <c r="S205" s="315">
        <v>294973.14521548466</v>
      </c>
      <c r="T205" s="315">
        <v>306913.8052994</v>
      </c>
      <c r="U205" s="315">
        <v>316915.39895959687</v>
      </c>
      <c r="V205" s="315">
        <v>325886.8528417942</v>
      </c>
      <c r="W205" s="315">
        <v>333684.11065375549</v>
      </c>
      <c r="X205" s="315">
        <v>340831.5297492689</v>
      </c>
      <c r="Y205" s="315">
        <v>348016.10580182396</v>
      </c>
      <c r="Z205" s="315">
        <v>355581.07908589777</v>
      </c>
      <c r="AA205" s="315">
        <v>362183.79459582904</v>
      </c>
      <c r="AB205" s="315">
        <v>369212.01653499418</v>
      </c>
      <c r="AC205" s="315">
        <v>375692.2009198264</v>
      </c>
      <c r="AD205" s="315">
        <v>381717.82379608543</v>
      </c>
      <c r="AE205" s="315">
        <v>387975.81407990865</v>
      </c>
      <c r="AF205" s="315">
        <v>392604.03036653122</v>
      </c>
      <c r="AG205" s="315">
        <v>396710.7467943161</v>
      </c>
      <c r="AH205" s="315">
        <v>400989.9618966899</v>
      </c>
      <c r="AI205" s="315">
        <v>403566.16598962608</v>
      </c>
      <c r="AJ205" s="315">
        <v>406529.68044703332</v>
      </c>
      <c r="AK205" s="315">
        <v>408948.0998978737</v>
      </c>
      <c r="AL205" s="315">
        <v>411979.61763183831</v>
      </c>
      <c r="AM205" s="315">
        <v>416073.80461018515</v>
      </c>
      <c r="AN205" s="315">
        <v>419154.51398237183</v>
      </c>
      <c r="AO205" s="315">
        <v>422448.31463726517</v>
      </c>
      <c r="AP205" s="315">
        <v>426261.69194344175</v>
      </c>
      <c r="AQ205" s="315">
        <v>429983.87712225824</v>
      </c>
      <c r="AR205" s="315">
        <v>434356.77603704488</v>
      </c>
      <c r="AS205" s="315">
        <v>438141.12176999083</v>
      </c>
      <c r="AT205" s="315">
        <v>441849.38275285205</v>
      </c>
      <c r="AU205" s="315">
        <v>445073.45729104325</v>
      </c>
      <c r="AV205" s="315">
        <v>449372.56911119999</v>
      </c>
      <c r="AW205" s="315">
        <v>452854.17198221444</v>
      </c>
      <c r="AX205" s="315">
        <v>454789.34206757677</v>
      </c>
      <c r="AY205" s="315">
        <v>458490.71729677875</v>
      </c>
      <c r="AZ205" s="315">
        <v>460061.16075544059</v>
      </c>
    </row>
    <row r="206" spans="1:52">
      <c r="A206" s="323" t="s">
        <v>151</v>
      </c>
      <c r="B206" s="315">
        <v>0</v>
      </c>
      <c r="C206" s="315">
        <v>0</v>
      </c>
      <c r="D206" s="315">
        <v>0</v>
      </c>
      <c r="E206" s="315">
        <v>0</v>
      </c>
      <c r="F206" s="315">
        <v>0</v>
      </c>
      <c r="G206" s="315">
        <v>0</v>
      </c>
      <c r="H206" s="315">
        <v>0</v>
      </c>
      <c r="I206" s="315">
        <v>0</v>
      </c>
      <c r="J206" s="315">
        <v>0</v>
      </c>
      <c r="K206" s="315">
        <v>0</v>
      </c>
      <c r="L206" s="315">
        <v>0</v>
      </c>
      <c r="M206" s="315">
        <v>0</v>
      </c>
      <c r="N206" s="315">
        <v>0</v>
      </c>
      <c r="O206" s="315">
        <v>0</v>
      </c>
      <c r="P206" s="315">
        <v>0</v>
      </c>
      <c r="Q206" s="315">
        <v>0</v>
      </c>
      <c r="R206" s="315">
        <v>2.1509639272055139E-90</v>
      </c>
      <c r="S206" s="315">
        <v>1.5585685606376969E-85</v>
      </c>
      <c r="T206" s="315">
        <v>2.195421991798467E-81</v>
      </c>
      <c r="U206" s="315">
        <v>3.7699107375668273E-77</v>
      </c>
      <c r="V206" s="315">
        <v>6.2381480637519964E-73</v>
      </c>
      <c r="W206" s="315">
        <v>9.5387640519207056E-69</v>
      </c>
      <c r="X206" s="315">
        <v>1.439121416300036E-64</v>
      </c>
      <c r="Y206" s="315">
        <v>2.0367684263982281E-60</v>
      </c>
      <c r="Z206" s="315">
        <v>2.7161920623477104E-56</v>
      </c>
      <c r="AA206" s="315">
        <v>3.0723566128831879E-52</v>
      </c>
      <c r="AB206" s="315">
        <v>2.9487115489017968E-48</v>
      </c>
      <c r="AC206" s="315">
        <v>2.3273695943724747E-44</v>
      </c>
      <c r="AD206" s="315">
        <v>1.4741101325751155E-40</v>
      </c>
      <c r="AE206" s="315">
        <v>7.7458429224529675E-37</v>
      </c>
      <c r="AF206" s="315">
        <v>3.0367930327218736E-33</v>
      </c>
      <c r="AG206" s="315">
        <v>8.7176672522019735E-30</v>
      </c>
      <c r="AH206" s="315">
        <v>1.9241544124605796E-26</v>
      </c>
      <c r="AI206" s="315">
        <v>2.9170252176009969E-23</v>
      </c>
      <c r="AJ206" s="315">
        <v>2.8444613422961038E-20</v>
      </c>
      <c r="AK206" s="315">
        <v>1.8599764135107974E-17</v>
      </c>
      <c r="AL206" s="315">
        <v>6.9136223431319293E-15</v>
      </c>
      <c r="AM206" s="315">
        <v>1.743300905068036E-12</v>
      </c>
      <c r="AN206" s="315">
        <v>3.4292210886025289E-10</v>
      </c>
      <c r="AO206" s="315">
        <v>2.1808820122709765E-8</v>
      </c>
      <c r="AP206" s="315">
        <v>1.2320973396017011E-6</v>
      </c>
      <c r="AQ206" s="315">
        <v>4.5556311350532076E-5</v>
      </c>
      <c r="AR206" s="315">
        <v>1.0408889761883047E-3</v>
      </c>
      <c r="AS206" s="315">
        <v>1.5147946875453386E-2</v>
      </c>
      <c r="AT206" s="315">
        <v>0.15644721001462097</v>
      </c>
      <c r="AU206" s="315">
        <v>1.2246379112640917</v>
      </c>
      <c r="AV206" s="315">
        <v>6.9970508683040782</v>
      </c>
      <c r="AW206" s="315">
        <v>32.492744317926203</v>
      </c>
      <c r="AX206" s="315">
        <v>115.55544573244228</v>
      </c>
      <c r="AY206" s="315">
        <v>344.56419998077951</v>
      </c>
      <c r="AZ206" s="315">
        <v>872.49146520161196</v>
      </c>
    </row>
    <row r="207" spans="1:52">
      <c r="A207" s="323" t="s">
        <v>150</v>
      </c>
      <c r="B207" s="315">
        <v>0</v>
      </c>
      <c r="C207" s="315">
        <v>0</v>
      </c>
      <c r="D207" s="315">
        <v>0</v>
      </c>
      <c r="E207" s="315">
        <v>0</v>
      </c>
      <c r="F207" s="315">
        <v>0</v>
      </c>
      <c r="G207" s="315">
        <v>0</v>
      </c>
      <c r="H207" s="315">
        <v>0</v>
      </c>
      <c r="I207" s="315">
        <v>0</v>
      </c>
      <c r="J207" s="315">
        <v>0</v>
      </c>
      <c r="K207" s="315">
        <v>0</v>
      </c>
      <c r="L207" s="315">
        <v>0</v>
      </c>
      <c r="M207" s="315">
        <v>0</v>
      </c>
      <c r="N207" s="315">
        <v>0</v>
      </c>
      <c r="O207" s="315">
        <v>0</v>
      </c>
      <c r="P207" s="315">
        <v>0</v>
      </c>
      <c r="Q207" s="315">
        <v>0</v>
      </c>
      <c r="R207" s="315">
        <v>0</v>
      </c>
      <c r="S207" s="315">
        <v>0</v>
      </c>
      <c r="T207" s="315">
        <v>0</v>
      </c>
      <c r="U207" s="315">
        <v>0</v>
      </c>
      <c r="V207" s="315">
        <v>0</v>
      </c>
      <c r="W207" s="315">
        <v>0</v>
      </c>
      <c r="X207" s="315">
        <v>0</v>
      </c>
      <c r="Y207" s="315">
        <v>0</v>
      </c>
      <c r="Z207" s="315">
        <v>0</v>
      </c>
      <c r="AA207" s="315">
        <v>0</v>
      </c>
      <c r="AB207" s="315">
        <v>0</v>
      </c>
      <c r="AC207" s="315">
        <v>0</v>
      </c>
      <c r="AD207" s="315">
        <v>0</v>
      </c>
      <c r="AE207" s="315">
        <v>0</v>
      </c>
      <c r="AF207" s="315">
        <v>0</v>
      </c>
      <c r="AG207" s="315">
        <v>0</v>
      </c>
      <c r="AH207" s="315">
        <v>0</v>
      </c>
      <c r="AI207" s="315">
        <v>0</v>
      </c>
      <c r="AJ207" s="315">
        <v>0</v>
      </c>
      <c r="AK207" s="315">
        <v>0</v>
      </c>
      <c r="AL207" s="315">
        <v>0</v>
      </c>
      <c r="AM207" s="315">
        <v>0</v>
      </c>
      <c r="AN207" s="315">
        <v>0</v>
      </c>
      <c r="AO207" s="315">
        <v>0</v>
      </c>
      <c r="AP207" s="315">
        <v>0</v>
      </c>
      <c r="AQ207" s="315">
        <v>0</v>
      </c>
      <c r="AR207" s="315">
        <v>0</v>
      </c>
      <c r="AS207" s="315">
        <v>0</v>
      </c>
      <c r="AT207" s="315">
        <v>0</v>
      </c>
      <c r="AU207" s="315">
        <v>0</v>
      </c>
      <c r="AV207" s="315">
        <v>0</v>
      </c>
      <c r="AW207" s="315">
        <v>0</v>
      </c>
      <c r="AX207" s="315">
        <v>0</v>
      </c>
      <c r="AY207" s="315">
        <v>0</v>
      </c>
      <c r="AZ207" s="315">
        <v>0</v>
      </c>
    </row>
    <row r="208" spans="1:52">
      <c r="A208" s="323" t="s">
        <v>149</v>
      </c>
      <c r="B208" s="315">
        <v>0</v>
      </c>
      <c r="C208" s="315">
        <v>0</v>
      </c>
      <c r="D208" s="315">
        <v>0</v>
      </c>
      <c r="E208" s="315">
        <v>0</v>
      </c>
      <c r="F208" s="315">
        <v>0</v>
      </c>
      <c r="G208" s="315">
        <v>0</v>
      </c>
      <c r="H208" s="315">
        <v>0</v>
      </c>
      <c r="I208" s="315">
        <v>0</v>
      </c>
      <c r="J208" s="315">
        <v>0</v>
      </c>
      <c r="K208" s="315">
        <v>0</v>
      </c>
      <c r="L208" s="315">
        <v>0</v>
      </c>
      <c r="M208" s="315">
        <v>0</v>
      </c>
      <c r="N208" s="315">
        <v>0</v>
      </c>
      <c r="O208" s="315">
        <v>0</v>
      </c>
      <c r="P208" s="315">
        <v>0</v>
      </c>
      <c r="Q208" s="315">
        <v>0</v>
      </c>
      <c r="R208" s="315">
        <v>0</v>
      </c>
      <c r="S208" s="315">
        <v>0</v>
      </c>
      <c r="T208" s="315">
        <v>0</v>
      </c>
      <c r="U208" s="315">
        <v>0</v>
      </c>
      <c r="V208" s="315">
        <v>0</v>
      </c>
      <c r="W208" s="315">
        <v>0</v>
      </c>
      <c r="X208" s="315">
        <v>0</v>
      </c>
      <c r="Y208" s="315">
        <v>0</v>
      </c>
      <c r="Z208" s="315">
        <v>0</v>
      </c>
      <c r="AA208" s="315">
        <v>0</v>
      </c>
      <c r="AB208" s="315">
        <v>0</v>
      </c>
      <c r="AC208" s="315">
        <v>0</v>
      </c>
      <c r="AD208" s="315">
        <v>0</v>
      </c>
      <c r="AE208" s="315">
        <v>0</v>
      </c>
      <c r="AF208" s="315">
        <v>0</v>
      </c>
      <c r="AG208" s="315">
        <v>0</v>
      </c>
      <c r="AH208" s="315">
        <v>0</v>
      </c>
      <c r="AI208" s="315">
        <v>0</v>
      </c>
      <c r="AJ208" s="315">
        <v>0</v>
      </c>
      <c r="AK208" s="315">
        <v>0</v>
      </c>
      <c r="AL208" s="315">
        <v>0</v>
      </c>
      <c r="AM208" s="315">
        <v>0</v>
      </c>
      <c r="AN208" s="315">
        <v>0</v>
      </c>
      <c r="AO208" s="315">
        <v>0</v>
      </c>
      <c r="AP208" s="315">
        <v>0</v>
      </c>
      <c r="AQ208" s="315">
        <v>0</v>
      </c>
      <c r="AR208" s="315">
        <v>0</v>
      </c>
      <c r="AS208" s="315">
        <v>0</v>
      </c>
      <c r="AT208" s="315">
        <v>0</v>
      </c>
      <c r="AU208" s="315">
        <v>0</v>
      </c>
      <c r="AV208" s="315">
        <v>0</v>
      </c>
      <c r="AW208" s="315">
        <v>0</v>
      </c>
      <c r="AX208" s="315">
        <v>0</v>
      </c>
      <c r="AY208" s="315">
        <v>0</v>
      </c>
      <c r="AZ208" s="315">
        <v>0</v>
      </c>
    </row>
    <row r="209" spans="1:52">
      <c r="A209" s="334" t="s">
        <v>19</v>
      </c>
      <c r="B209" s="335">
        <v>5964.2663651808962</v>
      </c>
      <c r="C209" s="335">
        <v>5918.5581474875598</v>
      </c>
      <c r="D209" s="335">
        <v>5919.5583149838185</v>
      </c>
      <c r="E209" s="335">
        <v>5991.5524264423757</v>
      </c>
      <c r="F209" s="335">
        <v>6460.486221243701</v>
      </c>
      <c r="G209" s="335">
        <v>6412.918212999999</v>
      </c>
      <c r="H209" s="335">
        <v>6404.7767649999996</v>
      </c>
      <c r="I209" s="335">
        <v>6598.409344499999</v>
      </c>
      <c r="J209" s="335">
        <v>6606.9619105000038</v>
      </c>
      <c r="K209" s="335">
        <v>5843.8854320000028</v>
      </c>
      <c r="L209" s="335">
        <v>6653.7699725000002</v>
      </c>
      <c r="M209" s="335">
        <v>6644.1173456232909</v>
      </c>
      <c r="N209" s="335">
        <v>6645.8563033971423</v>
      </c>
      <c r="O209" s="335">
        <v>6649.6498937309061</v>
      </c>
      <c r="P209" s="335">
        <v>6651.1709463397656</v>
      </c>
      <c r="Q209" s="335">
        <v>6658.1409445442396</v>
      </c>
      <c r="R209" s="335">
        <v>6906.2886599175317</v>
      </c>
      <c r="S209" s="335">
        <v>7171.2845613373329</v>
      </c>
      <c r="T209" s="335">
        <v>7396.6039164782869</v>
      </c>
      <c r="U209" s="335">
        <v>7555.7781133584394</v>
      </c>
      <c r="V209" s="335">
        <v>7690.0766366247108</v>
      </c>
      <c r="W209" s="335">
        <v>7884.5919818638386</v>
      </c>
      <c r="X209" s="335">
        <v>8076.9818356837686</v>
      </c>
      <c r="Y209" s="335">
        <v>8268.352868144495</v>
      </c>
      <c r="Z209" s="335">
        <v>8490.5493846733916</v>
      </c>
      <c r="AA209" s="335">
        <v>8795.1424778038854</v>
      </c>
      <c r="AB209" s="335">
        <v>9090.4422116416154</v>
      </c>
      <c r="AC209" s="335">
        <v>9416.6955610877085</v>
      </c>
      <c r="AD209" s="335">
        <v>9760.3070151340671</v>
      </c>
      <c r="AE209" s="335">
        <v>10136.11903118904</v>
      </c>
      <c r="AF209" s="335">
        <v>10519.963472091891</v>
      </c>
      <c r="AG209" s="335">
        <v>10920.857876317892</v>
      </c>
      <c r="AH209" s="335">
        <v>11360.264366758152</v>
      </c>
      <c r="AI209" s="335">
        <v>11780.050550256179</v>
      </c>
      <c r="AJ209" s="335">
        <v>12212.716189289962</v>
      </c>
      <c r="AK209" s="335">
        <v>12640.440158264162</v>
      </c>
      <c r="AL209" s="335">
        <v>13083.423514494991</v>
      </c>
      <c r="AM209" s="335">
        <v>13581.548413855524</v>
      </c>
      <c r="AN209" s="335">
        <v>14056.390153869852</v>
      </c>
      <c r="AO209" s="335">
        <v>14558.401665676045</v>
      </c>
      <c r="AP209" s="335">
        <v>15095.712326006576</v>
      </c>
      <c r="AQ209" s="335">
        <v>15648.951680558015</v>
      </c>
      <c r="AR209" s="335">
        <v>16256.470256842214</v>
      </c>
      <c r="AS209" s="335">
        <v>16857.111925362202</v>
      </c>
      <c r="AT209" s="335">
        <v>17458.03896975884</v>
      </c>
      <c r="AU209" s="335">
        <v>18074.18325786999</v>
      </c>
      <c r="AV209" s="335">
        <v>18768.700616545455</v>
      </c>
      <c r="AW209" s="335">
        <v>19400.715538035474</v>
      </c>
      <c r="AX209" s="335">
        <v>19968.509914783444</v>
      </c>
      <c r="AY209" s="335">
        <v>20610.032418136419</v>
      </c>
      <c r="AZ209" s="335">
        <v>21167.407560467855</v>
      </c>
    </row>
    <row r="210" spans="1:52">
      <c r="A210" s="328" t="s">
        <v>20</v>
      </c>
      <c r="B210" s="331">
        <v>261.65351014583513</v>
      </c>
      <c r="C210" s="331">
        <v>218.36207771482236</v>
      </c>
      <c r="D210" s="331">
        <v>215.02019262861825</v>
      </c>
      <c r="E210" s="331">
        <v>243.41613331029865</v>
      </c>
      <c r="F210" s="331">
        <v>257.60276413871122</v>
      </c>
      <c r="G210" s="331">
        <v>270.39646091433531</v>
      </c>
      <c r="H210" s="331">
        <v>261.45363873671278</v>
      </c>
      <c r="I210" s="331">
        <v>282.28527290799008</v>
      </c>
      <c r="J210" s="331">
        <v>266.39806463232685</v>
      </c>
      <c r="K210" s="331">
        <v>239.73482286108876</v>
      </c>
      <c r="L210" s="331">
        <v>242.24095147492159</v>
      </c>
      <c r="M210" s="331">
        <v>227.26590958332983</v>
      </c>
      <c r="N210" s="331">
        <v>225.98449748652567</v>
      </c>
      <c r="O210" s="331">
        <v>213.57028232727998</v>
      </c>
      <c r="P210" s="331">
        <v>213.0238106111492</v>
      </c>
      <c r="Q210" s="331">
        <v>215.38927813957596</v>
      </c>
      <c r="R210" s="331">
        <v>227.62112590189747</v>
      </c>
      <c r="S210" s="331">
        <v>241.85780284272184</v>
      </c>
      <c r="T210" s="331">
        <v>254.56453757161842</v>
      </c>
      <c r="U210" s="331">
        <v>264.90456284340252</v>
      </c>
      <c r="V210" s="331">
        <v>273.85364418475729</v>
      </c>
      <c r="W210" s="331">
        <v>283.17599074790434</v>
      </c>
      <c r="X210" s="331">
        <v>293.70119481790516</v>
      </c>
      <c r="Y210" s="331">
        <v>306.56686836587608</v>
      </c>
      <c r="Z210" s="331">
        <v>323.62325558744368</v>
      </c>
      <c r="AA210" s="331">
        <v>347.6938019936776</v>
      </c>
      <c r="AB210" s="331">
        <v>379.08886290145904</v>
      </c>
      <c r="AC210" s="331">
        <v>415.26044359369564</v>
      </c>
      <c r="AD210" s="331">
        <v>454.74264747878613</v>
      </c>
      <c r="AE210" s="331">
        <v>496.16680744096158</v>
      </c>
      <c r="AF210" s="331">
        <v>537.52687646514585</v>
      </c>
      <c r="AG210" s="331">
        <v>581.7734970310936</v>
      </c>
      <c r="AH210" s="331">
        <v>630.11554883869087</v>
      </c>
      <c r="AI210" s="331">
        <v>679.98165482139939</v>
      </c>
      <c r="AJ210" s="331">
        <v>731.59703413173077</v>
      </c>
      <c r="AK210" s="331">
        <v>783.05453469166139</v>
      </c>
      <c r="AL210" s="331">
        <v>836.1030876283013</v>
      </c>
      <c r="AM210" s="331">
        <v>893.31377413822713</v>
      </c>
      <c r="AN210" s="331">
        <v>949.41029470090621</v>
      </c>
      <c r="AO210" s="331">
        <v>1007.3711238844959</v>
      </c>
      <c r="AP210" s="331">
        <v>1067.7012512551084</v>
      </c>
      <c r="AQ210" s="331">
        <v>1128.0110929667101</v>
      </c>
      <c r="AR210" s="331">
        <v>1190.6971161166337</v>
      </c>
      <c r="AS210" s="331">
        <v>1251.8808814877661</v>
      </c>
      <c r="AT210" s="331">
        <v>1312.075393366707</v>
      </c>
      <c r="AU210" s="331">
        <v>1376.3112296493755</v>
      </c>
      <c r="AV210" s="331">
        <v>1447.4451082746323</v>
      </c>
      <c r="AW210" s="331">
        <v>1510.720930633096</v>
      </c>
      <c r="AX210" s="331">
        <v>1566.0227835816222</v>
      </c>
      <c r="AY210" s="331">
        <v>1625.1984334357201</v>
      </c>
      <c r="AZ210" s="331">
        <v>1675.5592873214568</v>
      </c>
    </row>
    <row r="211" spans="1:52">
      <c r="A211" s="323" t="s">
        <v>152</v>
      </c>
      <c r="B211" s="315">
        <v>261.65351014583513</v>
      </c>
      <c r="C211" s="315">
        <v>218.36207771482236</v>
      </c>
      <c r="D211" s="315">
        <v>215.02019262861825</v>
      </c>
      <c r="E211" s="315">
        <v>243.41613331029865</v>
      </c>
      <c r="F211" s="315">
        <v>257.60276413871122</v>
      </c>
      <c r="G211" s="315">
        <v>270.39646091433531</v>
      </c>
      <c r="H211" s="315">
        <v>261.45363873671278</v>
      </c>
      <c r="I211" s="315">
        <v>282.28527290799008</v>
      </c>
      <c r="J211" s="315">
        <v>266.39806463232685</v>
      </c>
      <c r="K211" s="315">
        <v>239.73482286108876</v>
      </c>
      <c r="L211" s="315">
        <v>242.24095147492159</v>
      </c>
      <c r="M211" s="315">
        <v>227.26590958332983</v>
      </c>
      <c r="N211" s="315">
        <v>225.98449748652567</v>
      </c>
      <c r="O211" s="315">
        <v>213.57028232727998</v>
      </c>
      <c r="P211" s="315">
        <v>213.0238106111492</v>
      </c>
      <c r="Q211" s="315">
        <v>215.38927813957596</v>
      </c>
      <c r="R211" s="315">
        <v>227.62112590106756</v>
      </c>
      <c r="S211" s="315">
        <v>241.85780283982206</v>
      </c>
      <c r="T211" s="315">
        <v>254.56453756422263</v>
      </c>
      <c r="U211" s="315">
        <v>264.9045628315626</v>
      </c>
      <c r="V211" s="315">
        <v>273.85364415257061</v>
      </c>
      <c r="W211" s="315">
        <v>283.17599067097461</v>
      </c>
      <c r="X211" s="315">
        <v>293.70119469069863</v>
      </c>
      <c r="Y211" s="315">
        <v>306.56686810288124</v>
      </c>
      <c r="Z211" s="315">
        <v>323.62325467023106</v>
      </c>
      <c r="AA211" s="315">
        <v>347.69380003076088</v>
      </c>
      <c r="AB211" s="315">
        <v>379.08885794707379</v>
      </c>
      <c r="AC211" s="315">
        <v>415.26042827685353</v>
      </c>
      <c r="AD211" s="315">
        <v>454.74261429343909</v>
      </c>
      <c r="AE211" s="315">
        <v>496.16673235179303</v>
      </c>
      <c r="AF211" s="315">
        <v>537.52670781799816</v>
      </c>
      <c r="AG211" s="315">
        <v>581.77304937623148</v>
      </c>
      <c r="AH211" s="315">
        <v>630.11460565414359</v>
      </c>
      <c r="AI211" s="315">
        <v>679.97958012192032</v>
      </c>
      <c r="AJ211" s="315">
        <v>731.5923717074337</v>
      </c>
      <c r="AK211" s="315">
        <v>783.04420089800249</v>
      </c>
      <c r="AL211" s="315">
        <v>836.08077824539555</v>
      </c>
      <c r="AM211" s="315">
        <v>893.26558340446127</v>
      </c>
      <c r="AN211" s="315">
        <v>949.29540643965561</v>
      </c>
      <c r="AO211" s="315">
        <v>1007.1609806370002</v>
      </c>
      <c r="AP211" s="315">
        <v>1067.3095728047847</v>
      </c>
      <c r="AQ211" s="315">
        <v>1127.2816687424854</v>
      </c>
      <c r="AR211" s="315">
        <v>1189.2890178967623</v>
      </c>
      <c r="AS211" s="315">
        <v>1249.3045526971289</v>
      </c>
      <c r="AT211" s="315">
        <v>1307.6466603881606</v>
      </c>
      <c r="AU211" s="315">
        <v>1368.7156869642604</v>
      </c>
      <c r="AV211" s="315">
        <v>1434.9629071851173</v>
      </c>
      <c r="AW211" s="315">
        <v>1491.7778731441738</v>
      </c>
      <c r="AX211" s="315">
        <v>1538.4743923718995</v>
      </c>
      <c r="AY211" s="315">
        <v>1586.2246178288492</v>
      </c>
      <c r="AZ211" s="315">
        <v>1622.3088346173863</v>
      </c>
    </row>
    <row r="212" spans="1:52">
      <c r="A212" s="323" t="s">
        <v>151</v>
      </c>
      <c r="B212" s="315">
        <v>0</v>
      </c>
      <c r="C212" s="315">
        <v>0</v>
      </c>
      <c r="D212" s="315">
        <v>0</v>
      </c>
      <c r="E212" s="315">
        <v>0</v>
      </c>
      <c r="F212" s="315">
        <v>0</v>
      </c>
      <c r="G212" s="315">
        <v>0</v>
      </c>
      <c r="H212" s="315">
        <v>0</v>
      </c>
      <c r="I212" s="315">
        <v>0</v>
      </c>
      <c r="J212" s="315">
        <v>0</v>
      </c>
      <c r="K212" s="315">
        <v>0</v>
      </c>
      <c r="L212" s="315">
        <v>0</v>
      </c>
      <c r="M212" s="315">
        <v>0</v>
      </c>
      <c r="N212" s="315">
        <v>0</v>
      </c>
      <c r="O212" s="315">
        <v>0</v>
      </c>
      <c r="P212" s="315">
        <v>0</v>
      </c>
      <c r="Q212" s="315">
        <v>0</v>
      </c>
      <c r="R212" s="315">
        <v>8.2991491639985973E-10</v>
      </c>
      <c r="S212" s="315">
        <v>2.8997827030570061E-9</v>
      </c>
      <c r="T212" s="315">
        <v>7.395789946830931E-9</v>
      </c>
      <c r="U212" s="315">
        <v>1.1839932656995744E-8</v>
      </c>
      <c r="V212" s="315">
        <v>3.2186698176676427E-8</v>
      </c>
      <c r="W212" s="315">
        <v>7.6929735221284545E-8</v>
      </c>
      <c r="X212" s="315">
        <v>1.2720651543506367E-7</v>
      </c>
      <c r="Y212" s="315">
        <v>2.6299485815783299E-7</v>
      </c>
      <c r="Z212" s="315">
        <v>9.1721263268240633E-7</v>
      </c>
      <c r="AA212" s="315">
        <v>1.962916701437278E-6</v>
      </c>
      <c r="AB212" s="315">
        <v>4.9543852472807125E-6</v>
      </c>
      <c r="AC212" s="315">
        <v>1.5316842119181541E-5</v>
      </c>
      <c r="AD212" s="315">
        <v>3.31853470144302E-5</v>
      </c>
      <c r="AE212" s="315">
        <v>7.5089168548256256E-5</v>
      </c>
      <c r="AF212" s="315">
        <v>1.6864714765260969E-4</v>
      </c>
      <c r="AG212" s="315">
        <v>4.4765486206438723E-4</v>
      </c>
      <c r="AH212" s="315">
        <v>9.4318454728826344E-4</v>
      </c>
      <c r="AI212" s="315">
        <v>2.0746994790364101E-3</v>
      </c>
      <c r="AJ212" s="315">
        <v>4.6624242971227787E-3</v>
      </c>
      <c r="AK212" s="315">
        <v>1.0333793658893047E-2</v>
      </c>
      <c r="AL212" s="315">
        <v>2.2309382905752573E-2</v>
      </c>
      <c r="AM212" s="315">
        <v>4.8190733765827554E-2</v>
      </c>
      <c r="AN212" s="315">
        <v>0.11488826125056996</v>
      </c>
      <c r="AO212" s="315">
        <v>0.21014324749573998</v>
      </c>
      <c r="AP212" s="315">
        <v>0.3916784503238489</v>
      </c>
      <c r="AQ212" s="315">
        <v>0.72942422422460873</v>
      </c>
      <c r="AR212" s="315">
        <v>1.4080982198714307</v>
      </c>
      <c r="AS212" s="315">
        <v>2.5763287906373393</v>
      </c>
      <c r="AT212" s="315">
        <v>4.4287329785464262</v>
      </c>
      <c r="AU212" s="315">
        <v>7.5955426851151886</v>
      </c>
      <c r="AV212" s="315">
        <v>12.482201089514909</v>
      </c>
      <c r="AW212" s="315">
        <v>18.943057488922278</v>
      </c>
      <c r="AX212" s="315">
        <v>27.548391209722642</v>
      </c>
      <c r="AY212" s="315">
        <v>38.973815606870936</v>
      </c>
      <c r="AZ212" s="315">
        <v>53.250452704070547</v>
      </c>
    </row>
    <row r="213" spans="1:52">
      <c r="A213" s="323" t="s">
        <v>150</v>
      </c>
      <c r="B213" s="315">
        <v>0</v>
      </c>
      <c r="C213" s="315">
        <v>0</v>
      </c>
      <c r="D213" s="315">
        <v>0</v>
      </c>
      <c r="E213" s="315">
        <v>0</v>
      </c>
      <c r="F213" s="315">
        <v>0</v>
      </c>
      <c r="G213" s="315">
        <v>0</v>
      </c>
      <c r="H213" s="315">
        <v>0</v>
      </c>
      <c r="I213" s="315">
        <v>0</v>
      </c>
      <c r="J213" s="315">
        <v>0</v>
      </c>
      <c r="K213" s="315">
        <v>0</v>
      </c>
      <c r="L213" s="315">
        <v>0</v>
      </c>
      <c r="M213" s="315">
        <v>0</v>
      </c>
      <c r="N213" s="315">
        <v>0</v>
      </c>
      <c r="O213" s="315">
        <v>0</v>
      </c>
      <c r="P213" s="315">
        <v>0</v>
      </c>
      <c r="Q213" s="315">
        <v>0</v>
      </c>
      <c r="R213" s="315">
        <v>0</v>
      </c>
      <c r="S213" s="315">
        <v>0</v>
      </c>
      <c r="T213" s="315">
        <v>0</v>
      </c>
      <c r="U213" s="315">
        <v>0</v>
      </c>
      <c r="V213" s="315">
        <v>0</v>
      </c>
      <c r="W213" s="315">
        <v>0</v>
      </c>
      <c r="X213" s="315">
        <v>0</v>
      </c>
      <c r="Y213" s="315">
        <v>0</v>
      </c>
      <c r="Z213" s="315">
        <v>0</v>
      </c>
      <c r="AA213" s="315">
        <v>0</v>
      </c>
      <c r="AB213" s="315">
        <v>0</v>
      </c>
      <c r="AC213" s="315">
        <v>0</v>
      </c>
      <c r="AD213" s="315">
        <v>0</v>
      </c>
      <c r="AE213" s="315">
        <v>0</v>
      </c>
      <c r="AF213" s="315">
        <v>0</v>
      </c>
      <c r="AG213" s="315">
        <v>0</v>
      </c>
      <c r="AH213" s="315">
        <v>0</v>
      </c>
      <c r="AI213" s="315">
        <v>0</v>
      </c>
      <c r="AJ213" s="315">
        <v>0</v>
      </c>
      <c r="AK213" s="315">
        <v>0</v>
      </c>
      <c r="AL213" s="315">
        <v>0</v>
      </c>
      <c r="AM213" s="315">
        <v>0</v>
      </c>
      <c r="AN213" s="315">
        <v>0</v>
      </c>
      <c r="AO213" s="315">
        <v>0</v>
      </c>
      <c r="AP213" s="315">
        <v>0</v>
      </c>
      <c r="AQ213" s="315">
        <v>0</v>
      </c>
      <c r="AR213" s="315">
        <v>0</v>
      </c>
      <c r="AS213" s="315">
        <v>0</v>
      </c>
      <c r="AT213" s="315">
        <v>0</v>
      </c>
      <c r="AU213" s="315">
        <v>0</v>
      </c>
      <c r="AV213" s="315">
        <v>0</v>
      </c>
      <c r="AW213" s="315">
        <v>0</v>
      </c>
      <c r="AX213" s="315">
        <v>0</v>
      </c>
      <c r="AY213" s="315">
        <v>0</v>
      </c>
      <c r="AZ213" s="315">
        <v>0</v>
      </c>
    </row>
    <row r="214" spans="1:52">
      <c r="A214" s="323" t="s">
        <v>149</v>
      </c>
      <c r="B214" s="315">
        <v>0</v>
      </c>
      <c r="C214" s="315">
        <v>0</v>
      </c>
      <c r="D214" s="315">
        <v>0</v>
      </c>
      <c r="E214" s="315">
        <v>0</v>
      </c>
      <c r="F214" s="315">
        <v>0</v>
      </c>
      <c r="G214" s="315">
        <v>0</v>
      </c>
      <c r="H214" s="315">
        <v>0</v>
      </c>
      <c r="I214" s="315">
        <v>0</v>
      </c>
      <c r="J214" s="315">
        <v>0</v>
      </c>
      <c r="K214" s="315">
        <v>0</v>
      </c>
      <c r="L214" s="315">
        <v>0</v>
      </c>
      <c r="M214" s="315">
        <v>0</v>
      </c>
      <c r="N214" s="315">
        <v>0</v>
      </c>
      <c r="O214" s="315">
        <v>0</v>
      </c>
      <c r="P214" s="315">
        <v>0</v>
      </c>
      <c r="Q214" s="315">
        <v>0</v>
      </c>
      <c r="R214" s="315">
        <v>0</v>
      </c>
      <c r="S214" s="315">
        <v>0</v>
      </c>
      <c r="T214" s="315">
        <v>0</v>
      </c>
      <c r="U214" s="315">
        <v>0</v>
      </c>
      <c r="V214" s="315">
        <v>0</v>
      </c>
      <c r="W214" s="315">
        <v>0</v>
      </c>
      <c r="X214" s="315">
        <v>0</v>
      </c>
      <c r="Y214" s="315">
        <v>0</v>
      </c>
      <c r="Z214" s="315">
        <v>0</v>
      </c>
      <c r="AA214" s="315">
        <v>0</v>
      </c>
      <c r="AB214" s="315">
        <v>0</v>
      </c>
      <c r="AC214" s="315">
        <v>0</v>
      </c>
      <c r="AD214" s="315">
        <v>0</v>
      </c>
      <c r="AE214" s="315">
        <v>0</v>
      </c>
      <c r="AF214" s="315">
        <v>0</v>
      </c>
      <c r="AG214" s="315">
        <v>0</v>
      </c>
      <c r="AH214" s="315">
        <v>0</v>
      </c>
      <c r="AI214" s="315">
        <v>0</v>
      </c>
      <c r="AJ214" s="315">
        <v>0</v>
      </c>
      <c r="AK214" s="315">
        <v>0</v>
      </c>
      <c r="AL214" s="315">
        <v>0</v>
      </c>
      <c r="AM214" s="315">
        <v>0</v>
      </c>
      <c r="AN214" s="315">
        <v>0</v>
      </c>
      <c r="AO214" s="315">
        <v>0</v>
      </c>
      <c r="AP214" s="315">
        <v>0</v>
      </c>
      <c r="AQ214" s="315">
        <v>0</v>
      </c>
      <c r="AR214" s="315">
        <v>0</v>
      </c>
      <c r="AS214" s="315">
        <v>0</v>
      </c>
      <c r="AT214" s="315">
        <v>0</v>
      </c>
      <c r="AU214" s="315">
        <v>0</v>
      </c>
      <c r="AV214" s="315">
        <v>0</v>
      </c>
      <c r="AW214" s="315">
        <v>0</v>
      </c>
      <c r="AX214" s="315">
        <v>0</v>
      </c>
      <c r="AY214" s="315">
        <v>0</v>
      </c>
      <c r="AZ214" s="315">
        <v>0</v>
      </c>
    </row>
    <row r="215" spans="1:52">
      <c r="A215" s="328" t="s">
        <v>18</v>
      </c>
      <c r="B215" s="331">
        <v>5702.6128550350613</v>
      </c>
      <c r="C215" s="331">
        <v>5700.1960697727372</v>
      </c>
      <c r="D215" s="331">
        <v>5704.5381223552004</v>
      </c>
      <c r="E215" s="331">
        <v>5748.1362931320773</v>
      </c>
      <c r="F215" s="331">
        <v>6202.8834571049902</v>
      </c>
      <c r="G215" s="331">
        <v>6142.521752085664</v>
      </c>
      <c r="H215" s="331">
        <v>6143.3231262632871</v>
      </c>
      <c r="I215" s="331">
        <v>6316.1240715920085</v>
      </c>
      <c r="J215" s="331">
        <v>6340.5638458676767</v>
      </c>
      <c r="K215" s="331">
        <v>5604.1506091389138</v>
      </c>
      <c r="L215" s="331">
        <v>6411.5290210250787</v>
      </c>
      <c r="M215" s="331">
        <v>6416.8514360399613</v>
      </c>
      <c r="N215" s="331">
        <v>6419.8718059106168</v>
      </c>
      <c r="O215" s="331">
        <v>6436.0796114036266</v>
      </c>
      <c r="P215" s="331">
        <v>6438.1471357286164</v>
      </c>
      <c r="Q215" s="331">
        <v>6442.7516664046634</v>
      </c>
      <c r="R215" s="331">
        <v>6678.6675340156344</v>
      </c>
      <c r="S215" s="331">
        <v>6929.426758494611</v>
      </c>
      <c r="T215" s="331">
        <v>7142.0393789066684</v>
      </c>
      <c r="U215" s="331">
        <v>7290.8735505150371</v>
      </c>
      <c r="V215" s="331">
        <v>7416.2229924399535</v>
      </c>
      <c r="W215" s="331">
        <v>7601.415991115934</v>
      </c>
      <c r="X215" s="331">
        <v>7783.2806408658635</v>
      </c>
      <c r="Y215" s="331">
        <v>7961.785999778619</v>
      </c>
      <c r="Z215" s="331">
        <v>8166.9261290859477</v>
      </c>
      <c r="AA215" s="331">
        <v>8447.4486758102084</v>
      </c>
      <c r="AB215" s="331">
        <v>8711.3533487401564</v>
      </c>
      <c r="AC215" s="331">
        <v>9001.435117494013</v>
      </c>
      <c r="AD215" s="331">
        <v>9305.5643676552809</v>
      </c>
      <c r="AE215" s="331">
        <v>9639.9522237480796</v>
      </c>
      <c r="AF215" s="331">
        <v>9982.4365956267447</v>
      </c>
      <c r="AG215" s="331">
        <v>10339.084379286798</v>
      </c>
      <c r="AH215" s="331">
        <v>10730.148817919462</v>
      </c>
      <c r="AI215" s="331">
        <v>11100.068895434781</v>
      </c>
      <c r="AJ215" s="331">
        <v>11481.119155158231</v>
      </c>
      <c r="AK215" s="331">
        <v>11857.385623572502</v>
      </c>
      <c r="AL215" s="331">
        <v>12247.320426866689</v>
      </c>
      <c r="AM215" s="331">
        <v>12688.234639717297</v>
      </c>
      <c r="AN215" s="331">
        <v>13106.979859168945</v>
      </c>
      <c r="AO215" s="331">
        <v>13551.03054179155</v>
      </c>
      <c r="AP215" s="331">
        <v>14028.011074751468</v>
      </c>
      <c r="AQ215" s="331">
        <v>14520.940587591305</v>
      </c>
      <c r="AR215" s="331">
        <v>15065.773140725581</v>
      </c>
      <c r="AS215" s="331">
        <v>15605.231043874435</v>
      </c>
      <c r="AT215" s="331">
        <v>16145.963576392134</v>
      </c>
      <c r="AU215" s="331">
        <v>16697.872028220616</v>
      </c>
      <c r="AV215" s="331">
        <v>17321.255508270824</v>
      </c>
      <c r="AW215" s="331">
        <v>17889.994607402379</v>
      </c>
      <c r="AX215" s="331">
        <v>18402.487131201822</v>
      </c>
      <c r="AY215" s="331">
        <v>18984.833984700701</v>
      </c>
      <c r="AZ215" s="331">
        <v>19491.848273146399</v>
      </c>
    </row>
    <row r="216" spans="1:52">
      <c r="A216" s="323" t="s">
        <v>152</v>
      </c>
      <c r="B216" s="315">
        <v>5702.6128550350613</v>
      </c>
      <c r="C216" s="315">
        <v>5700.1960697727372</v>
      </c>
      <c r="D216" s="315">
        <v>5704.5381223552004</v>
      </c>
      <c r="E216" s="315">
        <v>5748.1362931320773</v>
      </c>
      <c r="F216" s="315">
        <v>6202.8834571049902</v>
      </c>
      <c r="G216" s="315">
        <v>6142.521752085664</v>
      </c>
      <c r="H216" s="315">
        <v>6143.3231262632871</v>
      </c>
      <c r="I216" s="315">
        <v>6316.1240715920085</v>
      </c>
      <c r="J216" s="315">
        <v>6340.5638458676767</v>
      </c>
      <c r="K216" s="315">
        <v>5604.1506091389138</v>
      </c>
      <c r="L216" s="315">
        <v>6411.5290210250787</v>
      </c>
      <c r="M216" s="315">
        <v>6416.8514360399613</v>
      </c>
      <c r="N216" s="315">
        <v>6419.8718059106168</v>
      </c>
      <c r="O216" s="315">
        <v>6436.0796114036266</v>
      </c>
      <c r="P216" s="315">
        <v>6438.1471357286164</v>
      </c>
      <c r="Q216" s="315">
        <v>6442.7516664046634</v>
      </c>
      <c r="R216" s="315">
        <v>6678.6675340156344</v>
      </c>
      <c r="S216" s="315">
        <v>6929.426758494611</v>
      </c>
      <c r="T216" s="315">
        <v>7142.0393789066684</v>
      </c>
      <c r="U216" s="315">
        <v>7290.8735505150371</v>
      </c>
      <c r="V216" s="315">
        <v>7416.2229924399535</v>
      </c>
      <c r="W216" s="315">
        <v>7601.415991115934</v>
      </c>
      <c r="X216" s="315">
        <v>7783.2806408658635</v>
      </c>
      <c r="Y216" s="315">
        <v>7961.785999778619</v>
      </c>
      <c r="Z216" s="315">
        <v>8166.9261290859477</v>
      </c>
      <c r="AA216" s="315">
        <v>8447.4486758102084</v>
      </c>
      <c r="AB216" s="315">
        <v>8711.3533487401564</v>
      </c>
      <c r="AC216" s="315">
        <v>9001.435117494013</v>
      </c>
      <c r="AD216" s="315">
        <v>9305.5643676552809</v>
      </c>
      <c r="AE216" s="315">
        <v>9639.9522237480796</v>
      </c>
      <c r="AF216" s="315">
        <v>9982.4365956267447</v>
      </c>
      <c r="AG216" s="315">
        <v>10339.084379286798</v>
      </c>
      <c r="AH216" s="315">
        <v>10730.148817919462</v>
      </c>
      <c r="AI216" s="315">
        <v>11100.068895434781</v>
      </c>
      <c r="AJ216" s="315">
        <v>11481.119155158231</v>
      </c>
      <c r="AK216" s="315">
        <v>11857.385623572502</v>
      </c>
      <c r="AL216" s="315">
        <v>12247.320426866689</v>
      </c>
      <c r="AM216" s="315">
        <v>12688.234639717297</v>
      </c>
      <c r="AN216" s="315">
        <v>13106.979859168936</v>
      </c>
      <c r="AO216" s="315">
        <v>13551.030541790753</v>
      </c>
      <c r="AP216" s="315">
        <v>14028.011074708884</v>
      </c>
      <c r="AQ216" s="315">
        <v>14520.940586004062</v>
      </c>
      <c r="AR216" s="315">
        <v>15065.773103832955</v>
      </c>
      <c r="AS216" s="315">
        <v>15605.230511969137</v>
      </c>
      <c r="AT216" s="315">
        <v>16145.957794810975</v>
      </c>
      <c r="AU216" s="315">
        <v>16697.825488383798</v>
      </c>
      <c r="AV216" s="315">
        <v>17320.99198022181</v>
      </c>
      <c r="AW216" s="315">
        <v>17888.881347389521</v>
      </c>
      <c r="AX216" s="315">
        <v>18398.482862679877</v>
      </c>
      <c r="AY216" s="315">
        <v>18972.889238356511</v>
      </c>
      <c r="AZ216" s="315">
        <v>19462.245113066361</v>
      </c>
    </row>
    <row r="217" spans="1:52">
      <c r="A217" s="323" t="s">
        <v>151</v>
      </c>
      <c r="B217" s="315">
        <v>0</v>
      </c>
      <c r="C217" s="315">
        <v>0</v>
      </c>
      <c r="D217" s="315">
        <v>0</v>
      </c>
      <c r="E217" s="315">
        <v>0</v>
      </c>
      <c r="F217" s="315">
        <v>0</v>
      </c>
      <c r="G217" s="315">
        <v>0</v>
      </c>
      <c r="H217" s="315">
        <v>0</v>
      </c>
      <c r="I217" s="315">
        <v>0</v>
      </c>
      <c r="J217" s="315">
        <v>0</v>
      </c>
      <c r="K217" s="315">
        <v>0</v>
      </c>
      <c r="L217" s="315">
        <v>0</v>
      </c>
      <c r="M217" s="315">
        <v>0</v>
      </c>
      <c r="N217" s="315">
        <v>0</v>
      </c>
      <c r="O217" s="315">
        <v>0</v>
      </c>
      <c r="P217" s="315">
        <v>0</v>
      </c>
      <c r="Q217" s="315">
        <v>0</v>
      </c>
      <c r="R217" s="315">
        <v>7.2284250546778283E-92</v>
      </c>
      <c r="S217" s="315">
        <v>1.4526675004239912E-87</v>
      </c>
      <c r="T217" s="315">
        <v>2.4313558425136297E-83</v>
      </c>
      <c r="U217" s="315">
        <v>3.8465683335140683E-79</v>
      </c>
      <c r="V217" s="315">
        <v>8.2226599413645283E-75</v>
      </c>
      <c r="W217" s="315">
        <v>9.4277862499966809E-71</v>
      </c>
      <c r="X217" s="315">
        <v>1.4458230711088046E-66</v>
      </c>
      <c r="Y217" s="315">
        <v>2.8954386109929079E-62</v>
      </c>
      <c r="Z217" s="315">
        <v>3.242186251942614E-58</v>
      </c>
      <c r="AA217" s="315">
        <v>3.837040274166038E-54</v>
      </c>
      <c r="AB217" s="315">
        <v>4.059776495190776E-50</v>
      </c>
      <c r="AC217" s="315">
        <v>3.5966612387493739E-46</v>
      </c>
      <c r="AD217" s="315">
        <v>2.4684870516295141E-42</v>
      </c>
      <c r="AE217" s="315">
        <v>1.5990047604682812E-38</v>
      </c>
      <c r="AF217" s="315">
        <v>5.5767063964310422E-35</v>
      </c>
      <c r="AG217" s="315">
        <v>1.6934817240162221E-31</v>
      </c>
      <c r="AH217" s="315">
        <v>4.5571709457071238E-28</v>
      </c>
      <c r="AI217" s="315">
        <v>6.9412861509465828E-25</v>
      </c>
      <c r="AJ217" s="315">
        <v>6.101863159040274E-22</v>
      </c>
      <c r="AK217" s="315">
        <v>4.5118915003072906E-19</v>
      </c>
      <c r="AL217" s="315">
        <v>1.8837424527960804E-16</v>
      </c>
      <c r="AM217" s="315">
        <v>3.6852893376998449E-14</v>
      </c>
      <c r="AN217" s="315">
        <v>9.4033295003581714E-12</v>
      </c>
      <c r="AO217" s="315">
        <v>7.9650622414443914E-10</v>
      </c>
      <c r="AP217" s="315">
        <v>4.2583883748332637E-8</v>
      </c>
      <c r="AQ217" s="315">
        <v>1.587243632529455E-6</v>
      </c>
      <c r="AR217" s="315">
        <v>3.6892626480830149E-5</v>
      </c>
      <c r="AS217" s="315">
        <v>5.3190529752403779E-4</v>
      </c>
      <c r="AT217" s="315">
        <v>5.7815811591004412E-3</v>
      </c>
      <c r="AU217" s="315">
        <v>4.6539836817236807E-2</v>
      </c>
      <c r="AV217" s="315">
        <v>0.2635280490124412</v>
      </c>
      <c r="AW217" s="315">
        <v>1.1132600128575016</v>
      </c>
      <c r="AX217" s="315">
        <v>4.0042685219460283</v>
      </c>
      <c r="AY217" s="315">
        <v>11.944746344191721</v>
      </c>
      <c r="AZ217" s="315">
        <v>29.603160080038105</v>
      </c>
    </row>
    <row r="218" spans="1:52">
      <c r="A218" s="323" t="s">
        <v>150</v>
      </c>
      <c r="B218" s="315">
        <v>0</v>
      </c>
      <c r="C218" s="315">
        <v>0</v>
      </c>
      <c r="D218" s="315">
        <v>0</v>
      </c>
      <c r="E218" s="315">
        <v>0</v>
      </c>
      <c r="F218" s="315">
        <v>0</v>
      </c>
      <c r="G218" s="315">
        <v>0</v>
      </c>
      <c r="H218" s="315">
        <v>0</v>
      </c>
      <c r="I218" s="315">
        <v>0</v>
      </c>
      <c r="J218" s="315">
        <v>0</v>
      </c>
      <c r="K218" s="315">
        <v>0</v>
      </c>
      <c r="L218" s="315">
        <v>0</v>
      </c>
      <c r="M218" s="315">
        <v>0</v>
      </c>
      <c r="N218" s="315">
        <v>0</v>
      </c>
      <c r="O218" s="315">
        <v>0</v>
      </c>
      <c r="P218" s="315">
        <v>0</v>
      </c>
      <c r="Q218" s="315">
        <v>0</v>
      </c>
      <c r="R218" s="315">
        <v>0</v>
      </c>
      <c r="S218" s="315">
        <v>0</v>
      </c>
      <c r="T218" s="315">
        <v>0</v>
      </c>
      <c r="U218" s="315">
        <v>0</v>
      </c>
      <c r="V218" s="315">
        <v>0</v>
      </c>
      <c r="W218" s="315">
        <v>0</v>
      </c>
      <c r="X218" s="315">
        <v>0</v>
      </c>
      <c r="Y218" s="315">
        <v>0</v>
      </c>
      <c r="Z218" s="315">
        <v>0</v>
      </c>
      <c r="AA218" s="315">
        <v>0</v>
      </c>
      <c r="AB218" s="315">
        <v>0</v>
      </c>
      <c r="AC218" s="315">
        <v>0</v>
      </c>
      <c r="AD218" s="315">
        <v>0</v>
      </c>
      <c r="AE218" s="315">
        <v>0</v>
      </c>
      <c r="AF218" s="315">
        <v>0</v>
      </c>
      <c r="AG218" s="315">
        <v>0</v>
      </c>
      <c r="AH218" s="315">
        <v>0</v>
      </c>
      <c r="AI218" s="315">
        <v>0</v>
      </c>
      <c r="AJ218" s="315">
        <v>0</v>
      </c>
      <c r="AK218" s="315">
        <v>0</v>
      </c>
      <c r="AL218" s="315">
        <v>0</v>
      </c>
      <c r="AM218" s="315">
        <v>0</v>
      </c>
      <c r="AN218" s="315">
        <v>0</v>
      </c>
      <c r="AO218" s="315">
        <v>0</v>
      </c>
      <c r="AP218" s="315">
        <v>0</v>
      </c>
      <c r="AQ218" s="315">
        <v>0</v>
      </c>
      <c r="AR218" s="315">
        <v>0</v>
      </c>
      <c r="AS218" s="315">
        <v>0</v>
      </c>
      <c r="AT218" s="315">
        <v>0</v>
      </c>
      <c r="AU218" s="315">
        <v>0</v>
      </c>
      <c r="AV218" s="315">
        <v>0</v>
      </c>
      <c r="AW218" s="315">
        <v>0</v>
      </c>
      <c r="AX218" s="315">
        <v>0</v>
      </c>
      <c r="AY218" s="315">
        <v>0</v>
      </c>
      <c r="AZ218" s="315">
        <v>0</v>
      </c>
    </row>
    <row r="219" spans="1:52">
      <c r="A219" s="327" t="s">
        <v>149</v>
      </c>
      <c r="B219" s="317">
        <v>0</v>
      </c>
      <c r="C219" s="317">
        <v>0</v>
      </c>
      <c r="D219" s="317">
        <v>0</v>
      </c>
      <c r="E219" s="317">
        <v>0</v>
      </c>
      <c r="F219" s="317">
        <v>0</v>
      </c>
      <c r="G219" s="317">
        <v>0</v>
      </c>
      <c r="H219" s="317">
        <v>0</v>
      </c>
      <c r="I219" s="317">
        <v>0</v>
      </c>
      <c r="J219" s="317">
        <v>0</v>
      </c>
      <c r="K219" s="317">
        <v>0</v>
      </c>
      <c r="L219" s="317">
        <v>0</v>
      </c>
      <c r="M219" s="317">
        <v>0</v>
      </c>
      <c r="N219" s="317">
        <v>0</v>
      </c>
      <c r="O219" s="317">
        <v>0</v>
      </c>
      <c r="P219" s="317">
        <v>0</v>
      </c>
      <c r="Q219" s="317">
        <v>0</v>
      </c>
      <c r="R219" s="317">
        <v>0</v>
      </c>
      <c r="S219" s="317">
        <v>0</v>
      </c>
      <c r="T219" s="317">
        <v>0</v>
      </c>
      <c r="U219" s="317">
        <v>0</v>
      </c>
      <c r="V219" s="317">
        <v>0</v>
      </c>
      <c r="W219" s="317">
        <v>0</v>
      </c>
      <c r="X219" s="317">
        <v>0</v>
      </c>
      <c r="Y219" s="317">
        <v>0</v>
      </c>
      <c r="Z219" s="317">
        <v>0</v>
      </c>
      <c r="AA219" s="317">
        <v>0</v>
      </c>
      <c r="AB219" s="317">
        <v>0</v>
      </c>
      <c r="AC219" s="317">
        <v>0</v>
      </c>
      <c r="AD219" s="317">
        <v>0</v>
      </c>
      <c r="AE219" s="317">
        <v>0</v>
      </c>
      <c r="AF219" s="317">
        <v>0</v>
      </c>
      <c r="AG219" s="317">
        <v>0</v>
      </c>
      <c r="AH219" s="317">
        <v>0</v>
      </c>
      <c r="AI219" s="317">
        <v>0</v>
      </c>
      <c r="AJ219" s="317">
        <v>0</v>
      </c>
      <c r="AK219" s="317">
        <v>0</v>
      </c>
      <c r="AL219" s="317">
        <v>0</v>
      </c>
      <c r="AM219" s="317">
        <v>0</v>
      </c>
      <c r="AN219" s="317">
        <v>0</v>
      </c>
      <c r="AO219" s="317">
        <v>0</v>
      </c>
      <c r="AP219" s="317">
        <v>0</v>
      </c>
      <c r="AQ219" s="317">
        <v>0</v>
      </c>
      <c r="AR219" s="317">
        <v>0</v>
      </c>
      <c r="AS219" s="317">
        <v>0</v>
      </c>
      <c r="AT219" s="317">
        <v>0</v>
      </c>
      <c r="AU219" s="317">
        <v>0</v>
      </c>
      <c r="AV219" s="317">
        <v>0</v>
      </c>
      <c r="AW219" s="317">
        <v>0</v>
      </c>
      <c r="AX219" s="317">
        <v>0</v>
      </c>
      <c r="AY219" s="317">
        <v>0</v>
      </c>
      <c r="AZ219" s="317">
        <v>0</v>
      </c>
    </row>
    <row r="220" spans="1:5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2"/>
      <c r="AT220" s="342"/>
      <c r="AU220" s="342"/>
      <c r="AV220" s="342"/>
      <c r="AW220" s="342"/>
      <c r="AX220" s="342"/>
      <c r="AY220" s="342"/>
      <c r="AZ220" s="342"/>
    </row>
    <row r="221" spans="1:52">
      <c r="A221" s="309" t="s">
        <v>148</v>
      </c>
      <c r="B221" s="345">
        <v>58680.325099566704</v>
      </c>
      <c r="C221" s="345">
        <v>59768.127606967566</v>
      </c>
      <c r="D221" s="345">
        <v>68978.948008041232</v>
      </c>
      <c r="E221" s="345">
        <v>58118.839204254</v>
      </c>
      <c r="F221" s="345">
        <v>59899.911082992134</v>
      </c>
      <c r="G221" s="345">
        <v>64714.322345938737</v>
      </c>
      <c r="H221" s="345">
        <v>95138.787214824551</v>
      </c>
      <c r="I221" s="345">
        <v>83036.071979072702</v>
      </c>
      <c r="J221" s="345">
        <v>55764.240778424981</v>
      </c>
      <c r="K221" s="345">
        <v>58590.715846863088</v>
      </c>
      <c r="L221" s="345">
        <v>49570.027213388326</v>
      </c>
      <c r="M221" s="345">
        <v>50219.576473992434</v>
      </c>
      <c r="N221" s="345">
        <v>48620.986217881997</v>
      </c>
      <c r="O221" s="345">
        <v>48881.476516363895</v>
      </c>
      <c r="P221" s="345">
        <v>48826.160985036324</v>
      </c>
      <c r="Q221" s="345">
        <v>48260.317069350946</v>
      </c>
      <c r="R221" s="345">
        <v>48981.663199618728</v>
      </c>
      <c r="S221" s="345">
        <v>49708.450676838947</v>
      </c>
      <c r="T221" s="345">
        <v>50300.602556481303</v>
      </c>
      <c r="U221" s="345">
        <v>50815.933980650421</v>
      </c>
      <c r="V221" s="345">
        <v>51049.978053980769</v>
      </c>
      <c r="W221" s="345">
        <v>51681.206852212235</v>
      </c>
      <c r="X221" s="345">
        <v>52328.649583242172</v>
      </c>
      <c r="Y221" s="345">
        <v>52830.091763085024</v>
      </c>
      <c r="Z221" s="345">
        <v>53382.589958896322</v>
      </c>
      <c r="AA221" s="345">
        <v>53800.740729578501</v>
      </c>
      <c r="AB221" s="345">
        <v>54546.755330130698</v>
      </c>
      <c r="AC221" s="345">
        <v>55379.813827464532</v>
      </c>
      <c r="AD221" s="345">
        <v>56216.508815218149</v>
      </c>
      <c r="AE221" s="345">
        <v>57050.628383454648</v>
      </c>
      <c r="AF221" s="345">
        <v>57882.255078706105</v>
      </c>
      <c r="AG221" s="345">
        <v>58718.464897141028</v>
      </c>
      <c r="AH221" s="345">
        <v>59573.231034285644</v>
      </c>
      <c r="AI221" s="345">
        <v>60448.247592719366</v>
      </c>
      <c r="AJ221" s="345">
        <v>61333.971344471734</v>
      </c>
      <c r="AK221" s="345">
        <v>62226.336139880252</v>
      </c>
      <c r="AL221" s="345">
        <v>63128.021361194835</v>
      </c>
      <c r="AM221" s="345">
        <v>64044.65528667919</v>
      </c>
      <c r="AN221" s="345">
        <v>64972.643397429696</v>
      </c>
      <c r="AO221" s="345">
        <v>65919.022237758822</v>
      </c>
      <c r="AP221" s="345">
        <v>66882.432222488991</v>
      </c>
      <c r="AQ221" s="345">
        <v>67866.428436024653</v>
      </c>
      <c r="AR221" s="345">
        <v>68863.958288407317</v>
      </c>
      <c r="AS221" s="345">
        <v>69881.083267889437</v>
      </c>
      <c r="AT221" s="345">
        <v>70912.605089358345</v>
      </c>
      <c r="AU221" s="345">
        <v>72034.435467897143</v>
      </c>
      <c r="AV221" s="345">
        <v>73246.243443436484</v>
      </c>
      <c r="AW221" s="345">
        <v>74446.480791315451</v>
      </c>
      <c r="AX221" s="345">
        <v>75644.571162501015</v>
      </c>
      <c r="AY221" s="345">
        <v>76839.86282872413</v>
      </c>
      <c r="AZ221" s="345">
        <v>78025.96795330914</v>
      </c>
    </row>
    <row r="222" spans="1:52">
      <c r="A222" s="346" t="s">
        <v>33</v>
      </c>
      <c r="B222" s="331">
        <v>58470.325099566704</v>
      </c>
      <c r="C222" s="331">
        <v>59578.127606967566</v>
      </c>
      <c r="D222" s="331">
        <v>68798.948008041232</v>
      </c>
      <c r="E222" s="331">
        <v>57938.839204254</v>
      </c>
      <c r="F222" s="331">
        <v>59749.911082992134</v>
      </c>
      <c r="G222" s="331">
        <v>64544.322345938737</v>
      </c>
      <c r="H222" s="331">
        <v>94978.787214824551</v>
      </c>
      <c r="I222" s="331">
        <v>82874.071979072702</v>
      </c>
      <c r="J222" s="331">
        <v>55600.240778424981</v>
      </c>
      <c r="K222" s="331">
        <v>58457.715846863088</v>
      </c>
      <c r="L222" s="331">
        <v>49414.027213388326</v>
      </c>
      <c r="M222" s="331">
        <v>50075.576473992434</v>
      </c>
      <c r="N222" s="331">
        <v>48455.986217881997</v>
      </c>
      <c r="O222" s="331">
        <v>48670.476516363895</v>
      </c>
      <c r="P222" s="331">
        <v>48657.160985036324</v>
      </c>
      <c r="Q222" s="331">
        <v>48094.317069350946</v>
      </c>
      <c r="R222" s="331">
        <v>48812.502070093484</v>
      </c>
      <c r="S222" s="331">
        <v>49535.917874948864</v>
      </c>
      <c r="T222" s="331">
        <v>50124.787041712989</v>
      </c>
      <c r="U222" s="331">
        <v>50636.805718193486</v>
      </c>
      <c r="V222" s="331">
        <v>50867.613312028254</v>
      </c>
      <c r="W222" s="331">
        <v>51496.982837849726</v>
      </c>
      <c r="X222" s="331">
        <v>52142.491776079405</v>
      </c>
      <c r="Y222" s="331">
        <v>52641.518226469969</v>
      </c>
      <c r="Z222" s="331">
        <v>53190.515621994396</v>
      </c>
      <c r="AA222" s="331">
        <v>53603.889703842695</v>
      </c>
      <c r="AB222" s="331">
        <v>54344.570213648643</v>
      </c>
      <c r="AC222" s="331">
        <v>55171.693151326515</v>
      </c>
      <c r="AD222" s="331">
        <v>56002.073338206712</v>
      </c>
      <c r="AE222" s="331">
        <v>56829.283054528307</v>
      </c>
      <c r="AF222" s="331">
        <v>57653.726229857166</v>
      </c>
      <c r="AG222" s="331">
        <v>58482.395995353756</v>
      </c>
      <c r="AH222" s="331">
        <v>59329.182298700653</v>
      </c>
      <c r="AI222" s="331">
        <v>60195.693097202464</v>
      </c>
      <c r="AJ222" s="331">
        <v>61072.622552698842</v>
      </c>
      <c r="AK222" s="331">
        <v>61955.802432378499</v>
      </c>
      <c r="AL222" s="331">
        <v>62847.864992604496</v>
      </c>
      <c r="AM222" s="331">
        <v>63754.387096045961</v>
      </c>
      <c r="AN222" s="331">
        <v>64671.777963542765</v>
      </c>
      <c r="AO222" s="331">
        <v>65607.377250831181</v>
      </c>
      <c r="AP222" s="331">
        <v>66559.040888219024</v>
      </c>
      <c r="AQ222" s="331">
        <v>67530.796814464935</v>
      </c>
      <c r="AR222" s="331">
        <v>68515.529987094982</v>
      </c>
      <c r="AS222" s="331">
        <v>69519.266548478263</v>
      </c>
      <c r="AT222" s="331">
        <v>70536.935420111375</v>
      </c>
      <c r="AU222" s="331">
        <v>71643.940701631698</v>
      </c>
      <c r="AV222" s="331">
        <v>72839.921573481159</v>
      </c>
      <c r="AW222" s="331">
        <v>74023.778145453922</v>
      </c>
      <c r="AX222" s="331">
        <v>75204.980459310565</v>
      </c>
      <c r="AY222" s="331">
        <v>76383.005517200203</v>
      </c>
      <c r="AZ222" s="331">
        <v>77551.51280982513</v>
      </c>
    </row>
    <row r="223" spans="1:52">
      <c r="A223" s="314" t="s">
        <v>144</v>
      </c>
      <c r="B223" s="315">
        <v>58470.325099566704</v>
      </c>
      <c r="C223" s="315">
        <v>59578.127606967566</v>
      </c>
      <c r="D223" s="315">
        <v>68798.948008041232</v>
      </c>
      <c r="E223" s="315">
        <v>57938.839204254</v>
      </c>
      <c r="F223" s="315">
        <v>59749.911082992134</v>
      </c>
      <c r="G223" s="315">
        <v>64544.322345938737</v>
      </c>
      <c r="H223" s="315">
        <v>94978.787214824551</v>
      </c>
      <c r="I223" s="315">
        <v>82874.071979072702</v>
      </c>
      <c r="J223" s="315">
        <v>55600.240778424981</v>
      </c>
      <c r="K223" s="315">
        <v>58457.715846863088</v>
      </c>
      <c r="L223" s="315">
        <v>49414.027213388326</v>
      </c>
      <c r="M223" s="315">
        <v>50075.576473992434</v>
      </c>
      <c r="N223" s="315">
        <v>48455.986217881997</v>
      </c>
      <c r="O223" s="315">
        <v>48670.476516363895</v>
      </c>
      <c r="P223" s="315">
        <v>48657.160985036324</v>
      </c>
      <c r="Q223" s="315">
        <v>48094.317069350946</v>
      </c>
      <c r="R223" s="315">
        <v>48812.061473910995</v>
      </c>
      <c r="S223" s="315">
        <v>49534.925496670236</v>
      </c>
      <c r="T223" s="315">
        <v>50123.100985517194</v>
      </c>
      <c r="U223" s="315">
        <v>50634.444542869256</v>
      </c>
      <c r="V223" s="315">
        <v>50864.601139342936</v>
      </c>
      <c r="W223" s="315">
        <v>51493.201589031873</v>
      </c>
      <c r="X223" s="315">
        <v>52137.925005974001</v>
      </c>
      <c r="Y223" s="315">
        <v>52636.163490195569</v>
      </c>
      <c r="Z223" s="315">
        <v>53184.352343994855</v>
      </c>
      <c r="AA223" s="315">
        <v>53596.909689110937</v>
      </c>
      <c r="AB223" s="315">
        <v>54336.714861278422</v>
      </c>
      <c r="AC223" s="315">
        <v>55162.99982893181</v>
      </c>
      <c r="AD223" s="315">
        <v>55992.452068245926</v>
      </c>
      <c r="AE223" s="315">
        <v>56818.797756604792</v>
      </c>
      <c r="AF223" s="315">
        <v>57642.288754278285</v>
      </c>
      <c r="AG223" s="315">
        <v>58470.149752095036</v>
      </c>
      <c r="AH223" s="315">
        <v>59316.186894083927</v>
      </c>
      <c r="AI223" s="315">
        <v>60181.835951330177</v>
      </c>
      <c r="AJ223" s="315">
        <v>61057.89105487302</v>
      </c>
      <c r="AK223" s="315">
        <v>61940.251038611525</v>
      </c>
      <c r="AL223" s="315">
        <v>62831.190565126686</v>
      </c>
      <c r="AM223" s="315">
        <v>63736.440343379727</v>
      </c>
      <c r="AN223" s="315">
        <v>64652.566746106</v>
      </c>
      <c r="AO223" s="315">
        <v>65586.712252089521</v>
      </c>
      <c r="AP223" s="315">
        <v>66536.963544474842</v>
      </c>
      <c r="AQ223" s="315">
        <v>67506.749068290083</v>
      </c>
      <c r="AR223" s="315">
        <v>68490.073345083074</v>
      </c>
      <c r="AS223" s="315">
        <v>69491.675037836656</v>
      </c>
      <c r="AT223" s="315">
        <v>70506.422718293412</v>
      </c>
      <c r="AU223" s="315">
        <v>71610.947227320285</v>
      </c>
      <c r="AV223" s="315">
        <v>72805.008183991522</v>
      </c>
      <c r="AW223" s="315">
        <v>73986.827691272178</v>
      </c>
      <c r="AX223" s="315">
        <v>75164.746119836127</v>
      </c>
      <c r="AY223" s="315">
        <v>76338.733149929933</v>
      </c>
      <c r="AZ223" s="315">
        <v>77504.224587944191</v>
      </c>
    </row>
    <row r="224" spans="1:52">
      <c r="A224" s="314" t="s">
        <v>143</v>
      </c>
      <c r="B224" s="315">
        <v>0</v>
      </c>
      <c r="C224" s="315">
        <v>0</v>
      </c>
      <c r="D224" s="315">
        <v>0</v>
      </c>
      <c r="E224" s="315">
        <v>0</v>
      </c>
      <c r="F224" s="315">
        <v>0</v>
      </c>
      <c r="G224" s="315">
        <v>0</v>
      </c>
      <c r="H224" s="315">
        <v>0</v>
      </c>
      <c r="I224" s="315">
        <v>0</v>
      </c>
      <c r="J224" s="315">
        <v>0</v>
      </c>
      <c r="K224" s="315">
        <v>0</v>
      </c>
      <c r="L224" s="315">
        <v>0</v>
      </c>
      <c r="M224" s="315">
        <v>0</v>
      </c>
      <c r="N224" s="315">
        <v>0</v>
      </c>
      <c r="O224" s="315">
        <v>0</v>
      </c>
      <c r="P224" s="315">
        <v>0</v>
      </c>
      <c r="Q224" s="315">
        <v>0</v>
      </c>
      <c r="R224" s="315">
        <v>0.44059201647000407</v>
      </c>
      <c r="S224" s="315">
        <v>0.99236628920966907</v>
      </c>
      <c r="T224" s="315">
        <v>1.6860295455913998</v>
      </c>
      <c r="U224" s="315">
        <v>2.3611275153495161</v>
      </c>
      <c r="V224" s="315">
        <v>3.0120941988516687</v>
      </c>
      <c r="W224" s="315">
        <v>3.7811162587606875</v>
      </c>
      <c r="X224" s="315">
        <v>4.5665555243018359</v>
      </c>
      <c r="Y224" s="315">
        <v>5.3543976680753023</v>
      </c>
      <c r="Z224" s="315">
        <v>6.1627497887171385</v>
      </c>
      <c r="AA224" s="315">
        <v>6.9791961211856322</v>
      </c>
      <c r="AB224" s="315">
        <v>7.8540820334964438</v>
      </c>
      <c r="AC224" s="315">
        <v>8.6914147349286903</v>
      </c>
      <c r="AD224" s="315">
        <v>9.6183173322905819</v>
      </c>
      <c r="AE224" s="315">
        <v>10.480909850674774</v>
      </c>
      <c r="AF224" s="315">
        <v>11.430767165820557</v>
      </c>
      <c r="AG224" s="315">
        <v>12.236667464077335</v>
      </c>
      <c r="AH224" s="315">
        <v>12.981996361608513</v>
      </c>
      <c r="AI224" s="315">
        <v>13.837347858413903</v>
      </c>
      <c r="AJ224" s="315">
        <v>14.70239226298248</v>
      </c>
      <c r="AK224" s="315">
        <v>15.509887656583517</v>
      </c>
      <c r="AL224" s="315">
        <v>16.608667306989485</v>
      </c>
      <c r="AM224" s="315">
        <v>17.842455985227698</v>
      </c>
      <c r="AN224" s="315">
        <v>19.054085234837743</v>
      </c>
      <c r="AO224" s="315">
        <v>20.425143532106603</v>
      </c>
      <c r="AP224" s="315">
        <v>21.730341301889659</v>
      </c>
      <c r="AQ224" s="315">
        <v>23.504079727927877</v>
      </c>
      <c r="AR224" s="315">
        <v>24.735543580637415</v>
      </c>
      <c r="AS224" s="315">
        <v>26.530953253164903</v>
      </c>
      <c r="AT224" s="315">
        <v>28.883478278089438</v>
      </c>
      <c r="AU224" s="315">
        <v>30.791018082633499</v>
      </c>
      <c r="AV224" s="315">
        <v>32.201970487298972</v>
      </c>
      <c r="AW224" s="315">
        <v>33.625189842274963</v>
      </c>
      <c r="AX224" s="315">
        <v>35.791934647370354</v>
      </c>
      <c r="AY224" s="315">
        <v>38.319539309056985</v>
      </c>
      <c r="AZ224" s="315">
        <v>40.125571753395313</v>
      </c>
    </row>
    <row r="225" spans="1:52">
      <c r="A225" s="314" t="s">
        <v>142</v>
      </c>
      <c r="B225" s="315">
        <v>0</v>
      </c>
      <c r="C225" s="315">
        <v>0</v>
      </c>
      <c r="D225" s="315">
        <v>0</v>
      </c>
      <c r="E225" s="315">
        <v>0</v>
      </c>
      <c r="F225" s="315">
        <v>0</v>
      </c>
      <c r="G225" s="315">
        <v>0</v>
      </c>
      <c r="H225" s="315">
        <v>0</v>
      </c>
      <c r="I225" s="315">
        <v>0</v>
      </c>
      <c r="J225" s="315">
        <v>0</v>
      </c>
      <c r="K225" s="315">
        <v>0</v>
      </c>
      <c r="L225" s="315">
        <v>0</v>
      </c>
      <c r="M225" s="315">
        <v>0</v>
      </c>
      <c r="N225" s="315">
        <v>0</v>
      </c>
      <c r="O225" s="315">
        <v>0</v>
      </c>
      <c r="P225" s="315">
        <v>0</v>
      </c>
      <c r="Q225" s="315">
        <v>0</v>
      </c>
      <c r="R225" s="315">
        <v>4.1660170606428769E-6</v>
      </c>
      <c r="S225" s="315">
        <v>1.1989416777241989E-5</v>
      </c>
      <c r="T225" s="315">
        <v>2.6650205873158501E-5</v>
      </c>
      <c r="U225" s="315">
        <v>4.7808877705824125E-5</v>
      </c>
      <c r="V225" s="315">
        <v>7.8486468698241914E-5</v>
      </c>
      <c r="W225" s="315">
        <v>1.3255909103008264E-4</v>
      </c>
      <c r="X225" s="315">
        <v>2.1458110389392825E-4</v>
      </c>
      <c r="Y225" s="315">
        <v>3.3860632891023621E-4</v>
      </c>
      <c r="Z225" s="315">
        <v>5.2821082753847447E-4</v>
      </c>
      <c r="AA225" s="315">
        <v>8.186105669229166E-4</v>
      </c>
      <c r="AB225" s="315">
        <v>1.2703367249311569E-3</v>
      </c>
      <c r="AC225" s="315">
        <v>1.9076597749680885E-3</v>
      </c>
      <c r="AD225" s="315">
        <v>2.9526284907129968E-3</v>
      </c>
      <c r="AE225" s="315">
        <v>4.3880728393718886E-3</v>
      </c>
      <c r="AF225" s="315">
        <v>6.7084130652941771E-3</v>
      </c>
      <c r="AG225" s="315">
        <v>9.5757946373607565E-3</v>
      </c>
      <c r="AH225" s="315">
        <v>1.3408255114647927E-2</v>
      </c>
      <c r="AI225" s="315">
        <v>1.9798013878920849E-2</v>
      </c>
      <c r="AJ225" s="315">
        <v>2.9105562841277619E-2</v>
      </c>
      <c r="AK225" s="315">
        <v>4.1506110391980836E-2</v>
      </c>
      <c r="AL225" s="315">
        <v>6.5760170821083458E-2</v>
      </c>
      <c r="AM225" s="315">
        <v>0.1042966810072657</v>
      </c>
      <c r="AN225" s="315">
        <v>0.15713220193065844</v>
      </c>
      <c r="AO225" s="315">
        <v>0.23985520955683412</v>
      </c>
      <c r="AP225" s="315">
        <v>0.3470024422879448</v>
      </c>
      <c r="AQ225" s="315">
        <v>0.54366644693780142</v>
      </c>
      <c r="AR225" s="315">
        <v>0.72109843126861328</v>
      </c>
      <c r="AS225" s="315">
        <v>1.0605573884343249</v>
      </c>
      <c r="AT225" s="315">
        <v>1.6292235398689616</v>
      </c>
      <c r="AU225" s="315">
        <v>2.2024562287819895</v>
      </c>
      <c r="AV225" s="315">
        <v>2.7114190023458944</v>
      </c>
      <c r="AW225" s="315">
        <v>3.3252643394727417</v>
      </c>
      <c r="AX225" s="315">
        <v>4.4424048270736911</v>
      </c>
      <c r="AY225" s="315">
        <v>5.9528279612196862</v>
      </c>
      <c r="AZ225" s="315">
        <v>7.1626501275455663</v>
      </c>
    </row>
    <row r="226" spans="1:52">
      <c r="A226" s="314" t="s">
        <v>141</v>
      </c>
      <c r="B226" s="315">
        <v>0</v>
      </c>
      <c r="C226" s="315">
        <v>0</v>
      </c>
      <c r="D226" s="315">
        <v>0</v>
      </c>
      <c r="E226" s="315">
        <v>0</v>
      </c>
      <c r="F226" s="315">
        <v>0</v>
      </c>
      <c r="G226" s="315">
        <v>0</v>
      </c>
      <c r="H226" s="315">
        <v>0</v>
      </c>
      <c r="I226" s="315">
        <v>0</v>
      </c>
      <c r="J226" s="315">
        <v>0</v>
      </c>
      <c r="K226" s="315">
        <v>0</v>
      </c>
      <c r="L226" s="315">
        <v>0</v>
      </c>
      <c r="M226" s="315">
        <v>0</v>
      </c>
      <c r="N226" s="315">
        <v>0</v>
      </c>
      <c r="O226" s="315">
        <v>0</v>
      </c>
      <c r="P226" s="315">
        <v>0</v>
      </c>
      <c r="Q226" s="315">
        <v>0</v>
      </c>
      <c r="R226" s="315">
        <v>0</v>
      </c>
      <c r="S226" s="315">
        <v>0</v>
      </c>
      <c r="T226" s="315">
        <v>0</v>
      </c>
      <c r="U226" s="315">
        <v>0</v>
      </c>
      <c r="V226" s="315">
        <v>0</v>
      </c>
      <c r="W226" s="315">
        <v>0</v>
      </c>
      <c r="X226" s="315">
        <v>0</v>
      </c>
      <c r="Y226" s="315">
        <v>0</v>
      </c>
      <c r="Z226" s="315">
        <v>0</v>
      </c>
      <c r="AA226" s="315">
        <v>0</v>
      </c>
      <c r="AB226" s="315">
        <v>0</v>
      </c>
      <c r="AC226" s="315">
        <v>0</v>
      </c>
      <c r="AD226" s="315">
        <v>0</v>
      </c>
      <c r="AE226" s="315">
        <v>0</v>
      </c>
      <c r="AF226" s="315">
        <v>0</v>
      </c>
      <c r="AG226" s="315">
        <v>0</v>
      </c>
      <c r="AH226" s="315">
        <v>0</v>
      </c>
      <c r="AI226" s="315">
        <v>0</v>
      </c>
      <c r="AJ226" s="315">
        <v>0</v>
      </c>
      <c r="AK226" s="315">
        <v>0</v>
      </c>
      <c r="AL226" s="315">
        <v>0</v>
      </c>
      <c r="AM226" s="315">
        <v>0</v>
      </c>
      <c r="AN226" s="315">
        <v>0</v>
      </c>
      <c r="AO226" s="315">
        <v>0</v>
      </c>
      <c r="AP226" s="315">
        <v>0</v>
      </c>
      <c r="AQ226" s="315">
        <v>0</v>
      </c>
      <c r="AR226" s="315">
        <v>0</v>
      </c>
      <c r="AS226" s="315">
        <v>0</v>
      </c>
      <c r="AT226" s="315">
        <v>0</v>
      </c>
      <c r="AU226" s="315">
        <v>0</v>
      </c>
      <c r="AV226" s="315">
        <v>0</v>
      </c>
      <c r="AW226" s="315">
        <v>0</v>
      </c>
      <c r="AX226" s="315">
        <v>0</v>
      </c>
      <c r="AY226" s="315">
        <v>0</v>
      </c>
      <c r="AZ226" s="315">
        <v>0</v>
      </c>
    </row>
    <row r="227" spans="1:52">
      <c r="A227" s="314" t="s">
        <v>140</v>
      </c>
      <c r="B227" s="315">
        <v>0</v>
      </c>
      <c r="C227" s="315">
        <v>0</v>
      </c>
      <c r="D227" s="315">
        <v>0</v>
      </c>
      <c r="E227" s="315">
        <v>0</v>
      </c>
      <c r="F227" s="315">
        <v>0</v>
      </c>
      <c r="G227" s="315">
        <v>0</v>
      </c>
      <c r="H227" s="315">
        <v>0</v>
      </c>
      <c r="I227" s="315">
        <v>0</v>
      </c>
      <c r="J227" s="315">
        <v>0</v>
      </c>
      <c r="K227" s="315">
        <v>0</v>
      </c>
      <c r="L227" s="315">
        <v>0</v>
      </c>
      <c r="M227" s="315">
        <v>0</v>
      </c>
      <c r="N227" s="315">
        <v>0</v>
      </c>
      <c r="O227" s="315">
        <v>0</v>
      </c>
      <c r="P227" s="315">
        <v>0</v>
      </c>
      <c r="Q227" s="315">
        <v>0</v>
      </c>
      <c r="R227" s="315">
        <v>0</v>
      </c>
      <c r="S227" s="315">
        <v>0</v>
      </c>
      <c r="T227" s="315">
        <v>0</v>
      </c>
      <c r="U227" s="315">
        <v>0</v>
      </c>
      <c r="V227" s="315">
        <v>0</v>
      </c>
      <c r="W227" s="315">
        <v>0</v>
      </c>
      <c r="X227" s="315">
        <v>0</v>
      </c>
      <c r="Y227" s="315">
        <v>0</v>
      </c>
      <c r="Z227" s="315">
        <v>0</v>
      </c>
      <c r="AA227" s="315">
        <v>0</v>
      </c>
      <c r="AB227" s="315">
        <v>0</v>
      </c>
      <c r="AC227" s="315">
        <v>0</v>
      </c>
      <c r="AD227" s="315">
        <v>0</v>
      </c>
      <c r="AE227" s="315">
        <v>0</v>
      </c>
      <c r="AF227" s="315">
        <v>0</v>
      </c>
      <c r="AG227" s="315">
        <v>0</v>
      </c>
      <c r="AH227" s="315">
        <v>0</v>
      </c>
      <c r="AI227" s="315">
        <v>0</v>
      </c>
      <c r="AJ227" s="315">
        <v>0</v>
      </c>
      <c r="AK227" s="315">
        <v>0</v>
      </c>
      <c r="AL227" s="315">
        <v>0</v>
      </c>
      <c r="AM227" s="315">
        <v>0</v>
      </c>
      <c r="AN227" s="315">
        <v>0</v>
      </c>
      <c r="AO227" s="315">
        <v>0</v>
      </c>
      <c r="AP227" s="315">
        <v>0</v>
      </c>
      <c r="AQ227" s="315">
        <v>0</v>
      </c>
      <c r="AR227" s="315">
        <v>0</v>
      </c>
      <c r="AS227" s="315">
        <v>0</v>
      </c>
      <c r="AT227" s="315">
        <v>0</v>
      </c>
      <c r="AU227" s="315">
        <v>0</v>
      </c>
      <c r="AV227" s="315">
        <v>0</v>
      </c>
      <c r="AW227" s="315">
        <v>0</v>
      </c>
      <c r="AX227" s="315">
        <v>0</v>
      </c>
      <c r="AY227" s="315">
        <v>0</v>
      </c>
      <c r="AZ227" s="315">
        <v>0</v>
      </c>
    </row>
    <row r="228" spans="1:52">
      <c r="A228" s="314" t="s">
        <v>139</v>
      </c>
      <c r="B228" s="315">
        <v>0</v>
      </c>
      <c r="C228" s="315">
        <v>0</v>
      </c>
      <c r="D228" s="315">
        <v>0</v>
      </c>
      <c r="E228" s="315">
        <v>0</v>
      </c>
      <c r="F228" s="315">
        <v>0</v>
      </c>
      <c r="G228" s="315">
        <v>0</v>
      </c>
      <c r="H228" s="315">
        <v>0</v>
      </c>
      <c r="I228" s="315">
        <v>0</v>
      </c>
      <c r="J228" s="315">
        <v>0</v>
      </c>
      <c r="K228" s="315">
        <v>0</v>
      </c>
      <c r="L228" s="315">
        <v>0</v>
      </c>
      <c r="M228" s="315">
        <v>0</v>
      </c>
      <c r="N228" s="315">
        <v>0</v>
      </c>
      <c r="O228" s="315">
        <v>0</v>
      </c>
      <c r="P228" s="315">
        <v>0</v>
      </c>
      <c r="Q228" s="315">
        <v>0</v>
      </c>
      <c r="R228" s="315">
        <v>0</v>
      </c>
      <c r="S228" s="315">
        <v>0</v>
      </c>
      <c r="T228" s="315">
        <v>0</v>
      </c>
      <c r="U228" s="315">
        <v>0</v>
      </c>
      <c r="V228" s="315">
        <v>0</v>
      </c>
      <c r="W228" s="315">
        <v>0</v>
      </c>
      <c r="X228" s="315">
        <v>0</v>
      </c>
      <c r="Y228" s="315">
        <v>0</v>
      </c>
      <c r="Z228" s="315">
        <v>0</v>
      </c>
      <c r="AA228" s="315">
        <v>0</v>
      </c>
      <c r="AB228" s="315">
        <v>0</v>
      </c>
      <c r="AC228" s="315">
        <v>0</v>
      </c>
      <c r="AD228" s="315">
        <v>0</v>
      </c>
      <c r="AE228" s="315">
        <v>0</v>
      </c>
      <c r="AF228" s="315">
        <v>0</v>
      </c>
      <c r="AG228" s="315">
        <v>0</v>
      </c>
      <c r="AH228" s="315">
        <v>0</v>
      </c>
      <c r="AI228" s="315">
        <v>0</v>
      </c>
      <c r="AJ228" s="315">
        <v>0</v>
      </c>
      <c r="AK228" s="315">
        <v>0</v>
      </c>
      <c r="AL228" s="315">
        <v>0</v>
      </c>
      <c r="AM228" s="315">
        <v>0</v>
      </c>
      <c r="AN228" s="315">
        <v>0</v>
      </c>
      <c r="AO228" s="315">
        <v>0</v>
      </c>
      <c r="AP228" s="315">
        <v>0</v>
      </c>
      <c r="AQ228" s="315">
        <v>0</v>
      </c>
      <c r="AR228" s="315">
        <v>0</v>
      </c>
      <c r="AS228" s="315">
        <v>0</v>
      </c>
      <c r="AT228" s="315">
        <v>0</v>
      </c>
      <c r="AU228" s="315">
        <v>0</v>
      </c>
      <c r="AV228" s="315">
        <v>0</v>
      </c>
      <c r="AW228" s="315">
        <v>0</v>
      </c>
      <c r="AX228" s="315">
        <v>0</v>
      </c>
      <c r="AY228" s="315">
        <v>0</v>
      </c>
      <c r="AZ228" s="315">
        <v>0</v>
      </c>
    </row>
    <row r="229" spans="1:52">
      <c r="A229" s="346" t="s">
        <v>34</v>
      </c>
      <c r="B229" s="331">
        <v>209.99999999999997</v>
      </c>
      <c r="C229" s="331">
        <v>190</v>
      </c>
      <c r="D229" s="331">
        <v>180</v>
      </c>
      <c r="E229" s="331">
        <v>180.00000000000006</v>
      </c>
      <c r="F229" s="331">
        <v>150</v>
      </c>
      <c r="G229" s="331">
        <v>170.00000000000003</v>
      </c>
      <c r="H229" s="331">
        <v>159.99999999999997</v>
      </c>
      <c r="I229" s="331">
        <v>162</v>
      </c>
      <c r="J229" s="331">
        <v>164</v>
      </c>
      <c r="K229" s="331">
        <v>133</v>
      </c>
      <c r="L229" s="331">
        <v>156</v>
      </c>
      <c r="M229" s="331">
        <v>144</v>
      </c>
      <c r="N229" s="331">
        <v>165</v>
      </c>
      <c r="O229" s="331">
        <v>211</v>
      </c>
      <c r="P229" s="331">
        <v>169</v>
      </c>
      <c r="Q229" s="331">
        <v>166</v>
      </c>
      <c r="R229" s="331">
        <v>169.16112952524625</v>
      </c>
      <c r="S229" s="331">
        <v>172.5328018900862</v>
      </c>
      <c r="T229" s="331">
        <v>175.81551476831115</v>
      </c>
      <c r="U229" s="331">
        <v>179.12826245693813</v>
      </c>
      <c r="V229" s="331">
        <v>182.36474195251256</v>
      </c>
      <c r="W229" s="331">
        <v>184.22401436251198</v>
      </c>
      <c r="X229" s="331">
        <v>186.15780716276322</v>
      </c>
      <c r="Y229" s="331">
        <v>188.57353661505667</v>
      </c>
      <c r="Z229" s="331">
        <v>192.07433690192428</v>
      </c>
      <c r="AA229" s="331">
        <v>196.85102573580664</v>
      </c>
      <c r="AB229" s="331">
        <v>202.18511648205626</v>
      </c>
      <c r="AC229" s="331">
        <v>208.12067613801972</v>
      </c>
      <c r="AD229" s="331">
        <v>214.43547701143851</v>
      </c>
      <c r="AE229" s="331">
        <v>221.34532892634147</v>
      </c>
      <c r="AF229" s="331">
        <v>228.52884884894215</v>
      </c>
      <c r="AG229" s="331">
        <v>236.0689017872717</v>
      </c>
      <c r="AH229" s="331">
        <v>244.04873558499429</v>
      </c>
      <c r="AI229" s="331">
        <v>252.55449551690083</v>
      </c>
      <c r="AJ229" s="331">
        <v>261.34879177289145</v>
      </c>
      <c r="AK229" s="331">
        <v>270.53370750175173</v>
      </c>
      <c r="AL229" s="331">
        <v>280.15636859034117</v>
      </c>
      <c r="AM229" s="331">
        <v>290.26819063323012</v>
      </c>
      <c r="AN229" s="331">
        <v>300.8654338869307</v>
      </c>
      <c r="AO229" s="331">
        <v>311.6449869276438</v>
      </c>
      <c r="AP229" s="331">
        <v>323.39133426996466</v>
      </c>
      <c r="AQ229" s="331">
        <v>335.6316215597127</v>
      </c>
      <c r="AR229" s="331">
        <v>348.42830131233882</v>
      </c>
      <c r="AS229" s="331">
        <v>361.81671941117719</v>
      </c>
      <c r="AT229" s="331">
        <v>375.66966924697056</v>
      </c>
      <c r="AU229" s="331">
        <v>390.49476626545135</v>
      </c>
      <c r="AV229" s="331">
        <v>406.32186995531885</v>
      </c>
      <c r="AW229" s="331">
        <v>422.70264586152547</v>
      </c>
      <c r="AX229" s="331">
        <v>439.5907031904527</v>
      </c>
      <c r="AY229" s="331">
        <v>456.8573115239335</v>
      </c>
      <c r="AZ229" s="331">
        <v>474.45514348401605</v>
      </c>
    </row>
    <row r="230" spans="1:52">
      <c r="A230" s="314" t="s">
        <v>144</v>
      </c>
      <c r="B230" s="315">
        <v>209.99999999999997</v>
      </c>
      <c r="C230" s="315">
        <v>190</v>
      </c>
      <c r="D230" s="315">
        <v>180</v>
      </c>
      <c r="E230" s="315">
        <v>180.00000000000006</v>
      </c>
      <c r="F230" s="315">
        <v>150</v>
      </c>
      <c r="G230" s="315">
        <v>170.00000000000003</v>
      </c>
      <c r="H230" s="315">
        <v>159.99999999999997</v>
      </c>
      <c r="I230" s="315">
        <v>162</v>
      </c>
      <c r="J230" s="315">
        <v>164</v>
      </c>
      <c r="K230" s="315">
        <v>133</v>
      </c>
      <c r="L230" s="315">
        <v>156</v>
      </c>
      <c r="M230" s="315">
        <v>144</v>
      </c>
      <c r="N230" s="315">
        <v>165</v>
      </c>
      <c r="O230" s="315">
        <v>211</v>
      </c>
      <c r="P230" s="315">
        <v>169</v>
      </c>
      <c r="Q230" s="315">
        <v>166</v>
      </c>
      <c r="R230" s="315">
        <v>169.16039509670287</v>
      </c>
      <c r="S230" s="315">
        <v>172.53131451402942</v>
      </c>
      <c r="T230" s="315">
        <v>175.81333563901353</v>
      </c>
      <c r="U230" s="315">
        <v>179.12546686254217</v>
      </c>
      <c r="V230" s="315">
        <v>182.36134465404356</v>
      </c>
      <c r="W230" s="315">
        <v>184.22000682485026</v>
      </c>
      <c r="X230" s="315">
        <v>186.15317167232229</v>
      </c>
      <c r="Y230" s="315">
        <v>188.56818554406129</v>
      </c>
      <c r="Z230" s="315">
        <v>192.0681000896416</v>
      </c>
      <c r="AA230" s="315">
        <v>196.84368245259961</v>
      </c>
      <c r="AB230" s="315">
        <v>202.17640048769752</v>
      </c>
      <c r="AC230" s="315">
        <v>208.11039202865032</v>
      </c>
      <c r="AD230" s="315">
        <v>214.42346853212413</v>
      </c>
      <c r="AE230" s="315">
        <v>221.33144914448002</v>
      </c>
      <c r="AF230" s="315">
        <v>228.5129938882302</v>
      </c>
      <c r="AG230" s="315">
        <v>236.0509314561638</v>
      </c>
      <c r="AH230" s="315">
        <v>244.02847222813779</v>
      </c>
      <c r="AI230" s="315">
        <v>252.53175461448149</v>
      </c>
      <c r="AJ230" s="315">
        <v>261.32341294191843</v>
      </c>
      <c r="AK230" s="315">
        <v>270.50548791840754</v>
      </c>
      <c r="AL230" s="315">
        <v>280.12511615563557</v>
      </c>
      <c r="AM230" s="315">
        <v>290.23363095034659</v>
      </c>
      <c r="AN230" s="315">
        <v>300.77274593369481</v>
      </c>
      <c r="AO230" s="315">
        <v>311.54833311475585</v>
      </c>
      <c r="AP230" s="315">
        <v>323.29014100558965</v>
      </c>
      <c r="AQ230" s="315">
        <v>335.52540384614423</v>
      </c>
      <c r="AR230" s="315">
        <v>348.31652400724784</v>
      </c>
      <c r="AS230" s="315">
        <v>361.69876442982002</v>
      </c>
      <c r="AT230" s="315">
        <v>375.54473375276598</v>
      </c>
      <c r="AU230" s="315">
        <v>390.34847638978329</v>
      </c>
      <c r="AV230" s="315">
        <v>406.16572127577467</v>
      </c>
      <c r="AW230" s="315">
        <v>422.53510131720515</v>
      </c>
      <c r="AX230" s="315">
        <v>439.40985312725792</v>
      </c>
      <c r="AY230" s="315">
        <v>456.6609374198062</v>
      </c>
      <c r="AZ230" s="315">
        <v>474.24043710898934</v>
      </c>
    </row>
    <row r="231" spans="1:52">
      <c r="A231" s="314" t="s">
        <v>143</v>
      </c>
      <c r="B231" s="315">
        <v>0</v>
      </c>
      <c r="C231" s="315">
        <v>0</v>
      </c>
      <c r="D231" s="315">
        <v>0</v>
      </c>
      <c r="E231" s="315">
        <v>0</v>
      </c>
      <c r="F231" s="315">
        <v>0</v>
      </c>
      <c r="G231" s="315">
        <v>0</v>
      </c>
      <c r="H231" s="315">
        <v>0</v>
      </c>
      <c r="I231" s="315">
        <v>0</v>
      </c>
      <c r="J231" s="315">
        <v>0</v>
      </c>
      <c r="K231" s="315">
        <v>0</v>
      </c>
      <c r="L231" s="315">
        <v>0</v>
      </c>
      <c r="M231" s="315">
        <v>0</v>
      </c>
      <c r="N231" s="315">
        <v>0</v>
      </c>
      <c r="O231" s="315">
        <v>0</v>
      </c>
      <c r="P231" s="315">
        <v>0</v>
      </c>
      <c r="Q231" s="315">
        <v>0</v>
      </c>
      <c r="R231" s="315">
        <v>7.3442851157307348E-4</v>
      </c>
      <c r="S231" s="315">
        <v>1.4873759670107455E-3</v>
      </c>
      <c r="T231" s="315">
        <v>2.1791291137099457E-3</v>
      </c>
      <c r="U231" s="315">
        <v>2.7955940651095629E-3</v>
      </c>
      <c r="V231" s="315">
        <v>3.3972978856731811E-3</v>
      </c>
      <c r="W231" s="315">
        <v>4.0075366052647722E-3</v>
      </c>
      <c r="X231" s="315">
        <v>4.6354885222816711E-3</v>
      </c>
      <c r="Y231" s="315">
        <v>5.3510673472072197E-3</v>
      </c>
      <c r="Z231" s="315">
        <v>6.236804911323824E-3</v>
      </c>
      <c r="AA231" s="315">
        <v>7.3432677639681055E-3</v>
      </c>
      <c r="AB231" s="315">
        <v>8.7159611151551384E-3</v>
      </c>
      <c r="AC231" s="315">
        <v>1.0284040389306493E-2</v>
      </c>
      <c r="AD231" s="315">
        <v>1.2008341537259782E-2</v>
      </c>
      <c r="AE231" s="315">
        <v>1.3879514484471464E-2</v>
      </c>
      <c r="AF231" s="315">
        <v>1.5854456533770031E-2</v>
      </c>
      <c r="AG231" s="315">
        <v>1.7969389427206578E-2</v>
      </c>
      <c r="AH231" s="315">
        <v>2.0261602956675746E-2</v>
      </c>
      <c r="AI231" s="315">
        <v>2.2737656456378298E-2</v>
      </c>
      <c r="AJ231" s="315">
        <v>2.5372887979140231E-2</v>
      </c>
      <c r="AK231" s="315">
        <v>2.8208767731476101E-2</v>
      </c>
      <c r="AL231" s="315">
        <v>3.1232994767251023E-2</v>
      </c>
      <c r="AM231" s="315">
        <v>3.452481763521785E-2</v>
      </c>
      <c r="AN231" s="315">
        <v>9.2204333918765896E-2</v>
      </c>
      <c r="AO231" s="315">
        <v>9.612292726198006E-2</v>
      </c>
      <c r="AP231" s="315">
        <v>0.10058012411711303</v>
      </c>
      <c r="AQ231" s="315">
        <v>0.10546639339470366</v>
      </c>
      <c r="AR231" s="315">
        <v>0.11079987565234366</v>
      </c>
      <c r="AS231" s="315">
        <v>0.11661683461030106</v>
      </c>
      <c r="AT231" s="315">
        <v>0.12302744127533768</v>
      </c>
      <c r="AU231" s="315">
        <v>0.14196617808065257</v>
      </c>
      <c r="AV231" s="315">
        <v>0.15041623338863819</v>
      </c>
      <c r="AW231" s="315">
        <v>0.15977153049106571</v>
      </c>
      <c r="AX231" s="315">
        <v>0.17018513599752211</v>
      </c>
      <c r="AY231" s="315">
        <v>0.18172181054589567</v>
      </c>
      <c r="AZ231" s="315">
        <v>0.19464199499479795</v>
      </c>
    </row>
    <row r="232" spans="1:52">
      <c r="A232" s="314" t="s">
        <v>142</v>
      </c>
      <c r="B232" s="315">
        <v>0</v>
      </c>
      <c r="C232" s="315">
        <v>0</v>
      </c>
      <c r="D232" s="315">
        <v>0</v>
      </c>
      <c r="E232" s="315">
        <v>0</v>
      </c>
      <c r="F232" s="315">
        <v>0</v>
      </c>
      <c r="G232" s="315">
        <v>0</v>
      </c>
      <c r="H232" s="315">
        <v>0</v>
      </c>
      <c r="I232" s="315">
        <v>0</v>
      </c>
      <c r="J232" s="315">
        <v>0</v>
      </c>
      <c r="K232" s="315">
        <v>0</v>
      </c>
      <c r="L232" s="315">
        <v>0</v>
      </c>
      <c r="M232" s="315">
        <v>0</v>
      </c>
      <c r="N232" s="315">
        <v>0</v>
      </c>
      <c r="O232" s="315">
        <v>0</v>
      </c>
      <c r="P232" s="315">
        <v>0</v>
      </c>
      <c r="Q232" s="315">
        <v>0</v>
      </c>
      <c r="R232" s="315">
        <v>3.1802913257613341E-11</v>
      </c>
      <c r="S232" s="315">
        <v>8.9790014354600557E-11</v>
      </c>
      <c r="T232" s="315">
        <v>1.8392517148936164E-10</v>
      </c>
      <c r="U232" s="315">
        <v>3.3085288508821455E-10</v>
      </c>
      <c r="V232" s="315">
        <v>5.8332416100804162E-10</v>
      </c>
      <c r="W232" s="315">
        <v>1.0564687727382276E-9</v>
      </c>
      <c r="X232" s="315">
        <v>1.9186533341534326E-9</v>
      </c>
      <c r="Y232" s="315">
        <v>3.648143257736224E-9</v>
      </c>
      <c r="Z232" s="315">
        <v>7.3713706536850716E-9</v>
      </c>
      <c r="AA232" s="315">
        <v>1.5443065107563952E-8</v>
      </c>
      <c r="AB232" s="315">
        <v>3.3243581532121409E-8</v>
      </c>
      <c r="AC232" s="315">
        <v>6.8980087175848233E-8</v>
      </c>
      <c r="AD232" s="315">
        <v>1.3777711943360422E-7</v>
      </c>
      <c r="AE232" s="315">
        <v>2.6737697739597694E-7</v>
      </c>
      <c r="AF232" s="315">
        <v>5.0417817751259777E-7</v>
      </c>
      <c r="AG232" s="315">
        <v>9.416807020984714E-7</v>
      </c>
      <c r="AH232" s="315">
        <v>1.7538998123045594E-6</v>
      </c>
      <c r="AI232" s="315">
        <v>3.2459629786482374E-6</v>
      </c>
      <c r="AJ232" s="315">
        <v>5.9429938938516792E-6</v>
      </c>
      <c r="AK232" s="315">
        <v>1.081561272435775E-5</v>
      </c>
      <c r="AL232" s="315">
        <v>1.9439938348814592E-5</v>
      </c>
      <c r="AM232" s="315">
        <v>3.486524833113056E-5</v>
      </c>
      <c r="AN232" s="315">
        <v>4.8361931717931858E-4</v>
      </c>
      <c r="AO232" s="315">
        <v>5.308856259628364E-4</v>
      </c>
      <c r="AP232" s="315">
        <v>6.1314025787102897E-4</v>
      </c>
      <c r="AQ232" s="315">
        <v>7.5132017375315085E-4</v>
      </c>
      <c r="AR232" s="315">
        <v>9.7742943864532398E-4</v>
      </c>
      <c r="AS232" s="315">
        <v>1.338146746871195E-3</v>
      </c>
      <c r="AT232" s="315">
        <v>1.9080529292523744E-3</v>
      </c>
      <c r="AU232" s="315">
        <v>4.3236975873594151E-3</v>
      </c>
      <c r="AV232" s="315">
        <v>5.7324461555570165E-3</v>
      </c>
      <c r="AW232" s="315">
        <v>7.7730138292685276E-3</v>
      </c>
      <c r="AX232" s="315">
        <v>1.066492719724634E-2</v>
      </c>
      <c r="AY232" s="315">
        <v>1.4652293581361556E-2</v>
      </c>
      <c r="AZ232" s="315">
        <v>2.0064380031886892E-2</v>
      </c>
    </row>
    <row r="233" spans="1:52">
      <c r="A233" s="314" t="s">
        <v>141</v>
      </c>
      <c r="B233" s="315">
        <v>0</v>
      </c>
      <c r="C233" s="315">
        <v>0</v>
      </c>
      <c r="D233" s="315">
        <v>0</v>
      </c>
      <c r="E233" s="315">
        <v>0</v>
      </c>
      <c r="F233" s="315">
        <v>0</v>
      </c>
      <c r="G233" s="315">
        <v>0</v>
      </c>
      <c r="H233" s="315">
        <v>0</v>
      </c>
      <c r="I233" s="315">
        <v>0</v>
      </c>
      <c r="J233" s="315">
        <v>0</v>
      </c>
      <c r="K233" s="315">
        <v>0</v>
      </c>
      <c r="L233" s="315">
        <v>0</v>
      </c>
      <c r="M233" s="315">
        <v>0</v>
      </c>
      <c r="N233" s="315">
        <v>0</v>
      </c>
      <c r="O233" s="315">
        <v>0</v>
      </c>
      <c r="P233" s="315">
        <v>0</v>
      </c>
      <c r="Q233" s="315">
        <v>0</v>
      </c>
      <c r="R233" s="315">
        <v>0</v>
      </c>
      <c r="S233" s="315">
        <v>0</v>
      </c>
      <c r="T233" s="315">
        <v>0</v>
      </c>
      <c r="U233" s="315">
        <v>0</v>
      </c>
      <c r="V233" s="315">
        <v>0</v>
      </c>
      <c r="W233" s="315">
        <v>0</v>
      </c>
      <c r="X233" s="315">
        <v>0</v>
      </c>
      <c r="Y233" s="315">
        <v>0</v>
      </c>
      <c r="Z233" s="315">
        <v>0</v>
      </c>
      <c r="AA233" s="315">
        <v>0</v>
      </c>
      <c r="AB233" s="315">
        <v>0</v>
      </c>
      <c r="AC233" s="315">
        <v>0</v>
      </c>
      <c r="AD233" s="315">
        <v>0</v>
      </c>
      <c r="AE233" s="315">
        <v>0</v>
      </c>
      <c r="AF233" s="315">
        <v>0</v>
      </c>
      <c r="AG233" s="315">
        <v>0</v>
      </c>
      <c r="AH233" s="315">
        <v>0</v>
      </c>
      <c r="AI233" s="315">
        <v>0</v>
      </c>
      <c r="AJ233" s="315">
        <v>0</v>
      </c>
      <c r="AK233" s="315">
        <v>0</v>
      </c>
      <c r="AL233" s="315">
        <v>0</v>
      </c>
      <c r="AM233" s="315">
        <v>0</v>
      </c>
      <c r="AN233" s="315">
        <v>0</v>
      </c>
      <c r="AO233" s="315">
        <v>0</v>
      </c>
      <c r="AP233" s="315">
        <v>0</v>
      </c>
      <c r="AQ233" s="315">
        <v>0</v>
      </c>
      <c r="AR233" s="315">
        <v>0</v>
      </c>
      <c r="AS233" s="315">
        <v>0</v>
      </c>
      <c r="AT233" s="315">
        <v>0</v>
      </c>
      <c r="AU233" s="315">
        <v>0</v>
      </c>
      <c r="AV233" s="315">
        <v>0</v>
      </c>
      <c r="AW233" s="315">
        <v>0</v>
      </c>
      <c r="AX233" s="315">
        <v>0</v>
      </c>
      <c r="AY233" s="315">
        <v>0</v>
      </c>
      <c r="AZ233" s="315">
        <v>0</v>
      </c>
    </row>
    <row r="234" spans="1:52">
      <c r="A234" s="314" t="s">
        <v>140</v>
      </c>
      <c r="B234" s="315">
        <v>0</v>
      </c>
      <c r="C234" s="315">
        <v>0</v>
      </c>
      <c r="D234" s="315">
        <v>0</v>
      </c>
      <c r="E234" s="315">
        <v>0</v>
      </c>
      <c r="F234" s="315">
        <v>0</v>
      </c>
      <c r="G234" s="315">
        <v>0</v>
      </c>
      <c r="H234" s="315">
        <v>0</v>
      </c>
      <c r="I234" s="315">
        <v>0</v>
      </c>
      <c r="J234" s="315">
        <v>0</v>
      </c>
      <c r="K234" s="315">
        <v>0</v>
      </c>
      <c r="L234" s="315">
        <v>0</v>
      </c>
      <c r="M234" s="315">
        <v>0</v>
      </c>
      <c r="N234" s="315">
        <v>0</v>
      </c>
      <c r="O234" s="315">
        <v>0</v>
      </c>
      <c r="P234" s="315">
        <v>0</v>
      </c>
      <c r="Q234" s="315">
        <v>0</v>
      </c>
      <c r="R234" s="315">
        <v>0</v>
      </c>
      <c r="S234" s="315">
        <v>0</v>
      </c>
      <c r="T234" s="315">
        <v>0</v>
      </c>
      <c r="U234" s="315">
        <v>0</v>
      </c>
      <c r="V234" s="315">
        <v>0</v>
      </c>
      <c r="W234" s="315">
        <v>0</v>
      </c>
      <c r="X234" s="315">
        <v>0</v>
      </c>
      <c r="Y234" s="315">
        <v>0</v>
      </c>
      <c r="Z234" s="315">
        <v>0</v>
      </c>
      <c r="AA234" s="315">
        <v>0</v>
      </c>
      <c r="AB234" s="315">
        <v>0</v>
      </c>
      <c r="AC234" s="315">
        <v>0</v>
      </c>
      <c r="AD234" s="315">
        <v>0</v>
      </c>
      <c r="AE234" s="315">
        <v>0</v>
      </c>
      <c r="AF234" s="315">
        <v>0</v>
      </c>
      <c r="AG234" s="315">
        <v>0</v>
      </c>
      <c r="AH234" s="315">
        <v>0</v>
      </c>
      <c r="AI234" s="315">
        <v>0</v>
      </c>
      <c r="AJ234" s="315">
        <v>0</v>
      </c>
      <c r="AK234" s="315">
        <v>0</v>
      </c>
      <c r="AL234" s="315">
        <v>0</v>
      </c>
      <c r="AM234" s="315">
        <v>0</v>
      </c>
      <c r="AN234" s="315">
        <v>0</v>
      </c>
      <c r="AO234" s="315">
        <v>0</v>
      </c>
      <c r="AP234" s="315">
        <v>0</v>
      </c>
      <c r="AQ234" s="315">
        <v>0</v>
      </c>
      <c r="AR234" s="315">
        <v>0</v>
      </c>
      <c r="AS234" s="315">
        <v>0</v>
      </c>
      <c r="AT234" s="315">
        <v>0</v>
      </c>
      <c r="AU234" s="315">
        <v>0</v>
      </c>
      <c r="AV234" s="315">
        <v>0</v>
      </c>
      <c r="AW234" s="315">
        <v>0</v>
      </c>
      <c r="AX234" s="315">
        <v>0</v>
      </c>
      <c r="AY234" s="315">
        <v>0</v>
      </c>
      <c r="AZ234" s="315">
        <v>0</v>
      </c>
    </row>
    <row r="235" spans="1:52">
      <c r="A235" s="312" t="s">
        <v>139</v>
      </c>
      <c r="B235" s="317">
        <v>0</v>
      </c>
      <c r="C235" s="317">
        <v>0</v>
      </c>
      <c r="D235" s="317">
        <v>0</v>
      </c>
      <c r="E235" s="317">
        <v>0</v>
      </c>
      <c r="F235" s="317">
        <v>0</v>
      </c>
      <c r="G235" s="317">
        <v>0</v>
      </c>
      <c r="H235" s="317">
        <v>0</v>
      </c>
      <c r="I235" s="317">
        <v>0</v>
      </c>
      <c r="J235" s="317">
        <v>0</v>
      </c>
      <c r="K235" s="317">
        <v>0</v>
      </c>
      <c r="L235" s="317">
        <v>0</v>
      </c>
      <c r="M235" s="317">
        <v>0</v>
      </c>
      <c r="N235" s="317">
        <v>0</v>
      </c>
      <c r="O235" s="317">
        <v>0</v>
      </c>
      <c r="P235" s="317">
        <v>0</v>
      </c>
      <c r="Q235" s="317">
        <v>0</v>
      </c>
      <c r="R235" s="317">
        <v>0</v>
      </c>
      <c r="S235" s="317">
        <v>0</v>
      </c>
      <c r="T235" s="317">
        <v>0</v>
      </c>
      <c r="U235" s="317">
        <v>0</v>
      </c>
      <c r="V235" s="317">
        <v>0</v>
      </c>
      <c r="W235" s="317">
        <v>0</v>
      </c>
      <c r="X235" s="317">
        <v>0</v>
      </c>
      <c r="Y235" s="317">
        <v>0</v>
      </c>
      <c r="Z235" s="317">
        <v>0</v>
      </c>
      <c r="AA235" s="317">
        <v>0</v>
      </c>
      <c r="AB235" s="317">
        <v>0</v>
      </c>
      <c r="AC235" s="317">
        <v>0</v>
      </c>
      <c r="AD235" s="317">
        <v>0</v>
      </c>
      <c r="AE235" s="317">
        <v>0</v>
      </c>
      <c r="AF235" s="317">
        <v>0</v>
      </c>
      <c r="AG235" s="317">
        <v>0</v>
      </c>
      <c r="AH235" s="317">
        <v>0</v>
      </c>
      <c r="AI235" s="317">
        <v>0</v>
      </c>
      <c r="AJ235" s="317">
        <v>0</v>
      </c>
      <c r="AK235" s="317">
        <v>0</v>
      </c>
      <c r="AL235" s="317">
        <v>0</v>
      </c>
      <c r="AM235" s="317">
        <v>0</v>
      </c>
      <c r="AN235" s="317">
        <v>0</v>
      </c>
      <c r="AO235" s="317">
        <v>0</v>
      </c>
      <c r="AP235" s="317">
        <v>0</v>
      </c>
      <c r="AQ235" s="317">
        <v>0</v>
      </c>
      <c r="AR235" s="317">
        <v>0</v>
      </c>
      <c r="AS235" s="317">
        <v>0</v>
      </c>
      <c r="AT235" s="317">
        <v>0</v>
      </c>
      <c r="AU235" s="317">
        <v>0</v>
      </c>
      <c r="AV235" s="317">
        <v>0</v>
      </c>
      <c r="AW235" s="317">
        <v>0</v>
      </c>
      <c r="AX235" s="317">
        <v>0</v>
      </c>
      <c r="AY235" s="317">
        <v>0</v>
      </c>
      <c r="AZ235" s="317">
        <v>0</v>
      </c>
    </row>
    <row r="236" spans="1:5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2"/>
      <c r="AT236" s="342"/>
      <c r="AU236" s="342"/>
      <c r="AV236" s="342"/>
      <c r="AW236" s="342"/>
      <c r="AX236" s="342"/>
      <c r="AY236" s="342"/>
      <c r="AZ236" s="342"/>
    </row>
    <row r="237" spans="1:52">
      <c r="A237" s="309" t="s">
        <v>147</v>
      </c>
      <c r="B237" s="345">
        <v>501410.69992461579</v>
      </c>
      <c r="C237" s="345">
        <v>570565.8483431926</v>
      </c>
      <c r="D237" s="345">
        <v>483578.90034111188</v>
      </c>
      <c r="E237" s="345">
        <v>427796.11200110806</v>
      </c>
      <c r="F237" s="345">
        <v>533854.89453143207</v>
      </c>
      <c r="G237" s="345">
        <v>528891.10368220159</v>
      </c>
      <c r="H237" s="345">
        <v>644849.90712341713</v>
      </c>
      <c r="I237" s="345">
        <v>702039.98911766172</v>
      </c>
      <c r="J237" s="345">
        <v>1132322.6814366523</v>
      </c>
      <c r="K237" s="345">
        <v>1128456.6381186636</v>
      </c>
      <c r="L237" s="345">
        <v>944784.63058057555</v>
      </c>
      <c r="M237" s="345">
        <v>1086521.119962299</v>
      </c>
      <c r="N237" s="345">
        <v>938244.7428800785</v>
      </c>
      <c r="O237" s="345">
        <v>976689.96016355511</v>
      </c>
      <c r="P237" s="345">
        <v>1039560.5908657281</v>
      </c>
      <c r="Q237" s="345">
        <v>904480.42066487449</v>
      </c>
      <c r="R237" s="345">
        <v>917046.85209190717</v>
      </c>
      <c r="S237" s="345">
        <v>929394.37802596029</v>
      </c>
      <c r="T237" s="345">
        <v>940647.94453717477</v>
      </c>
      <c r="U237" s="345">
        <v>950337.44967597362</v>
      </c>
      <c r="V237" s="345">
        <v>959120.97641933919</v>
      </c>
      <c r="W237" s="345">
        <v>967779.5248147035</v>
      </c>
      <c r="X237" s="345">
        <v>976647.30680099153</v>
      </c>
      <c r="Y237" s="345">
        <v>986082.49394923472</v>
      </c>
      <c r="Z237" s="345">
        <v>996607.60774847062</v>
      </c>
      <c r="AA237" s="345">
        <v>1007930.7637480464</v>
      </c>
      <c r="AB237" s="345">
        <v>1020753.6509521106</v>
      </c>
      <c r="AC237" s="345">
        <v>1034260.2265540016</v>
      </c>
      <c r="AD237" s="345">
        <v>1048044.9614899297</v>
      </c>
      <c r="AE237" s="345">
        <v>1061945.0001665386</v>
      </c>
      <c r="AF237" s="345">
        <v>1075822.8852915666</v>
      </c>
      <c r="AG237" s="345">
        <v>1089749.6729172347</v>
      </c>
      <c r="AH237" s="345">
        <v>1103804.4856739594</v>
      </c>
      <c r="AI237" s="345">
        <v>1118023.6011763276</v>
      </c>
      <c r="AJ237" s="345">
        <v>1132365.0976472176</v>
      </c>
      <c r="AK237" s="345">
        <v>1146746.3300327733</v>
      </c>
      <c r="AL237" s="345">
        <v>1161190.1023659096</v>
      </c>
      <c r="AM237" s="345">
        <v>1175810.0881996902</v>
      </c>
      <c r="AN237" s="345">
        <v>1190542.2711500661</v>
      </c>
      <c r="AO237" s="345">
        <v>1205453.1641720883</v>
      </c>
      <c r="AP237" s="345">
        <v>1220536.800092573</v>
      </c>
      <c r="AQ237" s="345">
        <v>1235836.4155501905</v>
      </c>
      <c r="AR237" s="345">
        <v>1251317.7559485501</v>
      </c>
      <c r="AS237" s="345">
        <v>1266918.4886807706</v>
      </c>
      <c r="AT237" s="345">
        <v>1282593.2582771154</v>
      </c>
      <c r="AU237" s="345">
        <v>1299300.5340905334</v>
      </c>
      <c r="AV237" s="345">
        <v>1316773.9161349891</v>
      </c>
      <c r="AW237" s="345">
        <v>1333822.6370308748</v>
      </c>
      <c r="AX237" s="345">
        <v>1350669.6130688644</v>
      </c>
      <c r="AY237" s="345">
        <v>1367318.6774312092</v>
      </c>
      <c r="AZ237" s="345">
        <v>1383794.1077159159</v>
      </c>
    </row>
    <row r="238" spans="1:52">
      <c r="A238" s="346" t="s">
        <v>146</v>
      </c>
      <c r="B238" s="331">
        <v>146748.94834333126</v>
      </c>
      <c r="C238" s="331">
        <v>141172.37819589861</v>
      </c>
      <c r="D238" s="331">
        <v>135317.81021375116</v>
      </c>
      <c r="E238" s="331">
        <v>142894.31644536846</v>
      </c>
      <c r="F238" s="331">
        <v>156464.55594716885</v>
      </c>
      <c r="G238" s="331">
        <v>157098.65393370323</v>
      </c>
      <c r="H238" s="331">
        <v>159978.98391930922</v>
      </c>
      <c r="I238" s="331">
        <v>131141.22173356192</v>
      </c>
      <c r="J238" s="331">
        <v>123104.37062920598</v>
      </c>
      <c r="K238" s="331">
        <v>96025.650782785466</v>
      </c>
      <c r="L238" s="331">
        <v>103484.65522583846</v>
      </c>
      <c r="M238" s="331">
        <v>104498.82708917685</v>
      </c>
      <c r="N238" s="331">
        <v>99710.708653878697</v>
      </c>
      <c r="O238" s="331">
        <v>103966.192717586</v>
      </c>
      <c r="P238" s="331">
        <v>109069.71291901548</v>
      </c>
      <c r="Q238" s="331">
        <v>100591.62798774871</v>
      </c>
      <c r="R238" s="331">
        <v>101929.80132406797</v>
      </c>
      <c r="S238" s="331">
        <v>103240.08699428053</v>
      </c>
      <c r="T238" s="331">
        <v>104423.56711769821</v>
      </c>
      <c r="U238" s="331">
        <v>105437.82476432707</v>
      </c>
      <c r="V238" s="331">
        <v>106360.42437873386</v>
      </c>
      <c r="W238" s="331">
        <v>107274.50440319917</v>
      </c>
      <c r="X238" s="331">
        <v>108220.4355603959</v>
      </c>
      <c r="Y238" s="331">
        <v>109226.87399298328</v>
      </c>
      <c r="Z238" s="331">
        <v>110339.52308105481</v>
      </c>
      <c r="AA238" s="331">
        <v>111534.52310779257</v>
      </c>
      <c r="AB238" s="331">
        <v>112877.4684386419</v>
      </c>
      <c r="AC238" s="331">
        <v>114281.57055801009</v>
      </c>
      <c r="AD238" s="331">
        <v>115706.94054030217</v>
      </c>
      <c r="AE238" s="331">
        <v>117140.4832579494</v>
      </c>
      <c r="AF238" s="331">
        <v>118573.64423188211</v>
      </c>
      <c r="AG238" s="331">
        <v>120013.51936897091</v>
      </c>
      <c r="AH238" s="331">
        <v>121465.66597860988</v>
      </c>
      <c r="AI238" s="331">
        <v>122934.05809944525</v>
      </c>
      <c r="AJ238" s="331">
        <v>124414.7880659643</v>
      </c>
      <c r="AK238" s="331">
        <v>125899.74715178159</v>
      </c>
      <c r="AL238" s="331">
        <v>127392.34515576703</v>
      </c>
      <c r="AM238" s="331">
        <v>128904.32521452849</v>
      </c>
      <c r="AN238" s="331">
        <v>130428.82948649101</v>
      </c>
      <c r="AO238" s="331">
        <v>131972.32982581647</v>
      </c>
      <c r="AP238" s="331">
        <v>133531.0590157173</v>
      </c>
      <c r="AQ238" s="331">
        <v>135109.76715751726</v>
      </c>
      <c r="AR238" s="331">
        <v>136706.74609981029</v>
      </c>
      <c r="AS238" s="331">
        <v>138313.61779877858</v>
      </c>
      <c r="AT238" s="331">
        <v>139925.79466426902</v>
      </c>
      <c r="AU238" s="331">
        <v>141645.80649776026</v>
      </c>
      <c r="AV238" s="331">
        <v>143449.1241257982</v>
      </c>
      <c r="AW238" s="331">
        <v>145204.39518444773</v>
      </c>
      <c r="AX238" s="331">
        <v>146933.57430820059</v>
      </c>
      <c r="AY238" s="331">
        <v>148637.94207631279</v>
      </c>
      <c r="AZ238" s="331">
        <v>150316.64870942477</v>
      </c>
    </row>
    <row r="239" spans="1:52">
      <c r="A239" s="314" t="s">
        <v>144</v>
      </c>
      <c r="B239" s="315">
        <v>146748.94834333126</v>
      </c>
      <c r="C239" s="315">
        <v>141172.37819589861</v>
      </c>
      <c r="D239" s="315">
        <v>135317.81021375116</v>
      </c>
      <c r="E239" s="315">
        <v>142894.31644536846</v>
      </c>
      <c r="F239" s="315">
        <v>156464.55594716885</v>
      </c>
      <c r="G239" s="315">
        <v>157098.65393370323</v>
      </c>
      <c r="H239" s="315">
        <v>159978.98391930922</v>
      </c>
      <c r="I239" s="315">
        <v>131141.22173356192</v>
      </c>
      <c r="J239" s="315">
        <v>123104.37062920598</v>
      </c>
      <c r="K239" s="315">
        <v>96025.650782785466</v>
      </c>
      <c r="L239" s="315">
        <v>103484.65522583846</v>
      </c>
      <c r="M239" s="315">
        <v>104498.82708917685</v>
      </c>
      <c r="N239" s="315">
        <v>99710.708653878697</v>
      </c>
      <c r="O239" s="315">
        <v>103966.192717586</v>
      </c>
      <c r="P239" s="315">
        <v>109069.71291901548</v>
      </c>
      <c r="Q239" s="315">
        <v>100591.62798774871</v>
      </c>
      <c r="R239" s="315">
        <v>101928.63973453591</v>
      </c>
      <c r="S239" s="315">
        <v>103237.75306036792</v>
      </c>
      <c r="T239" s="315">
        <v>104420.07214722528</v>
      </c>
      <c r="U239" s="315">
        <v>105433.19360962196</v>
      </c>
      <c r="V239" s="315">
        <v>106354.66921333154</v>
      </c>
      <c r="W239" s="315">
        <v>107267.63226069185</v>
      </c>
      <c r="X239" s="315">
        <v>108211.96065891188</v>
      </c>
      <c r="Y239" s="315">
        <v>109216.75479552428</v>
      </c>
      <c r="Z239" s="315">
        <v>110327.70840663977</v>
      </c>
      <c r="AA239" s="315">
        <v>111521.44408206764</v>
      </c>
      <c r="AB239" s="315">
        <v>112862.57605072032</v>
      </c>
      <c r="AC239" s="315">
        <v>114265.31033634568</v>
      </c>
      <c r="AD239" s="315">
        <v>115689.28318056482</v>
      </c>
      <c r="AE239" s="315">
        <v>117121.39809288661</v>
      </c>
      <c r="AF239" s="315">
        <v>118553.1025975267</v>
      </c>
      <c r="AG239" s="315">
        <v>119991.48454855436</v>
      </c>
      <c r="AH239" s="315">
        <v>121442.09607309448</v>
      </c>
      <c r="AI239" s="315">
        <v>122908.90235424627</v>
      </c>
      <c r="AJ239" s="315">
        <v>124387.99953200463</v>
      </c>
      <c r="AK239" s="315">
        <v>125871.26541750364</v>
      </c>
      <c r="AL239" s="315">
        <v>127362.10160262142</v>
      </c>
      <c r="AM239" s="315">
        <v>128872.23300909606</v>
      </c>
      <c r="AN239" s="315">
        <v>130395.48754143823</v>
      </c>
      <c r="AO239" s="315">
        <v>131937.66380488581</v>
      </c>
      <c r="AP239" s="315">
        <v>133494.98247983539</v>
      </c>
      <c r="AQ239" s="315">
        <v>135072.17968029605</v>
      </c>
      <c r="AR239" s="315">
        <v>136667.52498544042</v>
      </c>
      <c r="AS239" s="315">
        <v>138272.62136924901</v>
      </c>
      <c r="AT239" s="315">
        <v>139880.22164291597</v>
      </c>
      <c r="AU239" s="315">
        <v>141598.04226924491</v>
      </c>
      <c r="AV239" s="315">
        <v>143400.15896135606</v>
      </c>
      <c r="AW239" s="315">
        <v>145154.13965696897</v>
      </c>
      <c r="AX239" s="315">
        <v>146881.91234440097</v>
      </c>
      <c r="AY239" s="315">
        <v>148580.33491785842</v>
      </c>
      <c r="AZ239" s="315">
        <v>150255.2593097802</v>
      </c>
    </row>
    <row r="240" spans="1:52">
      <c r="A240" s="314" t="s">
        <v>143</v>
      </c>
      <c r="B240" s="315">
        <v>0</v>
      </c>
      <c r="C240" s="315">
        <v>0</v>
      </c>
      <c r="D240" s="315">
        <v>0</v>
      </c>
      <c r="E240" s="315">
        <v>0</v>
      </c>
      <c r="F240" s="315">
        <v>0</v>
      </c>
      <c r="G240" s="315">
        <v>0</v>
      </c>
      <c r="H240" s="315">
        <v>0</v>
      </c>
      <c r="I240" s="315">
        <v>0</v>
      </c>
      <c r="J240" s="315">
        <v>0</v>
      </c>
      <c r="K240" s="315">
        <v>0</v>
      </c>
      <c r="L240" s="315">
        <v>0</v>
      </c>
      <c r="M240" s="315">
        <v>0</v>
      </c>
      <c r="N240" s="315">
        <v>0</v>
      </c>
      <c r="O240" s="315">
        <v>0</v>
      </c>
      <c r="P240" s="315">
        <v>0</v>
      </c>
      <c r="Q240" s="315">
        <v>0</v>
      </c>
      <c r="R240" s="315">
        <v>1.1615640805187284</v>
      </c>
      <c r="S240" s="315">
        <v>2.3338710743670972</v>
      </c>
      <c r="T240" s="315">
        <v>3.4948539826723621</v>
      </c>
      <c r="U240" s="315">
        <v>4.6309624332123036</v>
      </c>
      <c r="V240" s="315">
        <v>5.7548646980393974</v>
      </c>
      <c r="W240" s="315">
        <v>6.8716849160342788</v>
      </c>
      <c r="X240" s="315">
        <v>8.4741185752891663</v>
      </c>
      <c r="Y240" s="315">
        <v>10.117934438034267</v>
      </c>
      <c r="Z240" s="315">
        <v>11.8127005023642</v>
      </c>
      <c r="AA240" s="315">
        <v>13.076297614763147</v>
      </c>
      <c r="AB240" s="315">
        <v>14.888106376364137</v>
      </c>
      <c r="AC240" s="315">
        <v>16.254283051068953</v>
      </c>
      <c r="AD240" s="315">
        <v>17.649026811130735</v>
      </c>
      <c r="AE240" s="315">
        <v>19.073381464765525</v>
      </c>
      <c r="AF240" s="315">
        <v>20.524920890274178</v>
      </c>
      <c r="AG240" s="315">
        <v>22.0110628204752</v>
      </c>
      <c r="AH240" s="315">
        <v>23.536127486994555</v>
      </c>
      <c r="AI240" s="315">
        <v>25.107749267415752</v>
      </c>
      <c r="AJ240" s="315">
        <v>26.720549543841084</v>
      </c>
      <c r="AK240" s="315">
        <v>28.385746812435418</v>
      </c>
      <c r="AL240" s="315">
        <v>30.108508984098435</v>
      </c>
      <c r="AM240" s="315">
        <v>31.90288673373939</v>
      </c>
      <c r="AN240" s="315">
        <v>33.105524631821474</v>
      </c>
      <c r="AO240" s="315">
        <v>34.365136919059978</v>
      </c>
      <c r="AP240" s="315">
        <v>35.687984069461905</v>
      </c>
      <c r="AQ240" s="315">
        <v>37.081310614856243</v>
      </c>
      <c r="AR240" s="315">
        <v>38.557971285715382</v>
      </c>
      <c r="AS240" s="315">
        <v>40.126156056814239</v>
      </c>
      <c r="AT240" s="315">
        <v>44.047216469251296</v>
      </c>
      <c r="AU240" s="315">
        <v>45.879253328176056</v>
      </c>
      <c r="AV240" s="315">
        <v>46.862141993302195</v>
      </c>
      <c r="AW240" s="315">
        <v>47.885868256552534</v>
      </c>
      <c r="AX240" s="315">
        <v>48.965897473922936</v>
      </c>
      <c r="AY240" s="315">
        <v>53.300656138443735</v>
      </c>
      <c r="AZ240" s="315">
        <v>55.977370522203252</v>
      </c>
    </row>
    <row r="241" spans="1:52">
      <c r="A241" s="314" t="s">
        <v>142</v>
      </c>
      <c r="B241" s="315">
        <v>0</v>
      </c>
      <c r="C241" s="315">
        <v>0</v>
      </c>
      <c r="D241" s="315">
        <v>0</v>
      </c>
      <c r="E241" s="315">
        <v>0</v>
      </c>
      <c r="F241" s="315">
        <v>0</v>
      </c>
      <c r="G241" s="315">
        <v>0</v>
      </c>
      <c r="H241" s="315">
        <v>0</v>
      </c>
      <c r="I241" s="315">
        <v>0</v>
      </c>
      <c r="J241" s="315">
        <v>0</v>
      </c>
      <c r="K241" s="315">
        <v>0</v>
      </c>
      <c r="L241" s="315">
        <v>0</v>
      </c>
      <c r="M241" s="315">
        <v>0</v>
      </c>
      <c r="N241" s="315">
        <v>0</v>
      </c>
      <c r="O241" s="315">
        <v>0</v>
      </c>
      <c r="P241" s="315">
        <v>0</v>
      </c>
      <c r="Q241" s="315">
        <v>0</v>
      </c>
      <c r="R241" s="315">
        <v>2.5451529961525121E-5</v>
      </c>
      <c r="S241" s="315">
        <v>6.2838241391558622E-5</v>
      </c>
      <c r="T241" s="315">
        <v>1.1649026863754488E-4</v>
      </c>
      <c r="U241" s="315">
        <v>1.9227191427222942E-4</v>
      </c>
      <c r="V241" s="315">
        <v>3.0070427959572369E-4</v>
      </c>
      <c r="W241" s="315">
        <v>4.5759126852372819E-4</v>
      </c>
      <c r="X241" s="315">
        <v>7.8290872508718086E-4</v>
      </c>
      <c r="Y241" s="315">
        <v>1.2630209741031821E-3</v>
      </c>
      <c r="Z241" s="315">
        <v>1.9739126724488071E-3</v>
      </c>
      <c r="AA241" s="315">
        <v>2.728110164985832E-3</v>
      </c>
      <c r="AB241" s="315">
        <v>4.281545199983164E-3</v>
      </c>
      <c r="AC241" s="315">
        <v>5.9386133575689845E-3</v>
      </c>
      <c r="AD241" s="315">
        <v>8.3329262181609694E-3</v>
      </c>
      <c r="AE241" s="315">
        <v>1.1783598013178744E-2</v>
      </c>
      <c r="AF241" s="315">
        <v>1.671346514102931E-2</v>
      </c>
      <c r="AG241" s="315">
        <v>2.3757596074784698E-2</v>
      </c>
      <c r="AH241" s="315">
        <v>3.3778028405319946E-2</v>
      </c>
      <c r="AI241" s="315">
        <v>4.7995931564167857E-2</v>
      </c>
      <c r="AJ241" s="315">
        <v>6.79844158266001E-2</v>
      </c>
      <c r="AK241" s="315">
        <v>9.598746551200997E-2</v>
      </c>
      <c r="AL241" s="315">
        <v>0.13504416152747759</v>
      </c>
      <c r="AM241" s="315">
        <v>0.18931869869854775</v>
      </c>
      <c r="AN241" s="315">
        <v>0.23642042095538326</v>
      </c>
      <c r="AO241" s="315">
        <v>0.30088401161249861</v>
      </c>
      <c r="AP241" s="315">
        <v>0.38855181245866527</v>
      </c>
      <c r="AQ241" s="315">
        <v>0.50616660634354815</v>
      </c>
      <c r="AR241" s="315">
        <v>0.66314308415749412</v>
      </c>
      <c r="AS241" s="315">
        <v>0.87027347273154143</v>
      </c>
      <c r="AT241" s="315">
        <v>1.525804883792873</v>
      </c>
      <c r="AU241" s="315">
        <v>1.884975187195717</v>
      </c>
      <c r="AV241" s="315">
        <v>2.1030224488306293</v>
      </c>
      <c r="AW241" s="315">
        <v>2.3696592221931656</v>
      </c>
      <c r="AX241" s="315">
        <v>2.6960663257136512</v>
      </c>
      <c r="AY241" s="315">
        <v>4.3065023159082365</v>
      </c>
      <c r="AZ241" s="315">
        <v>5.4120291223789474</v>
      </c>
    </row>
    <row r="242" spans="1:52">
      <c r="A242" s="314" t="s">
        <v>141</v>
      </c>
      <c r="B242" s="315">
        <v>0</v>
      </c>
      <c r="C242" s="315">
        <v>0</v>
      </c>
      <c r="D242" s="315">
        <v>0</v>
      </c>
      <c r="E242" s="315">
        <v>0</v>
      </c>
      <c r="F242" s="315">
        <v>0</v>
      </c>
      <c r="G242" s="315">
        <v>0</v>
      </c>
      <c r="H242" s="315">
        <v>0</v>
      </c>
      <c r="I242" s="315">
        <v>0</v>
      </c>
      <c r="J242" s="315">
        <v>0</v>
      </c>
      <c r="K242" s="315">
        <v>0</v>
      </c>
      <c r="L242" s="315">
        <v>0</v>
      </c>
      <c r="M242" s="315">
        <v>0</v>
      </c>
      <c r="N242" s="315">
        <v>0</v>
      </c>
      <c r="O242" s="315">
        <v>0</v>
      </c>
      <c r="P242" s="315">
        <v>0</v>
      </c>
      <c r="Q242" s="315">
        <v>0</v>
      </c>
      <c r="R242" s="315">
        <v>0</v>
      </c>
      <c r="S242" s="315">
        <v>0</v>
      </c>
      <c r="T242" s="315">
        <v>0</v>
      </c>
      <c r="U242" s="315">
        <v>0</v>
      </c>
      <c r="V242" s="315">
        <v>0</v>
      </c>
      <c r="W242" s="315">
        <v>0</v>
      </c>
      <c r="X242" s="315">
        <v>0</v>
      </c>
      <c r="Y242" s="315">
        <v>0</v>
      </c>
      <c r="Z242" s="315">
        <v>0</v>
      </c>
      <c r="AA242" s="315">
        <v>0</v>
      </c>
      <c r="AB242" s="315">
        <v>0</v>
      </c>
      <c r="AC242" s="315">
        <v>0</v>
      </c>
      <c r="AD242" s="315">
        <v>0</v>
      </c>
      <c r="AE242" s="315">
        <v>0</v>
      </c>
      <c r="AF242" s="315">
        <v>0</v>
      </c>
      <c r="AG242" s="315">
        <v>0</v>
      </c>
      <c r="AH242" s="315">
        <v>0</v>
      </c>
      <c r="AI242" s="315">
        <v>0</v>
      </c>
      <c r="AJ242" s="315">
        <v>0</v>
      </c>
      <c r="AK242" s="315">
        <v>0</v>
      </c>
      <c r="AL242" s="315">
        <v>0</v>
      </c>
      <c r="AM242" s="315">
        <v>0</v>
      </c>
      <c r="AN242" s="315">
        <v>0</v>
      </c>
      <c r="AO242" s="315">
        <v>0</v>
      </c>
      <c r="AP242" s="315">
        <v>0</v>
      </c>
      <c r="AQ242" s="315">
        <v>0</v>
      </c>
      <c r="AR242" s="315">
        <v>0</v>
      </c>
      <c r="AS242" s="315">
        <v>0</v>
      </c>
      <c r="AT242" s="315">
        <v>0</v>
      </c>
      <c r="AU242" s="315">
        <v>0</v>
      </c>
      <c r="AV242" s="315">
        <v>0</v>
      </c>
      <c r="AW242" s="315">
        <v>0</v>
      </c>
      <c r="AX242" s="315">
        <v>0</v>
      </c>
      <c r="AY242" s="315">
        <v>0</v>
      </c>
      <c r="AZ242" s="315">
        <v>0</v>
      </c>
    </row>
    <row r="243" spans="1:52">
      <c r="A243" s="314" t="s">
        <v>140</v>
      </c>
      <c r="B243" s="315">
        <v>0</v>
      </c>
      <c r="C243" s="315">
        <v>0</v>
      </c>
      <c r="D243" s="315">
        <v>0</v>
      </c>
      <c r="E243" s="315">
        <v>0</v>
      </c>
      <c r="F243" s="315">
        <v>0</v>
      </c>
      <c r="G243" s="315">
        <v>0</v>
      </c>
      <c r="H243" s="315">
        <v>0</v>
      </c>
      <c r="I243" s="315">
        <v>0</v>
      </c>
      <c r="J243" s="315">
        <v>0</v>
      </c>
      <c r="K243" s="315">
        <v>0</v>
      </c>
      <c r="L243" s="315">
        <v>0</v>
      </c>
      <c r="M243" s="315">
        <v>0</v>
      </c>
      <c r="N243" s="315">
        <v>0</v>
      </c>
      <c r="O243" s="315">
        <v>0</v>
      </c>
      <c r="P243" s="315">
        <v>0</v>
      </c>
      <c r="Q243" s="315">
        <v>0</v>
      </c>
      <c r="R243" s="315">
        <v>0</v>
      </c>
      <c r="S243" s="315">
        <v>0</v>
      </c>
      <c r="T243" s="315">
        <v>0</v>
      </c>
      <c r="U243" s="315">
        <v>0</v>
      </c>
      <c r="V243" s="315">
        <v>0</v>
      </c>
      <c r="W243" s="315">
        <v>0</v>
      </c>
      <c r="X243" s="315">
        <v>0</v>
      </c>
      <c r="Y243" s="315">
        <v>0</v>
      </c>
      <c r="Z243" s="315">
        <v>0</v>
      </c>
      <c r="AA243" s="315">
        <v>0</v>
      </c>
      <c r="AB243" s="315">
        <v>0</v>
      </c>
      <c r="AC243" s="315">
        <v>0</v>
      </c>
      <c r="AD243" s="315">
        <v>0</v>
      </c>
      <c r="AE243" s="315">
        <v>0</v>
      </c>
      <c r="AF243" s="315">
        <v>0</v>
      </c>
      <c r="AG243" s="315">
        <v>0</v>
      </c>
      <c r="AH243" s="315">
        <v>0</v>
      </c>
      <c r="AI243" s="315">
        <v>0</v>
      </c>
      <c r="AJ243" s="315">
        <v>0</v>
      </c>
      <c r="AK243" s="315">
        <v>0</v>
      </c>
      <c r="AL243" s="315">
        <v>0</v>
      </c>
      <c r="AM243" s="315">
        <v>0</v>
      </c>
      <c r="AN243" s="315">
        <v>0</v>
      </c>
      <c r="AO243" s="315">
        <v>0</v>
      </c>
      <c r="AP243" s="315">
        <v>0</v>
      </c>
      <c r="AQ243" s="315">
        <v>0</v>
      </c>
      <c r="AR243" s="315">
        <v>0</v>
      </c>
      <c r="AS243" s="315">
        <v>0</v>
      </c>
      <c r="AT243" s="315">
        <v>0</v>
      </c>
      <c r="AU243" s="315">
        <v>0</v>
      </c>
      <c r="AV243" s="315">
        <v>0</v>
      </c>
      <c r="AW243" s="315">
        <v>0</v>
      </c>
      <c r="AX243" s="315">
        <v>0</v>
      </c>
      <c r="AY243" s="315">
        <v>0</v>
      </c>
      <c r="AZ243" s="315">
        <v>0</v>
      </c>
    </row>
    <row r="244" spans="1:52">
      <c r="A244" s="314" t="s">
        <v>139</v>
      </c>
      <c r="B244" s="315">
        <v>0</v>
      </c>
      <c r="C244" s="315">
        <v>0</v>
      </c>
      <c r="D244" s="315">
        <v>0</v>
      </c>
      <c r="E244" s="315">
        <v>0</v>
      </c>
      <c r="F244" s="315">
        <v>0</v>
      </c>
      <c r="G244" s="315">
        <v>0</v>
      </c>
      <c r="H244" s="315">
        <v>0</v>
      </c>
      <c r="I244" s="315">
        <v>0</v>
      </c>
      <c r="J244" s="315">
        <v>0</v>
      </c>
      <c r="K244" s="315">
        <v>0</v>
      </c>
      <c r="L244" s="315">
        <v>0</v>
      </c>
      <c r="M244" s="315">
        <v>0</v>
      </c>
      <c r="N244" s="315">
        <v>0</v>
      </c>
      <c r="O244" s="315">
        <v>0</v>
      </c>
      <c r="P244" s="315">
        <v>0</v>
      </c>
      <c r="Q244" s="315">
        <v>0</v>
      </c>
      <c r="R244" s="315">
        <v>0</v>
      </c>
      <c r="S244" s="315">
        <v>0</v>
      </c>
      <c r="T244" s="315">
        <v>0</v>
      </c>
      <c r="U244" s="315">
        <v>0</v>
      </c>
      <c r="V244" s="315">
        <v>0</v>
      </c>
      <c r="W244" s="315">
        <v>0</v>
      </c>
      <c r="X244" s="315">
        <v>0</v>
      </c>
      <c r="Y244" s="315">
        <v>0</v>
      </c>
      <c r="Z244" s="315">
        <v>0</v>
      </c>
      <c r="AA244" s="315">
        <v>0</v>
      </c>
      <c r="AB244" s="315">
        <v>0</v>
      </c>
      <c r="AC244" s="315">
        <v>0</v>
      </c>
      <c r="AD244" s="315">
        <v>0</v>
      </c>
      <c r="AE244" s="315">
        <v>0</v>
      </c>
      <c r="AF244" s="315">
        <v>0</v>
      </c>
      <c r="AG244" s="315">
        <v>0</v>
      </c>
      <c r="AH244" s="315">
        <v>0</v>
      </c>
      <c r="AI244" s="315">
        <v>0</v>
      </c>
      <c r="AJ244" s="315">
        <v>0</v>
      </c>
      <c r="AK244" s="315">
        <v>0</v>
      </c>
      <c r="AL244" s="315">
        <v>0</v>
      </c>
      <c r="AM244" s="315">
        <v>0</v>
      </c>
      <c r="AN244" s="315">
        <v>0</v>
      </c>
      <c r="AO244" s="315">
        <v>0</v>
      </c>
      <c r="AP244" s="315">
        <v>0</v>
      </c>
      <c r="AQ244" s="315">
        <v>0</v>
      </c>
      <c r="AR244" s="315">
        <v>0</v>
      </c>
      <c r="AS244" s="315">
        <v>0</v>
      </c>
      <c r="AT244" s="315">
        <v>0</v>
      </c>
      <c r="AU244" s="315">
        <v>0</v>
      </c>
      <c r="AV244" s="315">
        <v>0</v>
      </c>
      <c r="AW244" s="315">
        <v>0</v>
      </c>
      <c r="AX244" s="315">
        <v>0</v>
      </c>
      <c r="AY244" s="315">
        <v>0</v>
      </c>
      <c r="AZ244" s="315">
        <v>0</v>
      </c>
    </row>
    <row r="245" spans="1:52">
      <c r="A245" s="346" t="s">
        <v>145</v>
      </c>
      <c r="B245" s="331">
        <v>354661.75158128451</v>
      </c>
      <c r="C245" s="331">
        <v>429393.47014729399</v>
      </c>
      <c r="D245" s="331">
        <v>348261.09012736072</v>
      </c>
      <c r="E245" s="331">
        <v>284901.79555573961</v>
      </c>
      <c r="F245" s="331">
        <v>377390.33858426317</v>
      </c>
      <c r="G245" s="331">
        <v>371792.44974849833</v>
      </c>
      <c r="H245" s="331">
        <v>484870.92320410785</v>
      </c>
      <c r="I245" s="331">
        <v>570898.76738409977</v>
      </c>
      <c r="J245" s="331">
        <v>1009218.3108074464</v>
      </c>
      <c r="K245" s="331">
        <v>1032430.9873358782</v>
      </c>
      <c r="L245" s="331">
        <v>841299.97535473714</v>
      </c>
      <c r="M245" s="331">
        <v>982022.29287312215</v>
      </c>
      <c r="N245" s="331">
        <v>838534.03422619984</v>
      </c>
      <c r="O245" s="331">
        <v>872723.76744596916</v>
      </c>
      <c r="P245" s="331">
        <v>930490.87794671266</v>
      </c>
      <c r="Q245" s="331">
        <v>803888.79267712578</v>
      </c>
      <c r="R245" s="331">
        <v>815117.05076783919</v>
      </c>
      <c r="S245" s="331">
        <v>826154.29103167972</v>
      </c>
      <c r="T245" s="331">
        <v>836224.37741947651</v>
      </c>
      <c r="U245" s="331">
        <v>844899.62491164659</v>
      </c>
      <c r="V245" s="331">
        <v>852760.55204060534</v>
      </c>
      <c r="W245" s="331">
        <v>860505.02041150432</v>
      </c>
      <c r="X245" s="331">
        <v>868426.87124059559</v>
      </c>
      <c r="Y245" s="331">
        <v>876855.61995625147</v>
      </c>
      <c r="Z245" s="331">
        <v>886268.08466741582</v>
      </c>
      <c r="AA245" s="331">
        <v>896396.24064025376</v>
      </c>
      <c r="AB245" s="331">
        <v>907876.18251346878</v>
      </c>
      <c r="AC245" s="331">
        <v>919978.65599599143</v>
      </c>
      <c r="AD245" s="331">
        <v>932338.02094962751</v>
      </c>
      <c r="AE245" s="331">
        <v>944804.51690858928</v>
      </c>
      <c r="AF245" s="331">
        <v>957249.24105968443</v>
      </c>
      <c r="AG245" s="331">
        <v>969736.15354826383</v>
      </c>
      <c r="AH245" s="331">
        <v>982338.81969534955</v>
      </c>
      <c r="AI245" s="331">
        <v>995089.54307688237</v>
      </c>
      <c r="AJ245" s="331">
        <v>1007950.3095812532</v>
      </c>
      <c r="AK245" s="331">
        <v>1020846.5828809917</v>
      </c>
      <c r="AL245" s="331">
        <v>1033797.7572101427</v>
      </c>
      <c r="AM245" s="331">
        <v>1046905.7629851616</v>
      </c>
      <c r="AN245" s="331">
        <v>1060113.4416635751</v>
      </c>
      <c r="AO245" s="331">
        <v>1073480.8343462718</v>
      </c>
      <c r="AP245" s="331">
        <v>1087005.7410768557</v>
      </c>
      <c r="AQ245" s="331">
        <v>1100726.6483926731</v>
      </c>
      <c r="AR245" s="331">
        <v>1114611.0098487397</v>
      </c>
      <c r="AS245" s="331">
        <v>1128604.8708819919</v>
      </c>
      <c r="AT245" s="331">
        <v>1142667.4636128463</v>
      </c>
      <c r="AU245" s="331">
        <v>1157654.727592773</v>
      </c>
      <c r="AV245" s="331">
        <v>1173324.7920091909</v>
      </c>
      <c r="AW245" s="331">
        <v>1188618.2418464271</v>
      </c>
      <c r="AX245" s="331">
        <v>1203736.0387606639</v>
      </c>
      <c r="AY245" s="331">
        <v>1218680.7353548964</v>
      </c>
      <c r="AZ245" s="331">
        <v>1233477.4590064911</v>
      </c>
    </row>
    <row r="246" spans="1:52">
      <c r="A246" s="314" t="s">
        <v>144</v>
      </c>
      <c r="B246" s="315">
        <v>354661.75158128451</v>
      </c>
      <c r="C246" s="315">
        <v>429393.47014729399</v>
      </c>
      <c r="D246" s="315">
        <v>348261.09012736072</v>
      </c>
      <c r="E246" s="315">
        <v>284901.79555573961</v>
      </c>
      <c r="F246" s="315">
        <v>377390.33858426317</v>
      </c>
      <c r="G246" s="315">
        <v>371792.44974849833</v>
      </c>
      <c r="H246" s="315">
        <v>484870.92320410785</v>
      </c>
      <c r="I246" s="315">
        <v>570898.76738409977</v>
      </c>
      <c r="J246" s="315">
        <v>1009218.3108074464</v>
      </c>
      <c r="K246" s="315">
        <v>1032430.9873358782</v>
      </c>
      <c r="L246" s="315">
        <v>841299.97535473714</v>
      </c>
      <c r="M246" s="315">
        <v>982022.29287312215</v>
      </c>
      <c r="N246" s="315">
        <v>838534.03422619984</v>
      </c>
      <c r="O246" s="315">
        <v>872723.76744596916</v>
      </c>
      <c r="P246" s="315">
        <v>930490.87794671266</v>
      </c>
      <c r="Q246" s="315">
        <v>803888.79267712578</v>
      </c>
      <c r="R246" s="315">
        <v>815107.09217120463</v>
      </c>
      <c r="S246" s="315">
        <v>826134.33946721209</v>
      </c>
      <c r="T246" s="315">
        <v>836194.55528299196</v>
      </c>
      <c r="U246" s="315">
        <v>844860.18223044043</v>
      </c>
      <c r="V246" s="315">
        <v>852715.25473192381</v>
      </c>
      <c r="W246" s="315">
        <v>860450.3953266514</v>
      </c>
      <c r="X246" s="315">
        <v>868362.789788211</v>
      </c>
      <c r="Y246" s="315">
        <v>876785.48284549953</v>
      </c>
      <c r="Z246" s="315">
        <v>886187.87199832511</v>
      </c>
      <c r="AA246" s="315">
        <v>896309.3240347493</v>
      </c>
      <c r="AB246" s="315">
        <v>907778.30099327164</v>
      </c>
      <c r="AC246" s="315">
        <v>919873.28532041819</v>
      </c>
      <c r="AD246" s="315">
        <v>932224.97700229939</v>
      </c>
      <c r="AE246" s="315">
        <v>944679.70300160605</v>
      </c>
      <c r="AF246" s="315">
        <v>957112.44864574377</v>
      </c>
      <c r="AG246" s="315">
        <v>969591.21733225987</v>
      </c>
      <c r="AH246" s="315">
        <v>982181.33414865786</v>
      </c>
      <c r="AI246" s="315">
        <v>994919.13541729294</v>
      </c>
      <c r="AJ246" s="315">
        <v>1007766.5589659697</v>
      </c>
      <c r="AK246" s="315">
        <v>1020653.6036844401</v>
      </c>
      <c r="AL246" s="315">
        <v>1033590.447017453</v>
      </c>
      <c r="AM246" s="315">
        <v>1046683.4228905789</v>
      </c>
      <c r="AN246" s="315">
        <v>1059875.2963004897</v>
      </c>
      <c r="AO246" s="315">
        <v>1073231.4197024694</v>
      </c>
      <c r="AP246" s="315">
        <v>1086744.2657609333</v>
      </c>
      <c r="AQ246" s="315">
        <v>1100445.8675857848</v>
      </c>
      <c r="AR246" s="315">
        <v>1114309.3082174826</v>
      </c>
      <c r="AS246" s="315">
        <v>1128287.6992597245</v>
      </c>
      <c r="AT246" s="315">
        <v>1142307.9369323049</v>
      </c>
      <c r="AU246" s="315">
        <v>1157248.6094081856</v>
      </c>
      <c r="AV246" s="315">
        <v>1172886.1337324861</v>
      </c>
      <c r="AW246" s="315">
        <v>1188166.1968666303</v>
      </c>
      <c r="AX246" s="315">
        <v>1203256.0903925558</v>
      </c>
      <c r="AY246" s="315">
        <v>1218184.0182636508</v>
      </c>
      <c r="AZ246" s="315">
        <v>1232920.5934060847</v>
      </c>
    </row>
    <row r="247" spans="1:52">
      <c r="A247" s="314" t="s">
        <v>143</v>
      </c>
      <c r="B247" s="315">
        <v>0</v>
      </c>
      <c r="C247" s="315">
        <v>0</v>
      </c>
      <c r="D247" s="315">
        <v>0</v>
      </c>
      <c r="E247" s="315">
        <v>0</v>
      </c>
      <c r="F247" s="315">
        <v>0</v>
      </c>
      <c r="G247" s="315">
        <v>0</v>
      </c>
      <c r="H247" s="315">
        <v>0</v>
      </c>
      <c r="I247" s="315">
        <v>0</v>
      </c>
      <c r="J247" s="315">
        <v>0</v>
      </c>
      <c r="K247" s="315">
        <v>0</v>
      </c>
      <c r="L247" s="315">
        <v>0</v>
      </c>
      <c r="M247" s="315">
        <v>0</v>
      </c>
      <c r="N247" s="315">
        <v>0</v>
      </c>
      <c r="O247" s="315">
        <v>0</v>
      </c>
      <c r="P247" s="315">
        <v>0</v>
      </c>
      <c r="Q247" s="315">
        <v>0</v>
      </c>
      <c r="R247" s="315">
        <v>9.9582991872485298</v>
      </c>
      <c r="S247" s="315">
        <v>19.950832458761653</v>
      </c>
      <c r="T247" s="315">
        <v>29.820781008768066</v>
      </c>
      <c r="U247" s="315">
        <v>39.440447480133258</v>
      </c>
      <c r="V247" s="315">
        <v>45.294302208834033</v>
      </c>
      <c r="W247" s="315">
        <v>54.620278104723376</v>
      </c>
      <c r="X247" s="315">
        <v>64.074013342662141</v>
      </c>
      <c r="Y247" s="315">
        <v>70.127246618505708</v>
      </c>
      <c r="Z247" s="315">
        <v>80.197003818722067</v>
      </c>
      <c r="AA247" s="315">
        <v>86.895428616004949</v>
      </c>
      <c r="AB247" s="315">
        <v>97.84741360786272</v>
      </c>
      <c r="AC247" s="315">
        <v>105.3240106858721</v>
      </c>
      <c r="AD247" s="315">
        <v>112.979081020948</v>
      </c>
      <c r="AE247" s="315">
        <v>124.70947050744344</v>
      </c>
      <c r="AF247" s="315">
        <v>136.63163950367229</v>
      </c>
      <c r="AG247" s="315">
        <v>144.72219833195493</v>
      </c>
      <c r="AH247" s="315">
        <v>157.15781055457231</v>
      </c>
      <c r="AI247" s="315">
        <v>169.91914861549262</v>
      </c>
      <c r="AJ247" s="315">
        <v>183.03602620646464</v>
      </c>
      <c r="AK247" s="315">
        <v>192.05441976234849</v>
      </c>
      <c r="AL247" s="315">
        <v>205.94698501192067</v>
      </c>
      <c r="AM247" s="315">
        <v>220.36877634844134</v>
      </c>
      <c r="AN247" s="315">
        <v>235.33936281317628</v>
      </c>
      <c r="AO247" s="315">
        <v>245.84701906380465</v>
      </c>
      <c r="AP247" s="315">
        <v>256.87255786689411</v>
      </c>
      <c r="AQ247" s="315">
        <v>274.10600379902132</v>
      </c>
      <c r="AR247" s="315">
        <v>292.27852581846241</v>
      </c>
      <c r="AS247" s="315">
        <v>305.3169138656362</v>
      </c>
      <c r="AT247" s="315">
        <v>339.7133229451814</v>
      </c>
      <c r="AU247" s="315">
        <v>376.13935245626152</v>
      </c>
      <c r="AV247" s="315">
        <v>400.60430536964788</v>
      </c>
      <c r="AW247" s="315">
        <v>410.31874329832391</v>
      </c>
      <c r="AX247" s="315">
        <v>429.62312014094078</v>
      </c>
      <c r="AY247" s="315">
        <v>440.79184576058515</v>
      </c>
      <c r="AZ247" s="315">
        <v>478.83480044856259</v>
      </c>
    </row>
    <row r="248" spans="1:52">
      <c r="A248" s="314" t="s">
        <v>142</v>
      </c>
      <c r="B248" s="315">
        <v>0</v>
      </c>
      <c r="C248" s="315">
        <v>0</v>
      </c>
      <c r="D248" s="315">
        <v>0</v>
      </c>
      <c r="E248" s="315">
        <v>0</v>
      </c>
      <c r="F248" s="315">
        <v>0</v>
      </c>
      <c r="G248" s="315">
        <v>0</v>
      </c>
      <c r="H248" s="315">
        <v>0</v>
      </c>
      <c r="I248" s="315">
        <v>0</v>
      </c>
      <c r="J248" s="315">
        <v>0</v>
      </c>
      <c r="K248" s="315">
        <v>0</v>
      </c>
      <c r="L248" s="315">
        <v>0</v>
      </c>
      <c r="M248" s="315">
        <v>0</v>
      </c>
      <c r="N248" s="315">
        <v>0</v>
      </c>
      <c r="O248" s="315">
        <v>0</v>
      </c>
      <c r="P248" s="315">
        <v>0</v>
      </c>
      <c r="Q248" s="315">
        <v>0</v>
      </c>
      <c r="R248" s="315">
        <v>2.9744730266445621E-4</v>
      </c>
      <c r="S248" s="315">
        <v>7.320088163517898E-4</v>
      </c>
      <c r="T248" s="315">
        <v>1.3554757090346943E-3</v>
      </c>
      <c r="U248" s="315">
        <v>2.2337259808179149E-3</v>
      </c>
      <c r="V248" s="315">
        <v>3.0064727651168133E-3</v>
      </c>
      <c r="W248" s="315">
        <v>4.8067481846052629E-3</v>
      </c>
      <c r="X248" s="315">
        <v>7.439041984165084E-3</v>
      </c>
      <c r="Y248" s="315">
        <v>9.8641334384647825E-3</v>
      </c>
      <c r="Z248" s="315">
        <v>1.5665271991447932E-2</v>
      </c>
      <c r="AA248" s="315">
        <v>2.1176888517425749E-2</v>
      </c>
      <c r="AB248" s="315">
        <v>3.410658929021184E-2</v>
      </c>
      <c r="AC248" s="315">
        <v>4.6664887314886001E-2</v>
      </c>
      <c r="AD248" s="315">
        <v>6.486630724376008E-2</v>
      </c>
      <c r="AE248" s="315">
        <v>0.10443647574805606</v>
      </c>
      <c r="AF248" s="315">
        <v>0.16077443701209101</v>
      </c>
      <c r="AG248" s="315">
        <v>0.21401767199436725</v>
      </c>
      <c r="AH248" s="315">
        <v>0.32773613710650129</v>
      </c>
      <c r="AI248" s="315">
        <v>0.48851097393246157</v>
      </c>
      <c r="AJ248" s="315">
        <v>0.71458907710154973</v>
      </c>
      <c r="AK248" s="315">
        <v>0.92477678923900319</v>
      </c>
      <c r="AL248" s="315">
        <v>1.3632076777270752</v>
      </c>
      <c r="AM248" s="315">
        <v>1.9713182343960269</v>
      </c>
      <c r="AN248" s="315">
        <v>2.8060002723541446</v>
      </c>
      <c r="AO248" s="315">
        <v>3.5676247387626017</v>
      </c>
      <c r="AP248" s="315">
        <v>4.6027580555555669</v>
      </c>
      <c r="AQ248" s="315">
        <v>6.6748030893158754</v>
      </c>
      <c r="AR248" s="315">
        <v>9.4231054388110405</v>
      </c>
      <c r="AS248" s="315">
        <v>11.854708401755941</v>
      </c>
      <c r="AT248" s="315">
        <v>19.813357596191519</v>
      </c>
      <c r="AU248" s="315">
        <v>29.978832131210787</v>
      </c>
      <c r="AV248" s="315">
        <v>38.053971335270759</v>
      </c>
      <c r="AW248" s="315">
        <v>41.726236498457823</v>
      </c>
      <c r="AX248" s="315">
        <v>50.325247967034663</v>
      </c>
      <c r="AY248" s="315">
        <v>55.925245485021499</v>
      </c>
      <c r="AZ248" s="315">
        <v>78.030799957949796</v>
      </c>
    </row>
    <row r="249" spans="1:52">
      <c r="A249" s="314" t="s">
        <v>141</v>
      </c>
      <c r="B249" s="315">
        <v>0</v>
      </c>
      <c r="C249" s="315">
        <v>0</v>
      </c>
      <c r="D249" s="315">
        <v>0</v>
      </c>
      <c r="E249" s="315">
        <v>0</v>
      </c>
      <c r="F249" s="315">
        <v>0</v>
      </c>
      <c r="G249" s="315">
        <v>0</v>
      </c>
      <c r="H249" s="315">
        <v>0</v>
      </c>
      <c r="I249" s="315">
        <v>0</v>
      </c>
      <c r="J249" s="315">
        <v>0</v>
      </c>
      <c r="K249" s="315">
        <v>0</v>
      </c>
      <c r="L249" s="315">
        <v>0</v>
      </c>
      <c r="M249" s="315">
        <v>0</v>
      </c>
      <c r="N249" s="315">
        <v>0</v>
      </c>
      <c r="O249" s="315">
        <v>0</v>
      </c>
      <c r="P249" s="315">
        <v>0</v>
      </c>
      <c r="Q249" s="315">
        <v>0</v>
      </c>
      <c r="R249" s="315">
        <v>0</v>
      </c>
      <c r="S249" s="315">
        <v>0</v>
      </c>
      <c r="T249" s="315">
        <v>0</v>
      </c>
      <c r="U249" s="315">
        <v>0</v>
      </c>
      <c r="V249" s="315">
        <v>0</v>
      </c>
      <c r="W249" s="315">
        <v>0</v>
      </c>
      <c r="X249" s="315">
        <v>0</v>
      </c>
      <c r="Y249" s="315">
        <v>0</v>
      </c>
      <c r="Z249" s="315">
        <v>0</v>
      </c>
      <c r="AA249" s="315">
        <v>0</v>
      </c>
      <c r="AB249" s="315">
        <v>0</v>
      </c>
      <c r="AC249" s="315">
        <v>0</v>
      </c>
      <c r="AD249" s="315">
        <v>0</v>
      </c>
      <c r="AE249" s="315">
        <v>0</v>
      </c>
      <c r="AF249" s="315">
        <v>0</v>
      </c>
      <c r="AG249" s="315">
        <v>0</v>
      </c>
      <c r="AH249" s="315">
        <v>0</v>
      </c>
      <c r="AI249" s="315">
        <v>0</v>
      </c>
      <c r="AJ249" s="315">
        <v>0</v>
      </c>
      <c r="AK249" s="315">
        <v>0</v>
      </c>
      <c r="AL249" s="315">
        <v>0</v>
      </c>
      <c r="AM249" s="315">
        <v>0</v>
      </c>
      <c r="AN249" s="315">
        <v>0</v>
      </c>
      <c r="AO249" s="315">
        <v>0</v>
      </c>
      <c r="AP249" s="315">
        <v>0</v>
      </c>
      <c r="AQ249" s="315">
        <v>0</v>
      </c>
      <c r="AR249" s="315">
        <v>0</v>
      </c>
      <c r="AS249" s="315">
        <v>0</v>
      </c>
      <c r="AT249" s="315">
        <v>0</v>
      </c>
      <c r="AU249" s="315">
        <v>0</v>
      </c>
      <c r="AV249" s="315">
        <v>0</v>
      </c>
      <c r="AW249" s="315">
        <v>0</v>
      </c>
      <c r="AX249" s="315">
        <v>0</v>
      </c>
      <c r="AY249" s="315">
        <v>0</v>
      </c>
      <c r="AZ249" s="315">
        <v>0</v>
      </c>
    </row>
    <row r="250" spans="1:52">
      <c r="A250" s="314" t="s">
        <v>140</v>
      </c>
      <c r="B250" s="315">
        <v>0</v>
      </c>
      <c r="C250" s="315">
        <v>0</v>
      </c>
      <c r="D250" s="315">
        <v>0</v>
      </c>
      <c r="E250" s="315">
        <v>0</v>
      </c>
      <c r="F250" s="315">
        <v>0</v>
      </c>
      <c r="G250" s="315">
        <v>0</v>
      </c>
      <c r="H250" s="315">
        <v>0</v>
      </c>
      <c r="I250" s="315">
        <v>0</v>
      </c>
      <c r="J250" s="315">
        <v>0</v>
      </c>
      <c r="K250" s="315">
        <v>0</v>
      </c>
      <c r="L250" s="315">
        <v>0</v>
      </c>
      <c r="M250" s="315">
        <v>0</v>
      </c>
      <c r="N250" s="315">
        <v>0</v>
      </c>
      <c r="O250" s="315">
        <v>0</v>
      </c>
      <c r="P250" s="315">
        <v>0</v>
      </c>
      <c r="Q250" s="315">
        <v>0</v>
      </c>
      <c r="R250" s="315">
        <v>0</v>
      </c>
      <c r="S250" s="315">
        <v>0</v>
      </c>
      <c r="T250" s="315">
        <v>0</v>
      </c>
      <c r="U250" s="315">
        <v>0</v>
      </c>
      <c r="V250" s="315">
        <v>0</v>
      </c>
      <c r="W250" s="315">
        <v>0</v>
      </c>
      <c r="X250" s="315">
        <v>0</v>
      </c>
      <c r="Y250" s="315">
        <v>0</v>
      </c>
      <c r="Z250" s="315">
        <v>0</v>
      </c>
      <c r="AA250" s="315">
        <v>0</v>
      </c>
      <c r="AB250" s="315">
        <v>0</v>
      </c>
      <c r="AC250" s="315">
        <v>0</v>
      </c>
      <c r="AD250" s="315">
        <v>0</v>
      </c>
      <c r="AE250" s="315">
        <v>0</v>
      </c>
      <c r="AF250" s="315">
        <v>0</v>
      </c>
      <c r="AG250" s="315">
        <v>0</v>
      </c>
      <c r="AH250" s="315">
        <v>0</v>
      </c>
      <c r="AI250" s="315">
        <v>0</v>
      </c>
      <c r="AJ250" s="315">
        <v>0</v>
      </c>
      <c r="AK250" s="315">
        <v>0</v>
      </c>
      <c r="AL250" s="315">
        <v>0</v>
      </c>
      <c r="AM250" s="315">
        <v>0</v>
      </c>
      <c r="AN250" s="315">
        <v>0</v>
      </c>
      <c r="AO250" s="315">
        <v>0</v>
      </c>
      <c r="AP250" s="315">
        <v>0</v>
      </c>
      <c r="AQ250" s="315">
        <v>0</v>
      </c>
      <c r="AR250" s="315">
        <v>0</v>
      </c>
      <c r="AS250" s="315">
        <v>0</v>
      </c>
      <c r="AT250" s="315">
        <v>0</v>
      </c>
      <c r="AU250" s="315">
        <v>0</v>
      </c>
      <c r="AV250" s="315">
        <v>0</v>
      </c>
      <c r="AW250" s="315">
        <v>0</v>
      </c>
      <c r="AX250" s="315">
        <v>0</v>
      </c>
      <c r="AY250" s="315">
        <v>0</v>
      </c>
      <c r="AZ250" s="315">
        <v>0</v>
      </c>
    </row>
    <row r="251" spans="1:52">
      <c r="A251" s="312" t="s">
        <v>139</v>
      </c>
      <c r="B251" s="317">
        <v>0</v>
      </c>
      <c r="C251" s="317">
        <v>0</v>
      </c>
      <c r="D251" s="317">
        <v>0</v>
      </c>
      <c r="E251" s="317">
        <v>0</v>
      </c>
      <c r="F251" s="317">
        <v>0</v>
      </c>
      <c r="G251" s="317">
        <v>0</v>
      </c>
      <c r="H251" s="317">
        <v>0</v>
      </c>
      <c r="I251" s="317">
        <v>0</v>
      </c>
      <c r="J251" s="317">
        <v>0</v>
      </c>
      <c r="K251" s="317">
        <v>0</v>
      </c>
      <c r="L251" s="317">
        <v>0</v>
      </c>
      <c r="M251" s="317">
        <v>0</v>
      </c>
      <c r="N251" s="317">
        <v>0</v>
      </c>
      <c r="O251" s="317">
        <v>0</v>
      </c>
      <c r="P251" s="317">
        <v>0</v>
      </c>
      <c r="Q251" s="317">
        <v>0</v>
      </c>
      <c r="R251" s="317">
        <v>0</v>
      </c>
      <c r="S251" s="317">
        <v>0</v>
      </c>
      <c r="T251" s="317">
        <v>0</v>
      </c>
      <c r="U251" s="317">
        <v>0</v>
      </c>
      <c r="V251" s="317">
        <v>0</v>
      </c>
      <c r="W251" s="317">
        <v>0</v>
      </c>
      <c r="X251" s="317">
        <v>0</v>
      </c>
      <c r="Y251" s="317">
        <v>0</v>
      </c>
      <c r="Z251" s="317">
        <v>0</v>
      </c>
      <c r="AA251" s="317">
        <v>0</v>
      </c>
      <c r="AB251" s="317">
        <v>0</v>
      </c>
      <c r="AC251" s="317">
        <v>0</v>
      </c>
      <c r="AD251" s="317">
        <v>0</v>
      </c>
      <c r="AE251" s="317">
        <v>0</v>
      </c>
      <c r="AF251" s="317">
        <v>0</v>
      </c>
      <c r="AG251" s="317">
        <v>0</v>
      </c>
      <c r="AH251" s="317">
        <v>0</v>
      </c>
      <c r="AI251" s="317">
        <v>0</v>
      </c>
      <c r="AJ251" s="317">
        <v>0</v>
      </c>
      <c r="AK251" s="317">
        <v>0</v>
      </c>
      <c r="AL251" s="317">
        <v>0</v>
      </c>
      <c r="AM251" s="317">
        <v>0</v>
      </c>
      <c r="AN251" s="317">
        <v>0</v>
      </c>
      <c r="AO251" s="317">
        <v>0</v>
      </c>
      <c r="AP251" s="317">
        <v>0</v>
      </c>
      <c r="AQ251" s="317">
        <v>0</v>
      </c>
      <c r="AR251" s="317">
        <v>0</v>
      </c>
      <c r="AS251" s="317">
        <v>0</v>
      </c>
      <c r="AT251" s="317">
        <v>0</v>
      </c>
      <c r="AU251" s="317">
        <v>0</v>
      </c>
      <c r="AV251" s="317">
        <v>0</v>
      </c>
      <c r="AW251" s="317">
        <v>0</v>
      </c>
      <c r="AX251" s="317">
        <v>0</v>
      </c>
      <c r="AY251" s="317">
        <v>0</v>
      </c>
      <c r="AZ251" s="3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FAC8-819E-46C3-9D28-C77E391CB1D1}">
  <sheetPr>
    <tabColor theme="6" tint="0.59999389629810485"/>
  </sheetPr>
  <dimension ref="A1:AZ251"/>
  <sheetViews>
    <sheetView topLeftCell="A160" workbookViewId="0">
      <selection activeCell="B4" sqref="B4"/>
    </sheetView>
  </sheetViews>
  <sheetFormatPr defaultColWidth="9.08984375" defaultRowHeight="10.5"/>
  <cols>
    <col min="1" max="1" width="50.7265625" style="306" customWidth="1"/>
    <col min="2" max="11" width="9.7265625" style="305" customWidth="1"/>
    <col min="12" max="52" width="9.7265625" style="306" customWidth="1"/>
    <col min="53" max="16384" width="9.08984375" style="306"/>
  </cols>
  <sheetData>
    <row r="1" spans="1:52" ht="13.5" thickBot="1">
      <c r="A1" s="308" t="s">
        <v>179</v>
      </c>
      <c r="B1" s="307">
        <v>2000</v>
      </c>
      <c r="C1" s="307">
        <v>2001</v>
      </c>
      <c r="D1" s="307">
        <v>2002</v>
      </c>
      <c r="E1" s="307">
        <v>2003</v>
      </c>
      <c r="F1" s="307">
        <v>2004</v>
      </c>
      <c r="G1" s="307">
        <v>2005</v>
      </c>
      <c r="H1" s="307">
        <v>2006</v>
      </c>
      <c r="I1" s="307">
        <v>2007</v>
      </c>
      <c r="J1" s="307">
        <v>2008</v>
      </c>
      <c r="K1" s="307">
        <v>2009</v>
      </c>
      <c r="L1" s="307">
        <v>2010</v>
      </c>
      <c r="M1" s="307">
        <v>2011</v>
      </c>
      <c r="N1" s="307">
        <v>2012</v>
      </c>
      <c r="O1" s="307">
        <v>2013</v>
      </c>
      <c r="P1" s="307">
        <v>2014</v>
      </c>
      <c r="Q1" s="307">
        <v>2015</v>
      </c>
      <c r="R1" s="307">
        <v>2016</v>
      </c>
      <c r="S1" s="307">
        <v>2017</v>
      </c>
      <c r="T1" s="307">
        <v>2018</v>
      </c>
      <c r="U1" s="307">
        <v>2019</v>
      </c>
      <c r="V1" s="307">
        <v>2020</v>
      </c>
      <c r="W1" s="307">
        <v>2021</v>
      </c>
      <c r="X1" s="307">
        <v>2022</v>
      </c>
      <c r="Y1" s="307">
        <v>2023</v>
      </c>
      <c r="Z1" s="307">
        <v>2024</v>
      </c>
      <c r="AA1" s="307">
        <v>2025</v>
      </c>
      <c r="AB1" s="307">
        <v>2026</v>
      </c>
      <c r="AC1" s="307">
        <v>2027</v>
      </c>
      <c r="AD1" s="307">
        <v>2028</v>
      </c>
      <c r="AE1" s="307">
        <v>2029</v>
      </c>
      <c r="AF1" s="307">
        <v>2030</v>
      </c>
      <c r="AG1" s="307">
        <v>2031</v>
      </c>
      <c r="AH1" s="307">
        <v>2032</v>
      </c>
      <c r="AI1" s="307">
        <v>2033</v>
      </c>
      <c r="AJ1" s="307">
        <v>2034</v>
      </c>
      <c r="AK1" s="307">
        <v>2035</v>
      </c>
      <c r="AL1" s="307">
        <v>2036</v>
      </c>
      <c r="AM1" s="307">
        <v>2037</v>
      </c>
      <c r="AN1" s="307">
        <v>2038</v>
      </c>
      <c r="AO1" s="307">
        <v>2039</v>
      </c>
      <c r="AP1" s="307">
        <v>2040</v>
      </c>
      <c r="AQ1" s="307">
        <v>2041</v>
      </c>
      <c r="AR1" s="307">
        <v>2042</v>
      </c>
      <c r="AS1" s="307">
        <v>2043</v>
      </c>
      <c r="AT1" s="307">
        <v>2044</v>
      </c>
      <c r="AU1" s="307">
        <v>2045</v>
      </c>
      <c r="AV1" s="307">
        <v>2046</v>
      </c>
      <c r="AW1" s="307">
        <v>2047</v>
      </c>
      <c r="AX1" s="307">
        <v>2048</v>
      </c>
      <c r="AY1" s="307">
        <v>2049</v>
      </c>
      <c r="AZ1" s="307">
        <v>2050</v>
      </c>
    </row>
    <row r="2" spans="1:52">
      <c r="A2" s="338"/>
      <c r="B2" s="339"/>
      <c r="C2" s="339"/>
      <c r="D2" s="339"/>
      <c r="E2" s="339"/>
      <c r="F2" s="339"/>
      <c r="G2" s="339"/>
      <c r="H2" s="339"/>
      <c r="I2" s="339"/>
      <c r="J2" s="339"/>
      <c r="K2" s="339"/>
    </row>
    <row r="3" spans="1:52">
      <c r="A3" s="309" t="s">
        <v>14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</row>
    <row r="4" spans="1:52">
      <c r="A4" s="318" t="s">
        <v>15</v>
      </c>
      <c r="B4" s="320">
        <f>'EU28 TRA_Activity'!B4-'UK TRA_Activity'!B4</f>
        <v>5518970.0559930839</v>
      </c>
      <c r="C4" s="320">
        <f>'EU28 TRA_Activity'!C4-'UK TRA_Activity'!C4</f>
        <v>5578268.1861253353</v>
      </c>
      <c r="D4" s="320">
        <f>'EU28 TRA_Activity'!D4-'UK TRA_Activity'!D4</f>
        <v>5606388.7630418073</v>
      </c>
      <c r="E4" s="320">
        <f>'EU28 TRA_Activity'!E4-'UK TRA_Activity'!E4</f>
        <v>5659027.9394813143</v>
      </c>
      <c r="F4" s="320">
        <f>'EU28 TRA_Activity'!F4-'UK TRA_Activity'!F4</f>
        <v>5835111.2630967721</v>
      </c>
      <c r="G4" s="320">
        <f>'EU28 TRA_Activity'!G4-'UK TRA_Activity'!G4</f>
        <v>5880714.9671794213</v>
      </c>
      <c r="H4" s="320">
        <f>'EU28 TRA_Activity'!H4-'UK TRA_Activity'!H4</f>
        <v>5968449.9693917232</v>
      </c>
      <c r="I4" s="320">
        <f>'EU28 TRA_Activity'!I4-'UK TRA_Activity'!I4</f>
        <v>6123050.4363685604</v>
      </c>
      <c r="J4" s="320">
        <f>'EU28 TRA_Activity'!J4-'UK TRA_Activity'!J4</f>
        <v>6182636.4539314676</v>
      </c>
      <c r="K4" s="320">
        <f>'EU28 TRA_Activity'!K4-'UK TRA_Activity'!K4</f>
        <v>6165552.5562711963</v>
      </c>
      <c r="L4" s="320">
        <f>'EU28 TRA_Activity'!L4-'UK TRA_Activity'!L4</f>
        <v>6145286.137977561</v>
      </c>
      <c r="M4" s="320">
        <f>'EU28 TRA_Activity'!M4-'UK TRA_Activity'!M4</f>
        <v>6182794.4213612713</v>
      </c>
      <c r="N4" s="320">
        <f>'EU28 TRA_Activity'!N4-'UK TRA_Activity'!N4</f>
        <v>6101465.1209170436</v>
      </c>
      <c r="O4" s="320">
        <f>'EU28 TRA_Activity'!O4-'UK TRA_Activity'!O4</f>
        <v>6189535.1841012714</v>
      </c>
      <c r="P4" s="320">
        <f>'EU28 TRA_Activity'!P4-'UK TRA_Activity'!P4</f>
        <v>6294205.2898363881</v>
      </c>
      <c r="Q4" s="320">
        <f>'EU28 TRA_Activity'!Q4-'UK TRA_Activity'!Q4</f>
        <v>6467463.4888567384</v>
      </c>
      <c r="R4" s="320">
        <f>'EU28 TRA_Activity'!R4-'UK TRA_Activity'!R4</f>
        <v>6687653.5382332848</v>
      </c>
      <c r="S4" s="320">
        <f>'EU28 TRA_Activity'!S4-'UK TRA_Activity'!S4</f>
        <v>6889180.813528874</v>
      </c>
      <c r="T4" s="320">
        <f>'EU28 TRA_Activity'!T4-'UK TRA_Activity'!T4</f>
        <v>7065404.2833181927</v>
      </c>
      <c r="U4" s="320">
        <f>'EU28 TRA_Activity'!U4-'UK TRA_Activity'!U4</f>
        <v>7220184.6767991837</v>
      </c>
      <c r="V4" s="320">
        <f>'EU28 TRA_Activity'!V4-'UK TRA_Activity'!V4</f>
        <v>7347072.7567721866</v>
      </c>
      <c r="W4" s="320">
        <f>'EU28 TRA_Activity'!W4-'UK TRA_Activity'!W4</f>
        <v>7460930.9950894853</v>
      </c>
      <c r="X4" s="320">
        <f>'EU28 TRA_Activity'!X4-'UK TRA_Activity'!X4</f>
        <v>7564087.9452620605</v>
      </c>
      <c r="Y4" s="320">
        <f>'EU28 TRA_Activity'!Y4-'UK TRA_Activity'!Y4</f>
        <v>7658875.0697389469</v>
      </c>
      <c r="Z4" s="320">
        <f>'EU28 TRA_Activity'!Z4-'UK TRA_Activity'!Z4</f>
        <v>7748308.7354417723</v>
      </c>
      <c r="AA4" s="320">
        <f>'EU28 TRA_Activity'!AA4-'UK TRA_Activity'!AA4</f>
        <v>7839259.7043994628</v>
      </c>
      <c r="AB4" s="320">
        <f>'EU28 TRA_Activity'!AB4-'UK TRA_Activity'!AB4</f>
        <v>7923253.183168944</v>
      </c>
      <c r="AC4" s="320">
        <f>'EU28 TRA_Activity'!AC4-'UK TRA_Activity'!AC4</f>
        <v>8009318.6142364154</v>
      </c>
      <c r="AD4" s="320">
        <f>'EU28 TRA_Activity'!AD4-'UK TRA_Activity'!AD4</f>
        <v>8098068.7201720094</v>
      </c>
      <c r="AE4" s="320">
        <f>'EU28 TRA_Activity'!AE4-'UK TRA_Activity'!AE4</f>
        <v>8189386.9921288509</v>
      </c>
      <c r="AF4" s="320">
        <f>'EU28 TRA_Activity'!AF4-'UK TRA_Activity'!AF4</f>
        <v>8278219.7319791019</v>
      </c>
      <c r="AG4" s="320">
        <f>'EU28 TRA_Activity'!AG4-'UK TRA_Activity'!AG4</f>
        <v>8367495.5330535974</v>
      </c>
      <c r="AH4" s="320">
        <f>'EU28 TRA_Activity'!AH4-'UK TRA_Activity'!AH4</f>
        <v>8457140.195377063</v>
      </c>
      <c r="AI4" s="320">
        <f>'EU28 TRA_Activity'!AI4-'UK TRA_Activity'!AI4</f>
        <v>8537796.3793896977</v>
      </c>
      <c r="AJ4" s="320">
        <f>'EU28 TRA_Activity'!AJ4-'UK TRA_Activity'!AJ4</f>
        <v>8619479.6172445621</v>
      </c>
      <c r="AK4" s="320">
        <f>'EU28 TRA_Activity'!AK4-'UK TRA_Activity'!AK4</f>
        <v>8696982.8799881395</v>
      </c>
      <c r="AL4" s="320">
        <f>'EU28 TRA_Activity'!AL4-'UK TRA_Activity'!AL4</f>
        <v>8775086.4827677049</v>
      </c>
      <c r="AM4" s="320">
        <f>'EU28 TRA_Activity'!AM4-'UK TRA_Activity'!AM4</f>
        <v>8855503.4587053154</v>
      </c>
      <c r="AN4" s="320">
        <f>'EU28 TRA_Activity'!AN4-'UK TRA_Activity'!AN4</f>
        <v>8930743.0955657437</v>
      </c>
      <c r="AO4" s="320">
        <f>'EU28 TRA_Activity'!AO4-'UK TRA_Activity'!AO4</f>
        <v>9010959.6151906066</v>
      </c>
      <c r="AP4" s="320">
        <f>'EU28 TRA_Activity'!AP4-'UK TRA_Activity'!AP4</f>
        <v>9095853.5713290069</v>
      </c>
      <c r="AQ4" s="320">
        <f>'EU28 TRA_Activity'!AQ4-'UK TRA_Activity'!AQ4</f>
        <v>9181015.1478617564</v>
      </c>
      <c r="AR4" s="320">
        <f>'EU28 TRA_Activity'!AR4-'UK TRA_Activity'!AR4</f>
        <v>9269818.5702370033</v>
      </c>
      <c r="AS4" s="320">
        <f>'EU28 TRA_Activity'!AS4-'UK TRA_Activity'!AS4</f>
        <v>9357823.0936990846</v>
      </c>
      <c r="AT4" s="320">
        <f>'EU28 TRA_Activity'!AT4-'UK TRA_Activity'!AT4</f>
        <v>9446271.322837485</v>
      </c>
      <c r="AU4" s="320">
        <f>'EU28 TRA_Activity'!AU4-'UK TRA_Activity'!AU4</f>
        <v>9533340.5610276423</v>
      </c>
      <c r="AV4" s="320">
        <f>'EU28 TRA_Activity'!AV4-'UK TRA_Activity'!AV4</f>
        <v>9624907.4119786378</v>
      </c>
      <c r="AW4" s="320">
        <f>'EU28 TRA_Activity'!AW4-'UK TRA_Activity'!AW4</f>
        <v>9715622.6947629284</v>
      </c>
      <c r="AX4" s="320">
        <f>'EU28 TRA_Activity'!AX4-'UK TRA_Activity'!AX4</f>
        <v>9801477.3289781306</v>
      </c>
      <c r="AY4" s="320">
        <f>'EU28 TRA_Activity'!AY4-'UK TRA_Activity'!AY4</f>
        <v>9898342.5527678151</v>
      </c>
      <c r="AZ4" s="320">
        <f>'EU28 TRA_Activity'!AZ4-'UK TRA_Activity'!AZ4</f>
        <v>9988859.2160893828</v>
      </c>
    </row>
    <row r="5" spans="1:52">
      <c r="A5" s="324" t="s">
        <v>45</v>
      </c>
      <c r="B5" s="325">
        <f>'EU28 TRA_Activity'!B5-'UK TRA_Activity'!B5</f>
        <v>4264387.9952218561</v>
      </c>
      <c r="C5" s="325">
        <f>'EU28 TRA_Activity'!C5-'UK TRA_Activity'!C5</f>
        <v>4341194.7136525912</v>
      </c>
      <c r="D5" s="325">
        <f>'EU28 TRA_Activity'!D5-'UK TRA_Activity'!D5</f>
        <v>4394687.8285080362</v>
      </c>
      <c r="E5" s="325">
        <f>'EU28 TRA_Activity'!E5-'UK TRA_Activity'!E5</f>
        <v>4436369.7587948274</v>
      </c>
      <c r="F5" s="325">
        <f>'EU28 TRA_Activity'!F5-'UK TRA_Activity'!F5</f>
        <v>4497452.6367244087</v>
      </c>
      <c r="G5" s="325">
        <f>'EU28 TRA_Activity'!G5-'UK TRA_Activity'!G5</f>
        <v>4459600.7259255089</v>
      </c>
      <c r="H5" s="325">
        <f>'EU28 TRA_Activity'!H5-'UK TRA_Activity'!H5</f>
        <v>4494697.8235273166</v>
      </c>
      <c r="I5" s="325">
        <f>'EU28 TRA_Activity'!I5-'UK TRA_Activity'!I5</f>
        <v>4548524.1540105548</v>
      </c>
      <c r="J5" s="325">
        <f>'EU28 TRA_Activity'!J5-'UK TRA_Activity'!J5</f>
        <v>4575820.8144816607</v>
      </c>
      <c r="K5" s="325">
        <f>'EU28 TRA_Activity'!K5-'UK TRA_Activity'!K5</f>
        <v>4627414.1398818893</v>
      </c>
      <c r="L5" s="325">
        <f>'EU28 TRA_Activity'!L5-'UK TRA_Activity'!L5</f>
        <v>4591225.7136769425</v>
      </c>
      <c r="M5" s="325">
        <f>'EU28 TRA_Activity'!M5-'UK TRA_Activity'!M5</f>
        <v>4566078.7658526162</v>
      </c>
      <c r="N5" s="325">
        <f>'EU28 TRA_Activity'!N5-'UK TRA_Activity'!N5</f>
        <v>4464709.349148741</v>
      </c>
      <c r="O5" s="325">
        <f>'EU28 TRA_Activity'!O5-'UK TRA_Activity'!O5</f>
        <v>4520207.0073443949</v>
      </c>
      <c r="P5" s="325">
        <f>'EU28 TRA_Activity'!P5-'UK TRA_Activity'!P5</f>
        <v>4571832.8247467615</v>
      </c>
      <c r="Q5" s="325">
        <f>'EU28 TRA_Activity'!Q5-'UK TRA_Activity'!Q5</f>
        <v>4684293.5572236879</v>
      </c>
      <c r="R5" s="325">
        <f>'EU28 TRA_Activity'!R5-'UK TRA_Activity'!R5</f>
        <v>4808836.9277511742</v>
      </c>
      <c r="S5" s="325">
        <f>'EU28 TRA_Activity'!S5-'UK TRA_Activity'!S5</f>
        <v>4928726.7261408623</v>
      </c>
      <c r="T5" s="325">
        <f>'EU28 TRA_Activity'!T5-'UK TRA_Activity'!T5</f>
        <v>5017090.4450242724</v>
      </c>
      <c r="U5" s="325">
        <f>'EU28 TRA_Activity'!U5-'UK TRA_Activity'!U5</f>
        <v>5088204.7238769401</v>
      </c>
      <c r="V5" s="325">
        <f>'EU28 TRA_Activity'!V5-'UK TRA_Activity'!V5</f>
        <v>5139927.6913391119</v>
      </c>
      <c r="W5" s="325">
        <f>'EU28 TRA_Activity'!W5-'UK TRA_Activity'!W5</f>
        <v>5182132.7983603282</v>
      </c>
      <c r="X5" s="325">
        <f>'EU28 TRA_Activity'!X5-'UK TRA_Activity'!X5</f>
        <v>5214964.2863886375</v>
      </c>
      <c r="Y5" s="325">
        <f>'EU28 TRA_Activity'!Y5-'UK TRA_Activity'!Y5</f>
        <v>5244093.3138166443</v>
      </c>
      <c r="Z5" s="325">
        <f>'EU28 TRA_Activity'!Z5-'UK TRA_Activity'!Z5</f>
        <v>5272119.6631825911</v>
      </c>
      <c r="AA5" s="325">
        <f>'EU28 TRA_Activity'!AA5-'UK TRA_Activity'!AA5</f>
        <v>5302393.5371586028</v>
      </c>
      <c r="AB5" s="325">
        <f>'EU28 TRA_Activity'!AB5-'UK TRA_Activity'!AB5</f>
        <v>5329546.1954395389</v>
      </c>
      <c r="AC5" s="325">
        <f>'EU28 TRA_Activity'!AC5-'UK TRA_Activity'!AC5</f>
        <v>5358339.7110999329</v>
      </c>
      <c r="AD5" s="325">
        <f>'EU28 TRA_Activity'!AD5-'UK TRA_Activity'!AD5</f>
        <v>5387399.8176152604</v>
      </c>
      <c r="AE5" s="325">
        <f>'EU28 TRA_Activity'!AE5-'UK TRA_Activity'!AE5</f>
        <v>5416049.8911125287</v>
      </c>
      <c r="AF5" s="325">
        <f>'EU28 TRA_Activity'!AF5-'UK TRA_Activity'!AF5</f>
        <v>5445364.8204178447</v>
      </c>
      <c r="AG5" s="325">
        <f>'EU28 TRA_Activity'!AG5-'UK TRA_Activity'!AG5</f>
        <v>5474263.0839136271</v>
      </c>
      <c r="AH5" s="325">
        <f>'EU28 TRA_Activity'!AH5-'UK TRA_Activity'!AH5</f>
        <v>5500651.9495201325</v>
      </c>
      <c r="AI5" s="325">
        <f>'EU28 TRA_Activity'!AI5-'UK TRA_Activity'!AI5</f>
        <v>5525115.1239975514</v>
      </c>
      <c r="AJ5" s="325">
        <f>'EU28 TRA_Activity'!AJ5-'UK TRA_Activity'!AJ5</f>
        <v>5548824.3463095194</v>
      </c>
      <c r="AK5" s="325">
        <f>'EU28 TRA_Activity'!AK5-'UK TRA_Activity'!AK5</f>
        <v>5570582.6878730711</v>
      </c>
      <c r="AL5" s="325">
        <f>'EU28 TRA_Activity'!AL5-'UK TRA_Activity'!AL5</f>
        <v>5591047.2552448036</v>
      </c>
      <c r="AM5" s="325">
        <f>'EU28 TRA_Activity'!AM5-'UK TRA_Activity'!AM5</f>
        <v>5610313.2898697499</v>
      </c>
      <c r="AN5" s="325">
        <f>'EU28 TRA_Activity'!AN5-'UK TRA_Activity'!AN5</f>
        <v>5629294.5683075897</v>
      </c>
      <c r="AO5" s="325">
        <f>'EU28 TRA_Activity'!AO5-'UK TRA_Activity'!AO5</f>
        <v>5652498.6632004026</v>
      </c>
      <c r="AP5" s="325">
        <f>'EU28 TRA_Activity'!AP5-'UK TRA_Activity'!AP5</f>
        <v>5677828.9125194326</v>
      </c>
      <c r="AQ5" s="325">
        <f>'EU28 TRA_Activity'!AQ5-'UK TRA_Activity'!AQ5</f>
        <v>5702917.8278747927</v>
      </c>
      <c r="AR5" s="325">
        <f>'EU28 TRA_Activity'!AR5-'UK TRA_Activity'!AR5</f>
        <v>5727638.7536395397</v>
      </c>
      <c r="AS5" s="325">
        <f>'EU28 TRA_Activity'!AS5-'UK TRA_Activity'!AS5</f>
        <v>5753185.3506505694</v>
      </c>
      <c r="AT5" s="325">
        <f>'EU28 TRA_Activity'!AT5-'UK TRA_Activity'!AT5</f>
        <v>5778903.7212553164</v>
      </c>
      <c r="AU5" s="325">
        <f>'EU28 TRA_Activity'!AU5-'UK TRA_Activity'!AU5</f>
        <v>5805077.9806034807</v>
      </c>
      <c r="AV5" s="325">
        <f>'EU28 TRA_Activity'!AV5-'UK TRA_Activity'!AV5</f>
        <v>5830580.8375469744</v>
      </c>
      <c r="AW5" s="325">
        <f>'EU28 TRA_Activity'!AW5-'UK TRA_Activity'!AW5</f>
        <v>5858235.439402394</v>
      </c>
      <c r="AX5" s="325">
        <f>'EU28 TRA_Activity'!AX5-'UK TRA_Activity'!AX5</f>
        <v>5887915.0054163868</v>
      </c>
      <c r="AY5" s="325">
        <f>'EU28 TRA_Activity'!AY5-'UK TRA_Activity'!AY5</f>
        <v>5917941.5480622435</v>
      </c>
      <c r="AZ5" s="325">
        <f>'EU28 TRA_Activity'!AZ5-'UK TRA_Activity'!AZ5</f>
        <v>5949392.2249012906</v>
      </c>
    </row>
    <row r="6" spans="1:52">
      <c r="A6" s="326" t="s">
        <v>29</v>
      </c>
      <c r="B6" s="316">
        <f>'EU28 TRA_Activity'!B6-'UK TRA_Activity'!B6</f>
        <v>98868.951500627707</v>
      </c>
      <c r="C6" s="316">
        <f>'EU28 TRA_Activity'!C6-'UK TRA_Activity'!C6</f>
        <v>102845.60129304745</v>
      </c>
      <c r="D6" s="316">
        <f>'EU28 TRA_Activity'!D6-'UK TRA_Activity'!D6</f>
        <v>104173.80350916857</v>
      </c>
      <c r="E6" s="316">
        <f>'EU28 TRA_Activity'!E6-'UK TRA_Activity'!E6</f>
        <v>106630.45546390621</v>
      </c>
      <c r="F6" s="316">
        <f>'EU28 TRA_Activity'!F6-'UK TRA_Activity'!F6</f>
        <v>111163.82297665565</v>
      </c>
      <c r="G6" s="316">
        <f>'EU28 TRA_Activity'!G6-'UK TRA_Activity'!G6</f>
        <v>113834.54459824735</v>
      </c>
      <c r="H6" s="316">
        <f>'EU28 TRA_Activity'!H6-'UK TRA_Activity'!H6</f>
        <v>113588.21803775446</v>
      </c>
      <c r="I6" s="316">
        <f>'EU28 TRA_Activity'!I6-'UK TRA_Activity'!I6</f>
        <v>108906.64599904015</v>
      </c>
      <c r="J6" s="316">
        <f>'EU28 TRA_Activity'!J6-'UK TRA_Activity'!J6</f>
        <v>114601.74541042201</v>
      </c>
      <c r="K6" s="316">
        <f>'EU28 TRA_Activity'!K6-'UK TRA_Activity'!K6</f>
        <v>111803.01661914708</v>
      </c>
      <c r="L6" s="316">
        <f>'EU28 TRA_Activity'!L6-'UK TRA_Activity'!L6</f>
        <v>114123.89844497043</v>
      </c>
      <c r="M6" s="316">
        <f>'EU28 TRA_Activity'!M6-'UK TRA_Activity'!M6</f>
        <v>116891.05423980352</v>
      </c>
      <c r="N6" s="316">
        <f>'EU28 TRA_Activity'!N6-'UK TRA_Activity'!N6</f>
        <v>117258.86505514238</v>
      </c>
      <c r="O6" s="316">
        <f>'EU28 TRA_Activity'!O6-'UK TRA_Activity'!O6</f>
        <v>117097.71644575668</v>
      </c>
      <c r="P6" s="316">
        <f>'EU28 TRA_Activity'!P6-'UK TRA_Activity'!P6</f>
        <v>119474.13243618001</v>
      </c>
      <c r="Q6" s="316">
        <f>'EU28 TRA_Activity'!Q6-'UK TRA_Activity'!Q6</f>
        <v>119377.48160168499</v>
      </c>
      <c r="R6" s="316">
        <f>'EU28 TRA_Activity'!R6-'UK TRA_Activity'!R6</f>
        <v>123273.19276789775</v>
      </c>
      <c r="S6" s="316">
        <f>'EU28 TRA_Activity'!S6-'UK TRA_Activity'!S6</f>
        <v>127079.82430035682</v>
      </c>
      <c r="T6" s="316">
        <f>'EU28 TRA_Activity'!T6-'UK TRA_Activity'!T6</f>
        <v>130465.79988202556</v>
      </c>
      <c r="U6" s="316">
        <f>'EU28 TRA_Activity'!U6-'UK TRA_Activity'!U6</f>
        <v>133706.15365891482</v>
      </c>
      <c r="V6" s="316">
        <f>'EU28 TRA_Activity'!V6-'UK TRA_Activity'!V6</f>
        <v>136499.22646115723</v>
      </c>
      <c r="W6" s="316">
        <f>'EU28 TRA_Activity'!W6-'UK TRA_Activity'!W6</f>
        <v>138802.43441228499</v>
      </c>
      <c r="X6" s="316">
        <f>'EU28 TRA_Activity'!X6-'UK TRA_Activity'!X6</f>
        <v>140831.48126491296</v>
      </c>
      <c r="Y6" s="316">
        <f>'EU28 TRA_Activity'!Y6-'UK TRA_Activity'!Y6</f>
        <v>142629.44094971457</v>
      </c>
      <c r="Z6" s="316">
        <f>'EU28 TRA_Activity'!Z6-'UK TRA_Activity'!Z6</f>
        <v>144237.17223202839</v>
      </c>
      <c r="AA6" s="316">
        <f>'EU28 TRA_Activity'!AA6-'UK TRA_Activity'!AA6</f>
        <v>145969.22512441879</v>
      </c>
      <c r="AB6" s="316">
        <f>'EU28 TRA_Activity'!AB6-'UK TRA_Activity'!AB6</f>
        <v>147544.75588126649</v>
      </c>
      <c r="AC6" s="316">
        <f>'EU28 TRA_Activity'!AC6-'UK TRA_Activity'!AC6</f>
        <v>149077.60313350111</v>
      </c>
      <c r="AD6" s="316">
        <f>'EU28 TRA_Activity'!AD6-'UK TRA_Activity'!AD6</f>
        <v>150600.81962981139</v>
      </c>
      <c r="AE6" s="316">
        <f>'EU28 TRA_Activity'!AE6-'UK TRA_Activity'!AE6</f>
        <v>152108.76182799169</v>
      </c>
      <c r="AF6" s="316">
        <f>'EU28 TRA_Activity'!AF6-'UK TRA_Activity'!AF6</f>
        <v>153600.65172922023</v>
      </c>
      <c r="AG6" s="316">
        <f>'EU28 TRA_Activity'!AG6-'UK TRA_Activity'!AG6</f>
        <v>155044.22621557381</v>
      </c>
      <c r="AH6" s="316">
        <f>'EU28 TRA_Activity'!AH6-'UK TRA_Activity'!AH6</f>
        <v>156410.18394086379</v>
      </c>
      <c r="AI6" s="316">
        <f>'EU28 TRA_Activity'!AI6-'UK TRA_Activity'!AI6</f>
        <v>157693.68425143545</v>
      </c>
      <c r="AJ6" s="316">
        <f>'EU28 TRA_Activity'!AJ6-'UK TRA_Activity'!AJ6</f>
        <v>158918.42659859639</v>
      </c>
      <c r="AK6" s="316">
        <f>'EU28 TRA_Activity'!AK6-'UK TRA_Activity'!AK6</f>
        <v>160103.78886091892</v>
      </c>
      <c r="AL6" s="316">
        <f>'EU28 TRA_Activity'!AL6-'UK TRA_Activity'!AL6</f>
        <v>161310.24473867184</v>
      </c>
      <c r="AM6" s="316">
        <f>'EU28 TRA_Activity'!AM6-'UK TRA_Activity'!AM6</f>
        <v>162548.66066500824</v>
      </c>
      <c r="AN6" s="316">
        <f>'EU28 TRA_Activity'!AN6-'UK TRA_Activity'!AN6</f>
        <v>163788.81167869928</v>
      </c>
      <c r="AO6" s="316">
        <f>'EU28 TRA_Activity'!AO6-'UK TRA_Activity'!AO6</f>
        <v>164977.07665073019</v>
      </c>
      <c r="AP6" s="316">
        <f>'EU28 TRA_Activity'!AP6-'UK TRA_Activity'!AP6</f>
        <v>166078.90786089934</v>
      </c>
      <c r="AQ6" s="316">
        <f>'EU28 TRA_Activity'!AQ6-'UK TRA_Activity'!AQ6</f>
        <v>167093.8509509888</v>
      </c>
      <c r="AR6" s="316">
        <f>'EU28 TRA_Activity'!AR6-'UK TRA_Activity'!AR6</f>
        <v>168060.0466900251</v>
      </c>
      <c r="AS6" s="316">
        <f>'EU28 TRA_Activity'!AS6-'UK TRA_Activity'!AS6</f>
        <v>169057.77126169173</v>
      </c>
      <c r="AT6" s="316">
        <f>'EU28 TRA_Activity'!AT6-'UK TRA_Activity'!AT6</f>
        <v>170049.4140666457</v>
      </c>
      <c r="AU6" s="316">
        <f>'EU28 TRA_Activity'!AU6-'UK TRA_Activity'!AU6</f>
        <v>171081.02063382458</v>
      </c>
      <c r="AV6" s="316">
        <f>'EU28 TRA_Activity'!AV6-'UK TRA_Activity'!AV6</f>
        <v>172074.9207489698</v>
      </c>
      <c r="AW6" s="316">
        <f>'EU28 TRA_Activity'!AW6-'UK TRA_Activity'!AW6</f>
        <v>173061.39500847005</v>
      </c>
      <c r="AX6" s="316">
        <f>'EU28 TRA_Activity'!AX6-'UK TRA_Activity'!AX6</f>
        <v>174048.32957783129</v>
      </c>
      <c r="AY6" s="316">
        <f>'EU28 TRA_Activity'!AY6-'UK TRA_Activity'!AY6</f>
        <v>175030.74841167557</v>
      </c>
      <c r="AZ6" s="316">
        <f>'EU28 TRA_Activity'!AZ6-'UK TRA_Activity'!AZ6</f>
        <v>176069.55181239406</v>
      </c>
    </row>
    <row r="7" spans="1:52">
      <c r="A7" s="311" t="s">
        <v>30</v>
      </c>
      <c r="B7" s="319">
        <f>'EU28 TRA_Activity'!B7-'UK TRA_Activity'!B7</f>
        <v>3662290.6136652646</v>
      </c>
      <c r="C7" s="319">
        <f>'EU28 TRA_Activity'!C7-'UK TRA_Activity'!C7</f>
        <v>3735982.6537323939</v>
      </c>
      <c r="D7" s="319">
        <f>'EU28 TRA_Activity'!D7-'UK TRA_Activity'!D7</f>
        <v>3790782.0077691986</v>
      </c>
      <c r="E7" s="319">
        <f>'EU28 TRA_Activity'!E7-'UK TRA_Activity'!E7</f>
        <v>3827256.8204963952</v>
      </c>
      <c r="F7" s="319">
        <f>'EU28 TRA_Activity'!F7-'UK TRA_Activity'!F7</f>
        <v>3879103.3693297161</v>
      </c>
      <c r="G7" s="319">
        <f>'EU28 TRA_Activity'!G7-'UK TRA_Activity'!G7</f>
        <v>3841202.4340803623</v>
      </c>
      <c r="H7" s="319">
        <f>'EU28 TRA_Activity'!H7-'UK TRA_Activity'!H7</f>
        <v>3876797.4145248942</v>
      </c>
      <c r="I7" s="319">
        <f>'EU28 TRA_Activity'!I7-'UK TRA_Activity'!I7</f>
        <v>3923075.412434238</v>
      </c>
      <c r="J7" s="319">
        <f>'EU28 TRA_Activity'!J7-'UK TRA_Activity'!J7</f>
        <v>3936727.1376950173</v>
      </c>
      <c r="K7" s="319">
        <f>'EU28 TRA_Activity'!K7-'UK TRA_Activity'!K7</f>
        <v>4014279.9577737907</v>
      </c>
      <c r="L7" s="319">
        <f>'EU28 TRA_Activity'!L7-'UK TRA_Activity'!L7</f>
        <v>3980968.7258554786</v>
      </c>
      <c r="M7" s="319">
        <f>'EU28 TRA_Activity'!M7-'UK TRA_Activity'!M7</f>
        <v>3948989.768991597</v>
      </c>
      <c r="N7" s="319">
        <f>'EU28 TRA_Activity'!N7-'UK TRA_Activity'!N7</f>
        <v>3851227.2197029451</v>
      </c>
      <c r="O7" s="319">
        <f>'EU28 TRA_Activity'!O7-'UK TRA_Activity'!O7</f>
        <v>3907948.8291199044</v>
      </c>
      <c r="P7" s="319">
        <f>'EU28 TRA_Activity'!P7-'UK TRA_Activity'!P7</f>
        <v>3961105.9806400388</v>
      </c>
      <c r="Q7" s="319">
        <f>'EU28 TRA_Activity'!Q7-'UK TRA_Activity'!Q7</f>
        <v>4062227.6681212466</v>
      </c>
      <c r="R7" s="319">
        <f>'EU28 TRA_Activity'!R7-'UK TRA_Activity'!R7</f>
        <v>4176139.5432007532</v>
      </c>
      <c r="S7" s="319">
        <f>'EU28 TRA_Activity'!S7-'UK TRA_Activity'!S7</f>
        <v>4281148.1102425652</v>
      </c>
      <c r="T7" s="319">
        <f>'EU28 TRA_Activity'!T7-'UK TRA_Activity'!T7</f>
        <v>4357104.2485024035</v>
      </c>
      <c r="U7" s="319">
        <f>'EU28 TRA_Activity'!U7-'UK TRA_Activity'!U7</f>
        <v>4417517.428430317</v>
      </c>
      <c r="V7" s="319">
        <f>'EU28 TRA_Activity'!V7-'UK TRA_Activity'!V7</f>
        <v>4460402.1578013971</v>
      </c>
      <c r="W7" s="319">
        <f>'EU28 TRA_Activity'!W7-'UK TRA_Activity'!W7</f>
        <v>4495344.6770713497</v>
      </c>
      <c r="X7" s="319">
        <f>'EU28 TRA_Activity'!X7-'UK TRA_Activity'!X7</f>
        <v>4522539.3122032322</v>
      </c>
      <c r="Y7" s="319">
        <f>'EU28 TRA_Activity'!Y7-'UK TRA_Activity'!Y7</f>
        <v>4546268.5446806327</v>
      </c>
      <c r="Z7" s="319">
        <f>'EU28 TRA_Activity'!Z7-'UK TRA_Activity'!Z7</f>
        <v>4569275.8507625861</v>
      </c>
      <c r="AA7" s="319">
        <f>'EU28 TRA_Activity'!AA7-'UK TRA_Activity'!AA7</f>
        <v>4594285.2082894007</v>
      </c>
      <c r="AB7" s="319">
        <f>'EU28 TRA_Activity'!AB7-'UK TRA_Activity'!AB7</f>
        <v>4616953.4098605867</v>
      </c>
      <c r="AC7" s="319">
        <f>'EU28 TRA_Activity'!AC7-'UK TRA_Activity'!AC7</f>
        <v>4641300.9882756835</v>
      </c>
      <c r="AD7" s="319">
        <f>'EU28 TRA_Activity'!AD7-'UK TRA_Activity'!AD7</f>
        <v>4665458.4389713285</v>
      </c>
      <c r="AE7" s="319">
        <f>'EU28 TRA_Activity'!AE7-'UK TRA_Activity'!AE7</f>
        <v>4689018.3381253025</v>
      </c>
      <c r="AF7" s="319">
        <f>'EU28 TRA_Activity'!AF7-'UK TRA_Activity'!AF7</f>
        <v>4713088.394070887</v>
      </c>
      <c r="AG7" s="319">
        <f>'EU28 TRA_Activity'!AG7-'UK TRA_Activity'!AG7</f>
        <v>4736907.4044653885</v>
      </c>
      <c r="AH7" s="319">
        <f>'EU28 TRA_Activity'!AH7-'UK TRA_Activity'!AH7</f>
        <v>4758472.509923582</v>
      </c>
      <c r="AI7" s="319">
        <f>'EU28 TRA_Activity'!AI7-'UK TRA_Activity'!AI7</f>
        <v>4777619.0153604196</v>
      </c>
      <c r="AJ7" s="319">
        <f>'EU28 TRA_Activity'!AJ7-'UK TRA_Activity'!AJ7</f>
        <v>4795332.149893065</v>
      </c>
      <c r="AK7" s="319">
        <f>'EU28 TRA_Activity'!AK7-'UK TRA_Activity'!AK7</f>
        <v>4811083.4326779684</v>
      </c>
      <c r="AL7" s="319">
        <f>'EU28 TRA_Activity'!AL7-'UK TRA_Activity'!AL7</f>
        <v>4825784.0288531771</v>
      </c>
      <c r="AM7" s="319">
        <f>'EU28 TRA_Activity'!AM7-'UK TRA_Activity'!AM7</f>
        <v>4839357.0689372281</v>
      </c>
      <c r="AN7" s="319">
        <f>'EU28 TRA_Activity'!AN7-'UK TRA_Activity'!AN7</f>
        <v>4852928.1735088117</v>
      </c>
      <c r="AO7" s="319">
        <f>'EU28 TRA_Activity'!AO7-'UK TRA_Activity'!AO7</f>
        <v>4870784.1083604461</v>
      </c>
      <c r="AP7" s="319">
        <f>'EU28 TRA_Activity'!AP7-'UK TRA_Activity'!AP7</f>
        <v>4889952.4416606817</v>
      </c>
      <c r="AQ7" s="319">
        <f>'EU28 TRA_Activity'!AQ7-'UK TRA_Activity'!AQ7</f>
        <v>4908822.9038837263</v>
      </c>
      <c r="AR7" s="319">
        <f>'EU28 TRA_Activity'!AR7-'UK TRA_Activity'!AR7</f>
        <v>4927288.0298960414</v>
      </c>
      <c r="AS7" s="319">
        <f>'EU28 TRA_Activity'!AS7-'UK TRA_Activity'!AS7</f>
        <v>4946375.8625431862</v>
      </c>
      <c r="AT7" s="319">
        <f>'EU28 TRA_Activity'!AT7-'UK TRA_Activity'!AT7</f>
        <v>4965391.8235048046</v>
      </c>
      <c r="AU7" s="319">
        <f>'EU28 TRA_Activity'!AU7-'UK TRA_Activity'!AU7</f>
        <v>4984585.9026329592</v>
      </c>
      <c r="AV7" s="319">
        <f>'EU28 TRA_Activity'!AV7-'UK TRA_Activity'!AV7</f>
        <v>5003096.1530882446</v>
      </c>
      <c r="AW7" s="319">
        <f>'EU28 TRA_Activity'!AW7-'UK TRA_Activity'!AW7</f>
        <v>5023427.5151707055</v>
      </c>
      <c r="AX7" s="319">
        <f>'EU28 TRA_Activity'!AX7-'UK TRA_Activity'!AX7</f>
        <v>5045285.9752842905</v>
      </c>
      <c r="AY7" s="319">
        <f>'EU28 TRA_Activity'!AY7-'UK TRA_Activity'!AY7</f>
        <v>5067397.8455273127</v>
      </c>
      <c r="AZ7" s="319">
        <f>'EU28 TRA_Activity'!AZ7-'UK TRA_Activity'!AZ7</f>
        <v>5090591.4533320712</v>
      </c>
    </row>
    <row r="8" spans="1:52">
      <c r="A8" s="311" t="s">
        <v>31</v>
      </c>
      <c r="B8" s="319">
        <f>'EU28 TRA_Activity'!B8-'UK TRA_Activity'!B8</f>
        <v>503228.43005596381</v>
      </c>
      <c r="C8" s="319">
        <f>'EU28 TRA_Activity'!C8-'UK TRA_Activity'!C8</f>
        <v>502366.45862715039</v>
      </c>
      <c r="D8" s="319">
        <f>'EU28 TRA_Activity'!D8-'UK TRA_Activity'!D8</f>
        <v>499732.01722966915</v>
      </c>
      <c r="E8" s="319">
        <f>'EU28 TRA_Activity'!E8-'UK TRA_Activity'!E8</f>
        <v>502482.48283452599</v>
      </c>
      <c r="F8" s="319">
        <f>'EU28 TRA_Activity'!F8-'UK TRA_Activity'!F8</f>
        <v>507185.44441803708</v>
      </c>
      <c r="G8" s="319">
        <f>'EU28 TRA_Activity'!G8-'UK TRA_Activity'!G8</f>
        <v>504563.74724689964</v>
      </c>
      <c r="H8" s="319">
        <f>'EU28 TRA_Activity'!H8-'UK TRA_Activity'!H8</f>
        <v>504312.19096466829</v>
      </c>
      <c r="I8" s="319">
        <f>'EU28 TRA_Activity'!I8-'UK TRA_Activity'!I8</f>
        <v>516542.09557727713</v>
      </c>
      <c r="J8" s="319">
        <f>'EU28 TRA_Activity'!J8-'UK TRA_Activity'!J8</f>
        <v>524491.93137622019</v>
      </c>
      <c r="K8" s="319">
        <f>'EU28 TRA_Activity'!K8-'UK TRA_Activity'!K8</f>
        <v>501331.16548895219</v>
      </c>
      <c r="L8" s="319">
        <f>'EU28 TRA_Activity'!L8-'UK TRA_Activity'!L8</f>
        <v>496133.08937649301</v>
      </c>
      <c r="M8" s="319">
        <f>'EU28 TRA_Activity'!M8-'UK TRA_Activity'!M8</f>
        <v>500197.94262121571</v>
      </c>
      <c r="N8" s="319">
        <f>'EU28 TRA_Activity'!N8-'UK TRA_Activity'!N8</f>
        <v>496223.2643906544</v>
      </c>
      <c r="O8" s="319">
        <f>'EU28 TRA_Activity'!O8-'UK TRA_Activity'!O8</f>
        <v>495160.46177873341</v>
      </c>
      <c r="P8" s="319">
        <f>'EU28 TRA_Activity'!P8-'UK TRA_Activity'!P8</f>
        <v>491252.71167054272</v>
      </c>
      <c r="Q8" s="319">
        <f>'EU28 TRA_Activity'!Q8-'UK TRA_Activity'!Q8</f>
        <v>502688.40750075632</v>
      </c>
      <c r="R8" s="319">
        <f>'EU28 TRA_Activity'!R8-'UK TRA_Activity'!R8</f>
        <v>509424.19178252266</v>
      </c>
      <c r="S8" s="319">
        <f>'EU28 TRA_Activity'!S8-'UK TRA_Activity'!S8</f>
        <v>520498.79159794108</v>
      </c>
      <c r="T8" s="319">
        <f>'EU28 TRA_Activity'!T8-'UK TRA_Activity'!T8</f>
        <v>529520.39663984254</v>
      </c>
      <c r="U8" s="319">
        <f>'EU28 TRA_Activity'!U8-'UK TRA_Activity'!U8</f>
        <v>536981.14178770827</v>
      </c>
      <c r="V8" s="319">
        <f>'EU28 TRA_Activity'!V8-'UK TRA_Activity'!V8</f>
        <v>543026.30707655754</v>
      </c>
      <c r="W8" s="319">
        <f>'EU28 TRA_Activity'!W8-'UK TRA_Activity'!W8</f>
        <v>547985.68687669327</v>
      </c>
      <c r="X8" s="319">
        <f>'EU28 TRA_Activity'!X8-'UK TRA_Activity'!X8</f>
        <v>551593.49292049289</v>
      </c>
      <c r="Y8" s="319">
        <f>'EU28 TRA_Activity'!Y8-'UK TRA_Activity'!Y8</f>
        <v>555195.32818629639</v>
      </c>
      <c r="Z8" s="319">
        <f>'EU28 TRA_Activity'!Z8-'UK TRA_Activity'!Z8</f>
        <v>558606.6401879763</v>
      </c>
      <c r="AA8" s="319">
        <f>'EU28 TRA_Activity'!AA8-'UK TRA_Activity'!AA8</f>
        <v>562139.10374478356</v>
      </c>
      <c r="AB8" s="319">
        <f>'EU28 TRA_Activity'!AB8-'UK TRA_Activity'!AB8</f>
        <v>565048.02969768539</v>
      </c>
      <c r="AC8" s="319">
        <f>'EU28 TRA_Activity'!AC8-'UK TRA_Activity'!AC8</f>
        <v>567961.11969074782</v>
      </c>
      <c r="AD8" s="319">
        <f>'EU28 TRA_Activity'!AD8-'UK TRA_Activity'!AD8</f>
        <v>571340.55901412072</v>
      </c>
      <c r="AE8" s="319">
        <f>'EU28 TRA_Activity'!AE8-'UK TRA_Activity'!AE8</f>
        <v>574922.79115923517</v>
      </c>
      <c r="AF8" s="319">
        <f>'EU28 TRA_Activity'!AF8-'UK TRA_Activity'!AF8</f>
        <v>578675.77461773716</v>
      </c>
      <c r="AG8" s="319">
        <f>'EU28 TRA_Activity'!AG8-'UK TRA_Activity'!AG8</f>
        <v>582311.4532326645</v>
      </c>
      <c r="AH8" s="319">
        <f>'EU28 TRA_Activity'!AH8-'UK TRA_Activity'!AH8</f>
        <v>585769.25565568625</v>
      </c>
      <c r="AI8" s="319">
        <f>'EU28 TRA_Activity'!AI8-'UK TRA_Activity'!AI8</f>
        <v>589802.4243856949</v>
      </c>
      <c r="AJ8" s="319">
        <f>'EU28 TRA_Activity'!AJ8-'UK TRA_Activity'!AJ8</f>
        <v>594573.76981785917</v>
      </c>
      <c r="AK8" s="319">
        <f>'EU28 TRA_Activity'!AK8-'UK TRA_Activity'!AK8</f>
        <v>599395.4663341844</v>
      </c>
      <c r="AL8" s="319">
        <f>'EU28 TRA_Activity'!AL8-'UK TRA_Activity'!AL8</f>
        <v>603952.98165295436</v>
      </c>
      <c r="AM8" s="319">
        <f>'EU28 TRA_Activity'!AM8-'UK TRA_Activity'!AM8</f>
        <v>608407.56026751455</v>
      </c>
      <c r="AN8" s="319">
        <f>'EU28 TRA_Activity'!AN8-'UK TRA_Activity'!AN8</f>
        <v>612577.5831200789</v>
      </c>
      <c r="AO8" s="319">
        <f>'EU28 TRA_Activity'!AO8-'UK TRA_Activity'!AO8</f>
        <v>616737.47818922682</v>
      </c>
      <c r="AP8" s="319">
        <f>'EU28 TRA_Activity'!AP8-'UK TRA_Activity'!AP8</f>
        <v>621797.56299785117</v>
      </c>
      <c r="AQ8" s="319">
        <f>'EU28 TRA_Activity'!AQ8-'UK TRA_Activity'!AQ8</f>
        <v>627001.07304007711</v>
      </c>
      <c r="AR8" s="319">
        <f>'EU28 TRA_Activity'!AR8-'UK TRA_Activity'!AR8</f>
        <v>632290.67705347307</v>
      </c>
      <c r="AS8" s="319">
        <f>'EU28 TRA_Activity'!AS8-'UK TRA_Activity'!AS8</f>
        <v>637751.71684569155</v>
      </c>
      <c r="AT8" s="319">
        <f>'EU28 TRA_Activity'!AT8-'UK TRA_Activity'!AT8</f>
        <v>643462.4836838661</v>
      </c>
      <c r="AU8" s="319">
        <f>'EU28 TRA_Activity'!AU8-'UK TRA_Activity'!AU8</f>
        <v>649411.05733669712</v>
      </c>
      <c r="AV8" s="319">
        <f>'EU28 TRA_Activity'!AV8-'UK TRA_Activity'!AV8</f>
        <v>655409.76370976039</v>
      </c>
      <c r="AW8" s="319">
        <f>'EU28 TRA_Activity'!AW8-'UK TRA_Activity'!AW8</f>
        <v>661746.52922321879</v>
      </c>
      <c r="AX8" s="319">
        <f>'EU28 TRA_Activity'!AX8-'UK TRA_Activity'!AX8</f>
        <v>668580.70055426529</v>
      </c>
      <c r="AY8" s="319">
        <f>'EU28 TRA_Activity'!AY8-'UK TRA_Activity'!AY8</f>
        <v>675512.95412325428</v>
      </c>
      <c r="AZ8" s="319">
        <f>'EU28 TRA_Activity'!AZ8-'UK TRA_Activity'!AZ8</f>
        <v>682731.21975682559</v>
      </c>
    </row>
    <row r="9" spans="1:52">
      <c r="A9" s="324" t="s">
        <v>46</v>
      </c>
      <c r="B9" s="325">
        <f>'EU28 TRA_Activity'!B9-'UK TRA_Activity'!B9</f>
        <v>404857.17583365238</v>
      </c>
      <c r="C9" s="325">
        <f>'EU28 TRA_Activity'!C9-'UK TRA_Activity'!C9</f>
        <v>406763.34106434177</v>
      </c>
      <c r="D9" s="325">
        <f>'EU28 TRA_Activity'!D9-'UK TRA_Activity'!D9</f>
        <v>399548.57801795466</v>
      </c>
      <c r="E9" s="325">
        <f>'EU28 TRA_Activity'!E9-'UK TRA_Activity'!E9</f>
        <v>395065.38414705161</v>
      </c>
      <c r="F9" s="325">
        <f>'EU28 TRA_Activity'!F9-'UK TRA_Activity'!F9</f>
        <v>401998.67721524404</v>
      </c>
      <c r="G9" s="325">
        <f>'EU28 TRA_Activity'!G9-'UK TRA_Activity'!G9</f>
        <v>410156.70238087868</v>
      </c>
      <c r="H9" s="325">
        <f>'EU28 TRA_Activity'!H9-'UK TRA_Activity'!H9</f>
        <v>420793.02677690779</v>
      </c>
      <c r="I9" s="325">
        <f>'EU28 TRA_Activity'!I9-'UK TRA_Activity'!I9</f>
        <v>426415.4769868984</v>
      </c>
      <c r="J9" s="325">
        <f>'EU28 TRA_Activity'!J9-'UK TRA_Activity'!J9</f>
        <v>442422.48856848199</v>
      </c>
      <c r="K9" s="325">
        <f>'EU28 TRA_Activity'!K9-'UK TRA_Activity'!K9</f>
        <v>435701.40075087151</v>
      </c>
      <c r="L9" s="325">
        <f>'EU28 TRA_Activity'!L9-'UK TRA_Activity'!L9</f>
        <v>436881.00041386345</v>
      </c>
      <c r="M9" s="325">
        <f>'EU28 TRA_Activity'!M9-'UK TRA_Activity'!M9</f>
        <v>443128.25813727919</v>
      </c>
      <c r="N9" s="325">
        <f>'EU28 TRA_Activity'!N9-'UK TRA_Activity'!N9</f>
        <v>447451.76881883771</v>
      </c>
      <c r="O9" s="325">
        <f>'EU28 TRA_Activity'!O9-'UK TRA_Activity'!O9</f>
        <v>452038.79730185855</v>
      </c>
      <c r="P9" s="325">
        <f>'EU28 TRA_Activity'!P9-'UK TRA_Activity'!P9</f>
        <v>457175.99085520639</v>
      </c>
      <c r="Q9" s="325">
        <f>'EU28 TRA_Activity'!Q9-'UK TRA_Activity'!Q9</f>
        <v>464641.5079815886</v>
      </c>
      <c r="R9" s="325">
        <f>'EU28 TRA_Activity'!R9-'UK TRA_Activity'!R9</f>
        <v>474167.07950196264</v>
      </c>
      <c r="S9" s="325">
        <f>'EU28 TRA_Activity'!S9-'UK TRA_Activity'!S9</f>
        <v>489904.03241555596</v>
      </c>
      <c r="T9" s="325">
        <f>'EU28 TRA_Activity'!T9-'UK TRA_Activity'!T9</f>
        <v>504586.55260260176</v>
      </c>
      <c r="U9" s="325">
        <f>'EU28 TRA_Activity'!U9-'UK TRA_Activity'!U9</f>
        <v>518620.79897524702</v>
      </c>
      <c r="V9" s="325">
        <f>'EU28 TRA_Activity'!V9-'UK TRA_Activity'!V9</f>
        <v>530965.31262263516</v>
      </c>
      <c r="W9" s="325">
        <f>'EU28 TRA_Activity'!W9-'UK TRA_Activity'!W9</f>
        <v>541840.54458788119</v>
      </c>
      <c r="X9" s="325">
        <f>'EU28 TRA_Activity'!X9-'UK TRA_Activity'!X9</f>
        <v>552497.18237498612</v>
      </c>
      <c r="Y9" s="325">
        <f>'EU28 TRA_Activity'!Y9-'UK TRA_Activity'!Y9</f>
        <v>563416.88831694471</v>
      </c>
      <c r="Z9" s="325">
        <f>'EU28 TRA_Activity'!Z9-'UK TRA_Activity'!Z9</f>
        <v>572609.02852907765</v>
      </c>
      <c r="AA9" s="325">
        <f>'EU28 TRA_Activity'!AA9-'UK TRA_Activity'!AA9</f>
        <v>584423.34056447609</v>
      </c>
      <c r="AB9" s="325">
        <f>'EU28 TRA_Activity'!AB9-'UK TRA_Activity'!AB9</f>
        <v>595994.71219047508</v>
      </c>
      <c r="AC9" s="325">
        <f>'EU28 TRA_Activity'!AC9-'UK TRA_Activity'!AC9</f>
        <v>608193.39436295349</v>
      </c>
      <c r="AD9" s="325">
        <f>'EU28 TRA_Activity'!AD9-'UK TRA_Activity'!AD9</f>
        <v>618768.04148517747</v>
      </c>
      <c r="AE9" s="325">
        <f>'EU28 TRA_Activity'!AE9-'UK TRA_Activity'!AE9</f>
        <v>629015.42358114617</v>
      </c>
      <c r="AF9" s="325">
        <f>'EU28 TRA_Activity'!AF9-'UK TRA_Activity'!AF9</f>
        <v>639253.83419911214</v>
      </c>
      <c r="AG9" s="325">
        <f>'EU28 TRA_Activity'!AG9-'UK TRA_Activity'!AG9</f>
        <v>649903.8808304941</v>
      </c>
      <c r="AH9" s="325">
        <f>'EU28 TRA_Activity'!AH9-'UK TRA_Activity'!AH9</f>
        <v>660470.73808924481</v>
      </c>
      <c r="AI9" s="325">
        <f>'EU28 TRA_Activity'!AI9-'UK TRA_Activity'!AI9</f>
        <v>670992.56923878239</v>
      </c>
      <c r="AJ9" s="325">
        <f>'EU28 TRA_Activity'!AJ9-'UK TRA_Activity'!AJ9</f>
        <v>680759.19952296128</v>
      </c>
      <c r="AK9" s="325">
        <f>'EU28 TRA_Activity'!AK9-'UK TRA_Activity'!AK9</f>
        <v>690814.82138451235</v>
      </c>
      <c r="AL9" s="325">
        <f>'EU28 TRA_Activity'!AL9-'UK TRA_Activity'!AL9</f>
        <v>700160.129277442</v>
      </c>
      <c r="AM9" s="325">
        <f>'EU28 TRA_Activity'!AM9-'UK TRA_Activity'!AM9</f>
        <v>709060.07876687928</v>
      </c>
      <c r="AN9" s="325">
        <f>'EU28 TRA_Activity'!AN9-'UK TRA_Activity'!AN9</f>
        <v>718245.74023982522</v>
      </c>
      <c r="AO9" s="325">
        <f>'EU28 TRA_Activity'!AO9-'UK TRA_Activity'!AO9</f>
        <v>727607.08167575381</v>
      </c>
      <c r="AP9" s="325">
        <f>'EU28 TRA_Activity'!AP9-'UK TRA_Activity'!AP9</f>
        <v>736892.67881803366</v>
      </c>
      <c r="AQ9" s="325">
        <f>'EU28 TRA_Activity'!AQ9-'UK TRA_Activity'!AQ9</f>
        <v>746357.35588404466</v>
      </c>
      <c r="AR9" s="325">
        <f>'EU28 TRA_Activity'!AR9-'UK TRA_Activity'!AR9</f>
        <v>755754.16061319411</v>
      </c>
      <c r="AS9" s="325">
        <f>'EU28 TRA_Activity'!AS9-'UK TRA_Activity'!AS9</f>
        <v>765412.19681471481</v>
      </c>
      <c r="AT9" s="325">
        <f>'EU28 TRA_Activity'!AT9-'UK TRA_Activity'!AT9</f>
        <v>774916.95859413163</v>
      </c>
      <c r="AU9" s="325">
        <f>'EU28 TRA_Activity'!AU9-'UK TRA_Activity'!AU9</f>
        <v>784705.1917749776</v>
      </c>
      <c r="AV9" s="325">
        <f>'EU28 TRA_Activity'!AV9-'UK TRA_Activity'!AV9</f>
        <v>794047.36933784001</v>
      </c>
      <c r="AW9" s="325">
        <f>'EU28 TRA_Activity'!AW9-'UK TRA_Activity'!AW9</f>
        <v>803897.58851704665</v>
      </c>
      <c r="AX9" s="325">
        <f>'EU28 TRA_Activity'!AX9-'UK TRA_Activity'!AX9</f>
        <v>814077.37020165927</v>
      </c>
      <c r="AY9" s="325">
        <f>'EU28 TRA_Activity'!AY9-'UK TRA_Activity'!AY9</f>
        <v>824498.28547999449</v>
      </c>
      <c r="AZ9" s="325">
        <f>'EU28 TRA_Activity'!AZ9-'UK TRA_Activity'!AZ9</f>
        <v>836839.26602267823</v>
      </c>
    </row>
    <row r="10" spans="1:52">
      <c r="A10" s="326" t="s">
        <v>24</v>
      </c>
      <c r="B10" s="316">
        <f>'EU28 TRA_Activity'!B10-'UK TRA_Activity'!B10</f>
        <v>274307.69316390826</v>
      </c>
      <c r="C10" s="316">
        <f>'EU28 TRA_Activity'!C10-'UK TRA_Activity'!C10</f>
        <v>269088.18607944157</v>
      </c>
      <c r="D10" s="316">
        <f>'EU28 TRA_Activity'!D10-'UK TRA_Activity'!D10</f>
        <v>258200.18532880448</v>
      </c>
      <c r="E10" s="316">
        <f>'EU28 TRA_Activity'!E10-'UK TRA_Activity'!E10</f>
        <v>250614.31435149547</v>
      </c>
      <c r="F10" s="316">
        <f>'EU28 TRA_Activity'!F10-'UK TRA_Activity'!F10</f>
        <v>249672.53977899993</v>
      </c>
      <c r="G10" s="316">
        <f>'EU28 TRA_Activity'!G10-'UK TRA_Activity'!G10</f>
        <v>253094.50492199999</v>
      </c>
      <c r="H10" s="316">
        <f>'EU28 TRA_Activity'!H10-'UK TRA_Activity'!H10</f>
        <v>258646.89861599996</v>
      </c>
      <c r="I10" s="316">
        <f>'EU28 TRA_Activity'!I10-'UK TRA_Activity'!I10</f>
        <v>258616.45699899993</v>
      </c>
      <c r="J10" s="316">
        <f>'EU28 TRA_Activity'!J10-'UK TRA_Activity'!J10</f>
        <v>262165.94044399995</v>
      </c>
      <c r="K10" s="316">
        <f>'EU28 TRA_Activity'!K10-'UK TRA_Activity'!K10</f>
        <v>248885.41833891696</v>
      </c>
      <c r="L10" s="316">
        <f>'EU28 TRA_Activity'!L10-'UK TRA_Activity'!L10</f>
        <v>246089.18940240203</v>
      </c>
      <c r="M10" s="316">
        <f>'EU28 TRA_Activity'!M10-'UK TRA_Activity'!M10</f>
        <v>252295.98409337999</v>
      </c>
      <c r="N10" s="316">
        <f>'EU28 TRA_Activity'!N10-'UK TRA_Activity'!N10</f>
        <v>254647.95878564822</v>
      </c>
      <c r="O10" s="316">
        <f>'EU28 TRA_Activity'!O10-'UK TRA_Activity'!O10</f>
        <v>257330.23435359698</v>
      </c>
      <c r="P10" s="316">
        <f>'EU28 TRA_Activity'!P10-'UK TRA_Activity'!P10</f>
        <v>262662.44617924001</v>
      </c>
      <c r="Q10" s="316">
        <f>'EU28 TRA_Activity'!Q10-'UK TRA_Activity'!Q10</f>
        <v>266186.04573775321</v>
      </c>
      <c r="R10" s="316">
        <f>'EU28 TRA_Activity'!R10-'UK TRA_Activity'!R10</f>
        <v>271811.8801713615</v>
      </c>
      <c r="S10" s="316">
        <f>'EU28 TRA_Activity'!S10-'UK TRA_Activity'!S10</f>
        <v>279477.9319433319</v>
      </c>
      <c r="T10" s="316">
        <f>'EU28 TRA_Activity'!T10-'UK TRA_Activity'!T10</f>
        <v>286496.52373434161</v>
      </c>
      <c r="U10" s="316">
        <f>'EU28 TRA_Activity'!U10-'UK TRA_Activity'!U10</f>
        <v>292517.64302064455</v>
      </c>
      <c r="V10" s="316">
        <f>'EU28 TRA_Activity'!V10-'UK TRA_Activity'!V10</f>
        <v>297398.59814587852</v>
      </c>
      <c r="W10" s="316">
        <f>'EU28 TRA_Activity'!W10-'UK TRA_Activity'!W10</f>
        <v>301246.24569536297</v>
      </c>
      <c r="X10" s="316">
        <f>'EU28 TRA_Activity'!X10-'UK TRA_Activity'!X10</f>
        <v>304247.1754580196</v>
      </c>
      <c r="Y10" s="316">
        <f>'EU28 TRA_Activity'!Y10-'UK TRA_Activity'!Y10</f>
        <v>307694.32863124734</v>
      </c>
      <c r="Z10" s="316">
        <f>'EU28 TRA_Activity'!Z10-'UK TRA_Activity'!Z10</f>
        <v>310760.3167663308</v>
      </c>
      <c r="AA10" s="316">
        <f>'EU28 TRA_Activity'!AA10-'UK TRA_Activity'!AA10</f>
        <v>314625.14440894924</v>
      </c>
      <c r="AB10" s="316">
        <f>'EU28 TRA_Activity'!AB10-'UK TRA_Activity'!AB10</f>
        <v>317914.97167351737</v>
      </c>
      <c r="AC10" s="316">
        <f>'EU28 TRA_Activity'!AC10-'UK TRA_Activity'!AC10</f>
        <v>320889.68975667993</v>
      </c>
      <c r="AD10" s="316">
        <f>'EU28 TRA_Activity'!AD10-'UK TRA_Activity'!AD10</f>
        <v>323250.25265526382</v>
      </c>
      <c r="AE10" s="316">
        <f>'EU28 TRA_Activity'!AE10-'UK TRA_Activity'!AE10</f>
        <v>325714.28228526324</v>
      </c>
      <c r="AF10" s="316">
        <f>'EU28 TRA_Activity'!AF10-'UK TRA_Activity'!AF10</f>
        <v>328514.29004289827</v>
      </c>
      <c r="AG10" s="316">
        <f>'EU28 TRA_Activity'!AG10-'UK TRA_Activity'!AG10</f>
        <v>331352.47729810065</v>
      </c>
      <c r="AH10" s="316">
        <f>'EU28 TRA_Activity'!AH10-'UK TRA_Activity'!AH10</f>
        <v>333517.25736757973</v>
      </c>
      <c r="AI10" s="316">
        <f>'EU28 TRA_Activity'!AI10-'UK TRA_Activity'!AI10</f>
        <v>336492.51918769721</v>
      </c>
      <c r="AJ10" s="316">
        <f>'EU28 TRA_Activity'!AJ10-'UK TRA_Activity'!AJ10</f>
        <v>339206.95037628512</v>
      </c>
      <c r="AK10" s="316">
        <f>'EU28 TRA_Activity'!AK10-'UK TRA_Activity'!AK10</f>
        <v>341948.96665492922</v>
      </c>
      <c r="AL10" s="316">
        <f>'EU28 TRA_Activity'!AL10-'UK TRA_Activity'!AL10</f>
        <v>344463.61431749875</v>
      </c>
      <c r="AM10" s="316">
        <f>'EU28 TRA_Activity'!AM10-'UK TRA_Activity'!AM10</f>
        <v>346562.96127892472</v>
      </c>
      <c r="AN10" s="316">
        <f>'EU28 TRA_Activity'!AN10-'UK TRA_Activity'!AN10</f>
        <v>349020.8324652547</v>
      </c>
      <c r="AO10" s="316">
        <f>'EU28 TRA_Activity'!AO10-'UK TRA_Activity'!AO10</f>
        <v>351684.79232903343</v>
      </c>
      <c r="AP10" s="316">
        <f>'EU28 TRA_Activity'!AP10-'UK TRA_Activity'!AP10</f>
        <v>354238.75561189</v>
      </c>
      <c r="AQ10" s="316">
        <f>'EU28 TRA_Activity'!AQ10-'UK TRA_Activity'!AQ10</f>
        <v>356838.45022113691</v>
      </c>
      <c r="AR10" s="316">
        <f>'EU28 TRA_Activity'!AR10-'UK TRA_Activity'!AR10</f>
        <v>359212.87013932667</v>
      </c>
      <c r="AS10" s="316">
        <f>'EU28 TRA_Activity'!AS10-'UK TRA_Activity'!AS10</f>
        <v>361683.42112843163</v>
      </c>
      <c r="AT10" s="316">
        <f>'EU28 TRA_Activity'!AT10-'UK TRA_Activity'!AT10</f>
        <v>363934.8415877535</v>
      </c>
      <c r="AU10" s="316">
        <f>'EU28 TRA_Activity'!AU10-'UK TRA_Activity'!AU10</f>
        <v>366391.03239960608</v>
      </c>
      <c r="AV10" s="316">
        <f>'EU28 TRA_Activity'!AV10-'UK TRA_Activity'!AV10</f>
        <v>368433.71533861401</v>
      </c>
      <c r="AW10" s="316">
        <f>'EU28 TRA_Activity'!AW10-'UK TRA_Activity'!AW10</f>
        <v>370943.48718306015</v>
      </c>
      <c r="AX10" s="316">
        <f>'EU28 TRA_Activity'!AX10-'UK TRA_Activity'!AX10</f>
        <v>374048.42152219889</v>
      </c>
      <c r="AY10" s="316">
        <f>'EU28 TRA_Activity'!AY10-'UK TRA_Activity'!AY10</f>
        <v>377015.83692342089</v>
      </c>
      <c r="AZ10" s="316">
        <f>'EU28 TRA_Activity'!AZ10-'UK TRA_Activity'!AZ10</f>
        <v>381103.84275789594</v>
      </c>
    </row>
    <row r="11" spans="1:52">
      <c r="A11" s="311" t="s">
        <v>25</v>
      </c>
      <c r="B11" s="319">
        <f>'EU28 TRA_Activity'!B11-'UK TRA_Activity'!B11</f>
        <v>58796</v>
      </c>
      <c r="C11" s="319">
        <f>'EU28 TRA_Activity'!C11-'UK TRA_Activity'!C11</f>
        <v>65126</v>
      </c>
      <c r="D11" s="319">
        <f>'EU28 TRA_Activity'!D11-'UK TRA_Activity'!D11</f>
        <v>68005</v>
      </c>
      <c r="E11" s="319">
        <f>'EU28 TRA_Activity'!E11-'UK TRA_Activity'!E11</f>
        <v>70661</v>
      </c>
      <c r="F11" s="319">
        <f>'EU28 TRA_Activity'!F11-'UK TRA_Activity'!F11</f>
        <v>75671</v>
      </c>
      <c r="G11" s="319">
        <f>'EU28 TRA_Activity'!G11-'UK TRA_Activity'!G11</f>
        <v>79663</v>
      </c>
      <c r="H11" s="319">
        <f>'EU28 TRA_Activity'!H11-'UK TRA_Activity'!H11</f>
        <v>83411</v>
      </c>
      <c r="I11" s="319">
        <f>'EU28 TRA_Activity'!I11-'UK TRA_Activity'!I11</f>
        <v>87303</v>
      </c>
      <c r="J11" s="319">
        <f>'EU28 TRA_Activity'!J11-'UK TRA_Activity'!J11</f>
        <v>96610.000000000029</v>
      </c>
      <c r="K11" s="319">
        <f>'EU28 TRA_Activity'!K11-'UK TRA_Activity'!K11</f>
        <v>103086</v>
      </c>
      <c r="L11" s="319">
        <f>'EU28 TRA_Activity'!L11-'UK TRA_Activity'!L11</f>
        <v>104855.37834343799</v>
      </c>
      <c r="M11" s="319">
        <f>'EU28 TRA_Activity'!M11-'UK TRA_Activity'!M11</f>
        <v>104374</v>
      </c>
      <c r="N11" s="319">
        <f>'EU28 TRA_Activity'!N11-'UK TRA_Activity'!N11</f>
        <v>105440</v>
      </c>
      <c r="O11" s="319">
        <f>'EU28 TRA_Activity'!O11-'UK TRA_Activity'!O11</f>
        <v>107304.00000000001</v>
      </c>
      <c r="P11" s="319">
        <f>'EU28 TRA_Activity'!P11-'UK TRA_Activity'!P11</f>
        <v>106380</v>
      </c>
      <c r="Q11" s="319">
        <f>'EU28 TRA_Activity'!Q11-'UK TRA_Activity'!Q11</f>
        <v>109312.99999999999</v>
      </c>
      <c r="R11" s="319">
        <f>'EU28 TRA_Activity'!R11-'UK TRA_Activity'!R11</f>
        <v>110185.50439842905</v>
      </c>
      <c r="S11" s="319">
        <f>'EU28 TRA_Activity'!S11-'UK TRA_Activity'!S11</f>
        <v>115045.87391725775</v>
      </c>
      <c r="T11" s="319">
        <f>'EU28 TRA_Activity'!T11-'UK TRA_Activity'!T11</f>
        <v>119676.65523435254</v>
      </c>
      <c r="U11" s="319">
        <f>'EU28 TRA_Activity'!U11-'UK TRA_Activity'!U11</f>
        <v>124982.46817489079</v>
      </c>
      <c r="V11" s="319">
        <f>'EU28 TRA_Activity'!V11-'UK TRA_Activity'!V11</f>
        <v>130231.53353786527</v>
      </c>
      <c r="W11" s="319">
        <f>'EU28 TRA_Activity'!W11-'UK TRA_Activity'!W11</f>
        <v>135408.06207759317</v>
      </c>
      <c r="X11" s="319">
        <f>'EU28 TRA_Activity'!X11-'UK TRA_Activity'!X11</f>
        <v>141561.11404859452</v>
      </c>
      <c r="Y11" s="319">
        <f>'EU28 TRA_Activity'!Y11-'UK TRA_Activity'!Y11</f>
        <v>147378.58136065572</v>
      </c>
      <c r="Z11" s="319">
        <f>'EU28 TRA_Activity'!Z11-'UK TRA_Activity'!Z11</f>
        <v>151948.0511823048</v>
      </c>
      <c r="AA11" s="319">
        <f>'EU28 TRA_Activity'!AA11-'UK TRA_Activity'!AA11</f>
        <v>158087.55100767605</v>
      </c>
      <c r="AB11" s="319">
        <f>'EU28 TRA_Activity'!AB11-'UK TRA_Activity'!AB11</f>
        <v>164845.58166202373</v>
      </c>
      <c r="AC11" s="319">
        <f>'EU28 TRA_Activity'!AC11-'UK TRA_Activity'!AC11</f>
        <v>172677.79828835241</v>
      </c>
      <c r="AD11" s="319">
        <f>'EU28 TRA_Activity'!AD11-'UK TRA_Activity'!AD11</f>
        <v>179591.26007706716</v>
      </c>
      <c r="AE11" s="319">
        <f>'EU28 TRA_Activity'!AE11-'UK TRA_Activity'!AE11</f>
        <v>186123.9703231891</v>
      </c>
      <c r="AF11" s="319">
        <f>'EU28 TRA_Activity'!AF11-'UK TRA_Activity'!AF11</f>
        <v>192208.1120888743</v>
      </c>
      <c r="AG11" s="319">
        <f>'EU28 TRA_Activity'!AG11-'UK TRA_Activity'!AG11</f>
        <v>198663.50887530757</v>
      </c>
      <c r="AH11" s="319">
        <f>'EU28 TRA_Activity'!AH11-'UK TRA_Activity'!AH11</f>
        <v>205652.23718908691</v>
      </c>
      <c r="AI11" s="319">
        <f>'EU28 TRA_Activity'!AI11-'UK TRA_Activity'!AI11</f>
        <v>211629.76371245593</v>
      </c>
      <c r="AJ11" s="319">
        <f>'EU28 TRA_Activity'!AJ11-'UK TRA_Activity'!AJ11</f>
        <v>217058.18901377602</v>
      </c>
      <c r="AK11" s="319">
        <f>'EU28 TRA_Activity'!AK11-'UK TRA_Activity'!AK11</f>
        <v>222674.26921773289</v>
      </c>
      <c r="AL11" s="319">
        <f>'EU28 TRA_Activity'!AL11-'UK TRA_Activity'!AL11</f>
        <v>227765.80903213847</v>
      </c>
      <c r="AM11" s="319">
        <f>'EU28 TRA_Activity'!AM11-'UK TRA_Activity'!AM11</f>
        <v>232785.18620385573</v>
      </c>
      <c r="AN11" s="319">
        <f>'EU28 TRA_Activity'!AN11-'UK TRA_Activity'!AN11</f>
        <v>237717.40504349867</v>
      </c>
      <c r="AO11" s="319">
        <f>'EU28 TRA_Activity'!AO11-'UK TRA_Activity'!AO11</f>
        <v>242584.14144053558</v>
      </c>
      <c r="AP11" s="319">
        <f>'EU28 TRA_Activity'!AP11-'UK TRA_Activity'!AP11</f>
        <v>247445.22709515758</v>
      </c>
      <c r="AQ11" s="319">
        <f>'EU28 TRA_Activity'!AQ11-'UK TRA_Activity'!AQ11</f>
        <v>252390.60574135761</v>
      </c>
      <c r="AR11" s="319">
        <f>'EU28 TRA_Activity'!AR11-'UK TRA_Activity'!AR11</f>
        <v>257458.16157577079</v>
      </c>
      <c r="AS11" s="319">
        <f>'EU28 TRA_Activity'!AS11-'UK TRA_Activity'!AS11</f>
        <v>262619.29392486258</v>
      </c>
      <c r="AT11" s="319">
        <f>'EU28 TRA_Activity'!AT11-'UK TRA_Activity'!AT11</f>
        <v>267778.77553233766</v>
      </c>
      <c r="AU11" s="319">
        <f>'EU28 TRA_Activity'!AU11-'UK TRA_Activity'!AU11</f>
        <v>272919.46345678193</v>
      </c>
      <c r="AV11" s="319">
        <f>'EU28 TRA_Activity'!AV11-'UK TRA_Activity'!AV11</f>
        <v>277962.43458719651</v>
      </c>
      <c r="AW11" s="319">
        <f>'EU28 TRA_Activity'!AW11-'UK TRA_Activity'!AW11</f>
        <v>282939.37437845679</v>
      </c>
      <c r="AX11" s="319">
        <f>'EU28 TRA_Activity'!AX11-'UK TRA_Activity'!AX11</f>
        <v>287648.45916722494</v>
      </c>
      <c r="AY11" s="319">
        <f>'EU28 TRA_Activity'!AY11-'UK TRA_Activity'!AY11</f>
        <v>292683.24484552571</v>
      </c>
      <c r="AZ11" s="319">
        <f>'EU28 TRA_Activity'!AZ11-'UK TRA_Activity'!AZ11</f>
        <v>298467.74973037769</v>
      </c>
    </row>
    <row r="12" spans="1:52">
      <c r="A12" s="311" t="s">
        <v>23</v>
      </c>
      <c r="B12" s="319">
        <f>'EU28 TRA_Activity'!B12-'UK TRA_Activity'!B12</f>
        <v>71753.482669744102</v>
      </c>
      <c r="C12" s="319">
        <f>'EU28 TRA_Activity'!C12-'UK TRA_Activity'!C12</f>
        <v>72549.154984900233</v>
      </c>
      <c r="D12" s="319">
        <f>'EU28 TRA_Activity'!D12-'UK TRA_Activity'!D12</f>
        <v>73343.392689150176</v>
      </c>
      <c r="E12" s="319">
        <f>'EU28 TRA_Activity'!E12-'UK TRA_Activity'!E12</f>
        <v>73790.069795556119</v>
      </c>
      <c r="F12" s="319">
        <f>'EU28 TRA_Activity'!F12-'UK TRA_Activity'!F12</f>
        <v>76655.137436244113</v>
      </c>
      <c r="G12" s="319">
        <f>'EU28 TRA_Activity'!G12-'UK TRA_Activity'!G12</f>
        <v>77399.197458878698</v>
      </c>
      <c r="H12" s="319">
        <f>'EU28 TRA_Activity'!H12-'UK TRA_Activity'!H12</f>
        <v>78735.128160907829</v>
      </c>
      <c r="I12" s="319">
        <f>'EU28 TRA_Activity'!I12-'UK TRA_Activity'!I12</f>
        <v>80496.019987898515</v>
      </c>
      <c r="J12" s="319">
        <f>'EU28 TRA_Activity'!J12-'UK TRA_Activity'!J12</f>
        <v>83646.54812448204</v>
      </c>
      <c r="K12" s="319">
        <f>'EU28 TRA_Activity'!K12-'UK TRA_Activity'!K12</f>
        <v>83729.982411954523</v>
      </c>
      <c r="L12" s="319">
        <f>'EU28 TRA_Activity'!L12-'UK TRA_Activity'!L12</f>
        <v>85936.432668023423</v>
      </c>
      <c r="M12" s="319">
        <f>'EU28 TRA_Activity'!M12-'UK TRA_Activity'!M12</f>
        <v>86458.274043899219</v>
      </c>
      <c r="N12" s="319">
        <f>'EU28 TRA_Activity'!N12-'UK TRA_Activity'!N12</f>
        <v>87363.810033189453</v>
      </c>
      <c r="O12" s="319">
        <f>'EU28 TRA_Activity'!O12-'UK TRA_Activity'!O12</f>
        <v>87404.56294826149</v>
      </c>
      <c r="P12" s="319">
        <f>'EU28 TRA_Activity'!P12-'UK TRA_Activity'!P12</f>
        <v>88133.54467596639</v>
      </c>
      <c r="Q12" s="319">
        <f>'EU28 TRA_Activity'!Q12-'UK TRA_Activity'!Q12</f>
        <v>89142.462243835398</v>
      </c>
      <c r="R12" s="319">
        <f>'EU28 TRA_Activity'!R12-'UK TRA_Activity'!R12</f>
        <v>92169.69493217206</v>
      </c>
      <c r="S12" s="319">
        <f>'EU28 TRA_Activity'!S12-'UK TRA_Activity'!S12</f>
        <v>95380.226554966313</v>
      </c>
      <c r="T12" s="319">
        <f>'EU28 TRA_Activity'!T12-'UK TRA_Activity'!T12</f>
        <v>98413.373633907628</v>
      </c>
      <c r="U12" s="319">
        <f>'EU28 TRA_Activity'!U12-'UK TRA_Activity'!U12</f>
        <v>101120.6877797117</v>
      </c>
      <c r="V12" s="319">
        <f>'EU28 TRA_Activity'!V12-'UK TRA_Activity'!V12</f>
        <v>103335.1809388913</v>
      </c>
      <c r="W12" s="319">
        <f>'EU28 TRA_Activity'!W12-'UK TRA_Activity'!W12</f>
        <v>105186.23681492508</v>
      </c>
      <c r="X12" s="319">
        <f>'EU28 TRA_Activity'!X12-'UK TRA_Activity'!X12</f>
        <v>106688.89286837188</v>
      </c>
      <c r="Y12" s="319">
        <f>'EU28 TRA_Activity'!Y12-'UK TRA_Activity'!Y12</f>
        <v>108343.97832504161</v>
      </c>
      <c r="Z12" s="319">
        <f>'EU28 TRA_Activity'!Z12-'UK TRA_Activity'!Z12</f>
        <v>109900.66058044204</v>
      </c>
      <c r="AA12" s="319">
        <f>'EU28 TRA_Activity'!AA12-'UK TRA_Activity'!AA12</f>
        <v>111710.64514785087</v>
      </c>
      <c r="AB12" s="319">
        <f>'EU28 TRA_Activity'!AB12-'UK TRA_Activity'!AB12</f>
        <v>113234.15885493401</v>
      </c>
      <c r="AC12" s="319">
        <f>'EU28 TRA_Activity'!AC12-'UK TRA_Activity'!AC12</f>
        <v>114625.90631792098</v>
      </c>
      <c r="AD12" s="319">
        <f>'EU28 TRA_Activity'!AD12-'UK TRA_Activity'!AD12</f>
        <v>115926.52875284666</v>
      </c>
      <c r="AE12" s="319">
        <f>'EU28 TRA_Activity'!AE12-'UK TRA_Activity'!AE12</f>
        <v>117177.17097269392</v>
      </c>
      <c r="AF12" s="319">
        <f>'EU28 TRA_Activity'!AF12-'UK TRA_Activity'!AF12</f>
        <v>118531.43206733964</v>
      </c>
      <c r="AG12" s="319">
        <f>'EU28 TRA_Activity'!AG12-'UK TRA_Activity'!AG12</f>
        <v>119887.89465708596</v>
      </c>
      <c r="AH12" s="319">
        <f>'EU28 TRA_Activity'!AH12-'UK TRA_Activity'!AH12</f>
        <v>121301.24353257814</v>
      </c>
      <c r="AI12" s="319">
        <f>'EU28 TRA_Activity'!AI12-'UK TRA_Activity'!AI12</f>
        <v>122870.28633862927</v>
      </c>
      <c r="AJ12" s="319">
        <f>'EU28 TRA_Activity'!AJ12-'UK TRA_Activity'!AJ12</f>
        <v>124494.06013290009</v>
      </c>
      <c r="AK12" s="319">
        <f>'EU28 TRA_Activity'!AK12-'UK TRA_Activity'!AK12</f>
        <v>126191.5855118503</v>
      </c>
      <c r="AL12" s="319">
        <f>'EU28 TRA_Activity'!AL12-'UK TRA_Activity'!AL12</f>
        <v>127930.70592780477</v>
      </c>
      <c r="AM12" s="319">
        <f>'EU28 TRA_Activity'!AM12-'UK TRA_Activity'!AM12</f>
        <v>129711.93128409886</v>
      </c>
      <c r="AN12" s="319">
        <f>'EU28 TRA_Activity'!AN12-'UK TRA_Activity'!AN12</f>
        <v>131507.5027310719</v>
      </c>
      <c r="AO12" s="319">
        <f>'EU28 TRA_Activity'!AO12-'UK TRA_Activity'!AO12</f>
        <v>133338.14790618478</v>
      </c>
      <c r="AP12" s="319">
        <f>'EU28 TRA_Activity'!AP12-'UK TRA_Activity'!AP12</f>
        <v>135208.69611098594</v>
      </c>
      <c r="AQ12" s="319">
        <f>'EU28 TRA_Activity'!AQ12-'UK TRA_Activity'!AQ12</f>
        <v>137128.29992155024</v>
      </c>
      <c r="AR12" s="319">
        <f>'EU28 TRA_Activity'!AR12-'UK TRA_Activity'!AR12</f>
        <v>139083.12889809656</v>
      </c>
      <c r="AS12" s="319">
        <f>'EU28 TRA_Activity'!AS12-'UK TRA_Activity'!AS12</f>
        <v>141109.4817614207</v>
      </c>
      <c r="AT12" s="319">
        <f>'EU28 TRA_Activity'!AT12-'UK TRA_Activity'!AT12</f>
        <v>143203.34147404062</v>
      </c>
      <c r="AU12" s="319">
        <f>'EU28 TRA_Activity'!AU12-'UK TRA_Activity'!AU12</f>
        <v>145394.69591858954</v>
      </c>
      <c r="AV12" s="319">
        <f>'EU28 TRA_Activity'!AV12-'UK TRA_Activity'!AV12</f>
        <v>147651.21941202952</v>
      </c>
      <c r="AW12" s="319">
        <f>'EU28 TRA_Activity'!AW12-'UK TRA_Activity'!AW12</f>
        <v>150014.72695552977</v>
      </c>
      <c r="AX12" s="319">
        <f>'EU28 TRA_Activity'!AX12-'UK TRA_Activity'!AX12</f>
        <v>152380.48951223545</v>
      </c>
      <c r="AY12" s="319">
        <f>'EU28 TRA_Activity'!AY12-'UK TRA_Activity'!AY12</f>
        <v>154799.20371104789</v>
      </c>
      <c r="AZ12" s="319">
        <f>'EU28 TRA_Activity'!AZ12-'UK TRA_Activity'!AZ12</f>
        <v>157267.67353440457</v>
      </c>
    </row>
    <row r="13" spans="1:52">
      <c r="A13" s="324" t="s">
        <v>47</v>
      </c>
      <c r="B13" s="325">
        <f>'EU28 TRA_Activity'!B13-'UK TRA_Activity'!B13</f>
        <v>849724.88493757462</v>
      </c>
      <c r="C13" s="325">
        <f>'EU28 TRA_Activity'!C13-'UK TRA_Activity'!C13</f>
        <v>830310.131408402</v>
      </c>
      <c r="D13" s="325">
        <f>'EU28 TRA_Activity'!D13-'UK TRA_Activity'!D13</f>
        <v>812152.35651581653</v>
      </c>
      <c r="E13" s="325">
        <f>'EU28 TRA_Activity'!E13-'UK TRA_Activity'!E13</f>
        <v>827592.79653943493</v>
      </c>
      <c r="F13" s="325">
        <f>'EU28 TRA_Activity'!F13-'UK TRA_Activity'!F13</f>
        <v>935659.9491571195</v>
      </c>
      <c r="G13" s="325">
        <f>'EU28 TRA_Activity'!G13-'UK TRA_Activity'!G13</f>
        <v>1010957.5388730332</v>
      </c>
      <c r="H13" s="325">
        <f>'EU28 TRA_Activity'!H13-'UK TRA_Activity'!H13</f>
        <v>1052959.1190874979</v>
      </c>
      <c r="I13" s="325">
        <f>'EU28 TRA_Activity'!I13-'UK TRA_Activity'!I13</f>
        <v>1148110.8053711066</v>
      </c>
      <c r="J13" s="325">
        <f>'EU28 TRA_Activity'!J13-'UK TRA_Activity'!J13</f>
        <v>1164393.1508813249</v>
      </c>
      <c r="K13" s="325">
        <f>'EU28 TRA_Activity'!K13-'UK TRA_Activity'!K13</f>
        <v>1102437.015638436</v>
      </c>
      <c r="L13" s="325">
        <f>'EU28 TRA_Activity'!L13-'UK TRA_Activity'!L13</f>
        <v>1117179.4238867541</v>
      </c>
      <c r="M13" s="325">
        <f>'EU28 TRA_Activity'!M13-'UK TRA_Activity'!M13</f>
        <v>1173587.3973713752</v>
      </c>
      <c r="N13" s="325">
        <f>'EU28 TRA_Activity'!N13-'UK TRA_Activity'!N13</f>
        <v>1189304.0029494637</v>
      </c>
      <c r="O13" s="325">
        <f>'EU28 TRA_Activity'!O13-'UK TRA_Activity'!O13</f>
        <v>1217289.3794550186</v>
      </c>
      <c r="P13" s="325">
        <f>'EU28 TRA_Activity'!P13-'UK TRA_Activity'!P13</f>
        <v>1265196.4742344201</v>
      </c>
      <c r="Q13" s="325">
        <f>'EU28 TRA_Activity'!Q13-'UK TRA_Activity'!Q13</f>
        <v>1318528.4236514615</v>
      </c>
      <c r="R13" s="325">
        <f>'EU28 TRA_Activity'!R13-'UK TRA_Activity'!R13</f>
        <v>1404649.530980147</v>
      </c>
      <c r="S13" s="325">
        <f>'EU28 TRA_Activity'!S13-'UK TRA_Activity'!S13</f>
        <v>1470550.0549724549</v>
      </c>
      <c r="T13" s="325">
        <f>'EU28 TRA_Activity'!T13-'UK TRA_Activity'!T13</f>
        <v>1543727.2856913188</v>
      </c>
      <c r="U13" s="325">
        <f>'EU28 TRA_Activity'!U13-'UK TRA_Activity'!U13</f>
        <v>1613359.153946996</v>
      </c>
      <c r="V13" s="325">
        <f>'EU28 TRA_Activity'!V13-'UK TRA_Activity'!V13</f>
        <v>1676179.7528104391</v>
      </c>
      <c r="W13" s="325">
        <f>'EU28 TRA_Activity'!W13-'UK TRA_Activity'!W13</f>
        <v>1736957.6521412754</v>
      </c>
      <c r="X13" s="325">
        <f>'EU28 TRA_Activity'!X13-'UK TRA_Activity'!X13</f>
        <v>1796626.4764984369</v>
      </c>
      <c r="Y13" s="325">
        <f>'EU28 TRA_Activity'!Y13-'UK TRA_Activity'!Y13</f>
        <v>1851364.8676053577</v>
      </c>
      <c r="Z13" s="325">
        <f>'EU28 TRA_Activity'!Z13-'UK TRA_Activity'!Z13</f>
        <v>1903580.0437301029</v>
      </c>
      <c r="AA13" s="325">
        <f>'EU28 TRA_Activity'!AA13-'UK TRA_Activity'!AA13</f>
        <v>1952442.826676385</v>
      </c>
      <c r="AB13" s="325">
        <f>'EU28 TRA_Activity'!AB13-'UK TRA_Activity'!AB13</f>
        <v>1997712.2755389288</v>
      </c>
      <c r="AC13" s="325">
        <f>'EU28 TRA_Activity'!AC13-'UK TRA_Activity'!AC13</f>
        <v>2042785.5087735299</v>
      </c>
      <c r="AD13" s="325">
        <f>'EU28 TRA_Activity'!AD13-'UK TRA_Activity'!AD13</f>
        <v>2091900.8610715724</v>
      </c>
      <c r="AE13" s="325">
        <f>'EU28 TRA_Activity'!AE13-'UK TRA_Activity'!AE13</f>
        <v>2144321.6774351755</v>
      </c>
      <c r="AF13" s="325">
        <f>'EU28 TRA_Activity'!AF13-'UK TRA_Activity'!AF13</f>
        <v>2193601.0773621462</v>
      </c>
      <c r="AG13" s="325">
        <f>'EU28 TRA_Activity'!AG13-'UK TRA_Activity'!AG13</f>
        <v>2243328.5683094766</v>
      </c>
      <c r="AH13" s="325">
        <f>'EU28 TRA_Activity'!AH13-'UK TRA_Activity'!AH13</f>
        <v>2296017.5077676857</v>
      </c>
      <c r="AI13" s="325">
        <f>'EU28 TRA_Activity'!AI13-'UK TRA_Activity'!AI13</f>
        <v>2341688.6861533639</v>
      </c>
      <c r="AJ13" s="325">
        <f>'EU28 TRA_Activity'!AJ13-'UK TRA_Activity'!AJ13</f>
        <v>2389896.0714120823</v>
      </c>
      <c r="AK13" s="325">
        <f>'EU28 TRA_Activity'!AK13-'UK TRA_Activity'!AK13</f>
        <v>2435585.3707305556</v>
      </c>
      <c r="AL13" s="325">
        <f>'EU28 TRA_Activity'!AL13-'UK TRA_Activity'!AL13</f>
        <v>2483879.0982454605</v>
      </c>
      <c r="AM13" s="325">
        <f>'EU28 TRA_Activity'!AM13-'UK TRA_Activity'!AM13</f>
        <v>2536130.0900686849</v>
      </c>
      <c r="AN13" s="325">
        <f>'EU28 TRA_Activity'!AN13-'UK TRA_Activity'!AN13</f>
        <v>2583202.787018327</v>
      </c>
      <c r="AO13" s="325">
        <f>'EU28 TRA_Activity'!AO13-'UK TRA_Activity'!AO13</f>
        <v>2630853.8703144495</v>
      </c>
      <c r="AP13" s="325">
        <f>'EU28 TRA_Activity'!AP13-'UK TRA_Activity'!AP13</f>
        <v>2681131.9799915422</v>
      </c>
      <c r="AQ13" s="325">
        <f>'EU28 TRA_Activity'!AQ13-'UK TRA_Activity'!AQ13</f>
        <v>2731739.9641029183</v>
      </c>
      <c r="AR13" s="325">
        <f>'EU28 TRA_Activity'!AR13-'UK TRA_Activity'!AR13</f>
        <v>2786425.6559842699</v>
      </c>
      <c r="AS13" s="325">
        <f>'EU28 TRA_Activity'!AS13-'UK TRA_Activity'!AS13</f>
        <v>2839225.5462338012</v>
      </c>
      <c r="AT13" s="325">
        <f>'EU28 TRA_Activity'!AT13-'UK TRA_Activity'!AT13</f>
        <v>2892450.6429880373</v>
      </c>
      <c r="AU13" s="325">
        <f>'EU28 TRA_Activity'!AU13-'UK TRA_Activity'!AU13</f>
        <v>2943557.3886491843</v>
      </c>
      <c r="AV13" s="325">
        <f>'EU28 TRA_Activity'!AV13-'UK TRA_Activity'!AV13</f>
        <v>3000279.2050938243</v>
      </c>
      <c r="AW13" s="325">
        <f>'EU28 TRA_Activity'!AW13-'UK TRA_Activity'!AW13</f>
        <v>3053489.6668434869</v>
      </c>
      <c r="AX13" s="325">
        <f>'EU28 TRA_Activity'!AX13-'UK TRA_Activity'!AX13</f>
        <v>3099484.9533600849</v>
      </c>
      <c r="AY13" s="325">
        <f>'EU28 TRA_Activity'!AY13-'UK TRA_Activity'!AY13</f>
        <v>3155902.7192255771</v>
      </c>
      <c r="AZ13" s="325">
        <f>'EU28 TRA_Activity'!AZ13-'UK TRA_Activity'!AZ13</f>
        <v>3202627.7251654142</v>
      </c>
    </row>
    <row r="14" spans="1:52">
      <c r="A14" s="326" t="s">
        <v>16</v>
      </c>
      <c r="B14" s="316">
        <f>'EU28 TRA_Activity'!B14-'UK TRA_Activity'!B14</f>
        <v>82660.610240174574</v>
      </c>
      <c r="C14" s="316">
        <f>'EU28 TRA_Activity'!C14-'UK TRA_Activity'!C14</f>
        <v>80943.136233730431</v>
      </c>
      <c r="D14" s="316">
        <f>'EU28 TRA_Activity'!D14-'UK TRA_Activity'!D14</f>
        <v>79554.915438117023</v>
      </c>
      <c r="E14" s="316">
        <f>'EU28 TRA_Activity'!E14-'UK TRA_Activity'!E14</f>
        <v>81288.085328362882</v>
      </c>
      <c r="F14" s="316">
        <f>'EU28 TRA_Activity'!F14-'UK TRA_Activity'!F14</f>
        <v>85361.327551705908</v>
      </c>
      <c r="G14" s="316">
        <f>'EU28 TRA_Activity'!G14-'UK TRA_Activity'!G14</f>
        <v>89137.539162514178</v>
      </c>
      <c r="H14" s="316">
        <f>'EU28 TRA_Activity'!H14-'UK TRA_Activity'!H14</f>
        <v>92402.516390243414</v>
      </c>
      <c r="I14" s="316">
        <f>'EU28 TRA_Activity'!I14-'UK TRA_Activity'!I14</f>
        <v>97592.383944822679</v>
      </c>
      <c r="J14" s="316">
        <f>'EU28 TRA_Activity'!J14-'UK TRA_Activity'!J14</f>
        <v>93599.172891336595</v>
      </c>
      <c r="K14" s="316">
        <f>'EU28 TRA_Activity'!K14-'UK TRA_Activity'!K14</f>
        <v>89122.199216386609</v>
      </c>
      <c r="L14" s="316">
        <f>'EU28 TRA_Activity'!L14-'UK TRA_Activity'!L14</f>
        <v>91275.866106279966</v>
      </c>
      <c r="M14" s="316">
        <f>'EU28 TRA_Activity'!M14-'UK TRA_Activity'!M14</f>
        <v>92965.862833570049</v>
      </c>
      <c r="N14" s="316">
        <f>'EU28 TRA_Activity'!N14-'UK TRA_Activity'!N14</f>
        <v>87875.124582704448</v>
      </c>
      <c r="O14" s="316">
        <f>'EU28 TRA_Activity'!O14-'UK TRA_Activity'!O14</f>
        <v>82170.726064426883</v>
      </c>
      <c r="P14" s="316">
        <f>'EU28 TRA_Activity'!P14-'UK TRA_Activity'!P14</f>
        <v>82319.565543135774</v>
      </c>
      <c r="Q14" s="316">
        <f>'EU28 TRA_Activity'!Q14-'UK TRA_Activity'!Q14</f>
        <v>86284.27674100078</v>
      </c>
      <c r="R14" s="316">
        <f>'EU28 TRA_Activity'!R14-'UK TRA_Activity'!R14</f>
        <v>91515.899633121779</v>
      </c>
      <c r="S14" s="316">
        <f>'EU28 TRA_Activity'!S14-'UK TRA_Activity'!S14</f>
        <v>94244.803350406233</v>
      </c>
      <c r="T14" s="316">
        <f>'EU28 TRA_Activity'!T14-'UK TRA_Activity'!T14</f>
        <v>97064.082718815072</v>
      </c>
      <c r="U14" s="316">
        <f>'EU28 TRA_Activity'!U14-'UK TRA_Activity'!U14</f>
        <v>99664.224631176388</v>
      </c>
      <c r="V14" s="316">
        <f>'EU28 TRA_Activity'!V14-'UK TRA_Activity'!V14</f>
        <v>102028.19972929408</v>
      </c>
      <c r="W14" s="316">
        <f>'EU28 TRA_Activity'!W14-'UK TRA_Activity'!W14</f>
        <v>104389.46588311868</v>
      </c>
      <c r="X14" s="316">
        <f>'EU28 TRA_Activity'!X14-'UK TRA_Activity'!X14</f>
        <v>106719.60724277174</v>
      </c>
      <c r="Y14" s="316">
        <f>'EU28 TRA_Activity'!Y14-'UK TRA_Activity'!Y14</f>
        <v>108738.76975552953</v>
      </c>
      <c r="Z14" s="316">
        <f>'EU28 TRA_Activity'!Z14-'UK TRA_Activity'!Z14</f>
        <v>110932.91330054312</v>
      </c>
      <c r="AA14" s="316">
        <f>'EU28 TRA_Activity'!AA14-'UK TRA_Activity'!AA14</f>
        <v>113420.97144494296</v>
      </c>
      <c r="AB14" s="316">
        <f>'EU28 TRA_Activity'!AB14-'UK TRA_Activity'!AB14</f>
        <v>115517.78428823935</v>
      </c>
      <c r="AC14" s="316">
        <f>'EU28 TRA_Activity'!AC14-'UK TRA_Activity'!AC14</f>
        <v>117351.39161547425</v>
      </c>
      <c r="AD14" s="316">
        <f>'EU28 TRA_Activity'!AD14-'UK TRA_Activity'!AD14</f>
        <v>119448.19539471286</v>
      </c>
      <c r="AE14" s="316">
        <f>'EU28 TRA_Activity'!AE14-'UK TRA_Activity'!AE14</f>
        <v>121634.38680318528</v>
      </c>
      <c r="AF14" s="316">
        <f>'EU28 TRA_Activity'!AF14-'UK TRA_Activity'!AF14</f>
        <v>123882.72706870778</v>
      </c>
      <c r="AG14" s="316">
        <f>'EU28 TRA_Activity'!AG14-'UK TRA_Activity'!AG14</f>
        <v>126133.23957277932</v>
      </c>
      <c r="AH14" s="316">
        <f>'EU28 TRA_Activity'!AH14-'UK TRA_Activity'!AH14</f>
        <v>128488.80704052999</v>
      </c>
      <c r="AI14" s="316">
        <f>'EU28 TRA_Activity'!AI14-'UK TRA_Activity'!AI14</f>
        <v>130904.74238835076</v>
      </c>
      <c r="AJ14" s="316">
        <f>'EU28 TRA_Activity'!AJ14-'UK TRA_Activity'!AJ14</f>
        <v>133481.82159720943</v>
      </c>
      <c r="AK14" s="316">
        <f>'EU28 TRA_Activity'!AK14-'UK TRA_Activity'!AK14</f>
        <v>136095.25295803402</v>
      </c>
      <c r="AL14" s="316">
        <f>'EU28 TRA_Activity'!AL14-'UK TRA_Activity'!AL14</f>
        <v>138758.88025850235</v>
      </c>
      <c r="AM14" s="316">
        <f>'EU28 TRA_Activity'!AM14-'UK TRA_Activity'!AM14</f>
        <v>141471.72760751334</v>
      </c>
      <c r="AN14" s="316">
        <f>'EU28 TRA_Activity'!AN14-'UK TRA_Activity'!AN14</f>
        <v>144203.05058863453</v>
      </c>
      <c r="AO14" s="316">
        <f>'EU28 TRA_Activity'!AO14-'UK TRA_Activity'!AO14</f>
        <v>146954.63070681851</v>
      </c>
      <c r="AP14" s="316">
        <f>'EU28 TRA_Activity'!AP14-'UK TRA_Activity'!AP14</f>
        <v>149823.65369520368</v>
      </c>
      <c r="AQ14" s="316">
        <f>'EU28 TRA_Activity'!AQ14-'UK TRA_Activity'!AQ14</f>
        <v>152765.62747281464</v>
      </c>
      <c r="AR14" s="316">
        <f>'EU28 TRA_Activity'!AR14-'UK TRA_Activity'!AR14</f>
        <v>155827.97352275264</v>
      </c>
      <c r="AS14" s="316">
        <f>'EU28 TRA_Activity'!AS14-'UK TRA_Activity'!AS14</f>
        <v>158972.22120518266</v>
      </c>
      <c r="AT14" s="316">
        <f>'EU28 TRA_Activity'!AT14-'UK TRA_Activity'!AT14</f>
        <v>162213.46023585647</v>
      </c>
      <c r="AU14" s="316">
        <f>'EU28 TRA_Activity'!AU14-'UK TRA_Activity'!AU14</f>
        <v>165530.18106560892</v>
      </c>
      <c r="AV14" s="316">
        <f>'EU28 TRA_Activity'!AV14-'UK TRA_Activity'!AV14</f>
        <v>168968.07324881785</v>
      </c>
      <c r="AW14" s="316">
        <f>'EU28 TRA_Activity'!AW14-'UK TRA_Activity'!AW14</f>
        <v>172423.77333067913</v>
      </c>
      <c r="AX14" s="316">
        <f>'EU28 TRA_Activity'!AX14-'UK TRA_Activity'!AX14</f>
        <v>175918.88920351089</v>
      </c>
      <c r="AY14" s="316">
        <f>'EU28 TRA_Activity'!AY14-'UK TRA_Activity'!AY14</f>
        <v>179602.87599650104</v>
      </c>
      <c r="AZ14" s="316">
        <f>'EU28 TRA_Activity'!AZ14-'UK TRA_Activity'!AZ14</f>
        <v>183231.90701179509</v>
      </c>
    </row>
    <row r="15" spans="1:52">
      <c r="A15" s="311" t="s">
        <v>17</v>
      </c>
      <c r="B15" s="319">
        <f>'EU28 TRA_Activity'!B15-'UK TRA_Activity'!B15</f>
        <v>299079.57531401946</v>
      </c>
      <c r="C15" s="319">
        <f>'EU28 TRA_Activity'!C15-'UK TRA_Activity'!C15</f>
        <v>293541.24667669856</v>
      </c>
      <c r="D15" s="319">
        <f>'EU28 TRA_Activity'!D15-'UK TRA_Activity'!D15</f>
        <v>285604.11305343709</v>
      </c>
      <c r="E15" s="319">
        <f>'EU28 TRA_Activity'!E15-'UK TRA_Activity'!E15</f>
        <v>296653.47059722693</v>
      </c>
      <c r="F15" s="319">
        <f>'EU28 TRA_Activity'!F15-'UK TRA_Activity'!F15</f>
        <v>317648.17568571959</v>
      </c>
      <c r="G15" s="319">
        <f>'EU28 TRA_Activity'!G15-'UK TRA_Activity'!G15</f>
        <v>343741.04656233976</v>
      </c>
      <c r="H15" s="319">
        <f>'EU28 TRA_Activity'!H15-'UK TRA_Activity'!H15</f>
        <v>364790.14879811625</v>
      </c>
      <c r="I15" s="319">
        <f>'EU28 TRA_Activity'!I15-'UK TRA_Activity'!I15</f>
        <v>378885.75880457938</v>
      </c>
      <c r="J15" s="319">
        <f>'EU28 TRA_Activity'!J15-'UK TRA_Activity'!J15</f>
        <v>376306.40853497066</v>
      </c>
      <c r="K15" s="319">
        <f>'EU28 TRA_Activity'!K15-'UK TRA_Activity'!K15</f>
        <v>348963.56470304518</v>
      </c>
      <c r="L15" s="319">
        <f>'EU28 TRA_Activity'!L15-'UK TRA_Activity'!L15</f>
        <v>363629.60268393595</v>
      </c>
      <c r="M15" s="319">
        <f>'EU28 TRA_Activity'!M15-'UK TRA_Activity'!M15</f>
        <v>397178.42839838687</v>
      </c>
      <c r="N15" s="319">
        <f>'EU28 TRA_Activity'!N15-'UK TRA_Activity'!N15</f>
        <v>395036.84956286306</v>
      </c>
      <c r="O15" s="319">
        <f>'EU28 TRA_Activity'!O15-'UK TRA_Activity'!O15</f>
        <v>406261.7370298208</v>
      </c>
      <c r="P15" s="319">
        <f>'EU28 TRA_Activity'!P15-'UK TRA_Activity'!P15</f>
        <v>429794.62116137368</v>
      </c>
      <c r="Q15" s="319">
        <f>'EU28 TRA_Activity'!Q15-'UK TRA_Activity'!Q15</f>
        <v>459071.14824277302</v>
      </c>
      <c r="R15" s="319">
        <f>'EU28 TRA_Activity'!R15-'UK TRA_Activity'!R15</f>
        <v>507427.50765431154</v>
      </c>
      <c r="S15" s="319">
        <f>'EU28 TRA_Activity'!S15-'UK TRA_Activity'!S15</f>
        <v>525569.68236091977</v>
      </c>
      <c r="T15" s="319">
        <f>'EU28 TRA_Activity'!T15-'UK TRA_Activity'!T15</f>
        <v>547150.03603953356</v>
      </c>
      <c r="U15" s="319">
        <f>'EU28 TRA_Activity'!U15-'UK TRA_Activity'!U15</f>
        <v>567369.76311807241</v>
      </c>
      <c r="V15" s="319">
        <f>'EU28 TRA_Activity'!V15-'UK TRA_Activity'!V15</f>
        <v>585796.81396702235</v>
      </c>
      <c r="W15" s="319">
        <f>'EU28 TRA_Activity'!W15-'UK TRA_Activity'!W15</f>
        <v>604155.69132607244</v>
      </c>
      <c r="X15" s="319">
        <f>'EU28 TRA_Activity'!X15-'UK TRA_Activity'!X15</f>
        <v>623748.37619036005</v>
      </c>
      <c r="Y15" s="319">
        <f>'EU28 TRA_Activity'!Y15-'UK TRA_Activity'!Y15</f>
        <v>640458.79974551499</v>
      </c>
      <c r="Z15" s="319">
        <f>'EU28 TRA_Activity'!Z15-'UK TRA_Activity'!Z15</f>
        <v>657357.0735130395</v>
      </c>
      <c r="AA15" s="319">
        <f>'EU28 TRA_Activity'!AA15-'UK TRA_Activity'!AA15</f>
        <v>676617.28377317882</v>
      </c>
      <c r="AB15" s="319">
        <f>'EU28 TRA_Activity'!AB15-'UK TRA_Activity'!AB15</f>
        <v>694211.9811358063</v>
      </c>
      <c r="AC15" s="319">
        <f>'EU28 TRA_Activity'!AC15-'UK TRA_Activity'!AC15</f>
        <v>712080.64819944557</v>
      </c>
      <c r="AD15" s="319">
        <f>'EU28 TRA_Activity'!AD15-'UK TRA_Activity'!AD15</f>
        <v>730206.29937937297</v>
      </c>
      <c r="AE15" s="319">
        <f>'EU28 TRA_Activity'!AE15-'UK TRA_Activity'!AE15</f>
        <v>748564.59843585186</v>
      </c>
      <c r="AF15" s="319">
        <f>'EU28 TRA_Activity'!AF15-'UK TRA_Activity'!AF15</f>
        <v>766124.92955366289</v>
      </c>
      <c r="AG15" s="319">
        <f>'EU28 TRA_Activity'!AG15-'UK TRA_Activity'!AG15</f>
        <v>783779.88186721026</v>
      </c>
      <c r="AH15" s="319">
        <f>'EU28 TRA_Activity'!AH15-'UK TRA_Activity'!AH15</f>
        <v>802314.07588317199</v>
      </c>
      <c r="AI15" s="319">
        <f>'EU28 TRA_Activity'!AI15-'UK TRA_Activity'!AI15</f>
        <v>818816.90681521967</v>
      </c>
      <c r="AJ15" s="319">
        <f>'EU28 TRA_Activity'!AJ15-'UK TRA_Activity'!AJ15</f>
        <v>835940.30646655709</v>
      </c>
      <c r="AK15" s="319">
        <f>'EU28 TRA_Activity'!AK15-'UK TRA_Activity'!AK15</f>
        <v>852517.74555106391</v>
      </c>
      <c r="AL15" s="319">
        <f>'EU28 TRA_Activity'!AL15-'UK TRA_Activity'!AL15</f>
        <v>869692.69154738111</v>
      </c>
      <c r="AM15" s="319">
        <f>'EU28 TRA_Activity'!AM15-'UK TRA_Activity'!AM15</f>
        <v>887866.47500358301</v>
      </c>
      <c r="AN15" s="319">
        <f>'EU28 TRA_Activity'!AN15-'UK TRA_Activity'!AN15</f>
        <v>904811.79176304722</v>
      </c>
      <c r="AO15" s="319">
        <f>'EU28 TRA_Activity'!AO15-'UK TRA_Activity'!AO15</f>
        <v>921845.55581288342</v>
      </c>
      <c r="AP15" s="319">
        <f>'EU28 TRA_Activity'!AP15-'UK TRA_Activity'!AP15</f>
        <v>939551.66739196761</v>
      </c>
      <c r="AQ15" s="319">
        <f>'EU28 TRA_Activity'!AQ15-'UK TRA_Activity'!AQ15</f>
        <v>957416.38745377958</v>
      </c>
      <c r="AR15" s="319">
        <f>'EU28 TRA_Activity'!AR15-'UK TRA_Activity'!AR15</f>
        <v>976296.48044199799</v>
      </c>
      <c r="AS15" s="319">
        <f>'EU28 TRA_Activity'!AS15-'UK TRA_Activity'!AS15</f>
        <v>994815.24107877142</v>
      </c>
      <c r="AT15" s="319">
        <f>'EU28 TRA_Activity'!AT15-'UK TRA_Activity'!AT15</f>
        <v>1013439.6247424504</v>
      </c>
      <c r="AU15" s="319">
        <f>'EU28 TRA_Activity'!AU15-'UK TRA_Activity'!AU15</f>
        <v>1031388.0796629048</v>
      </c>
      <c r="AV15" s="319">
        <f>'EU28 TRA_Activity'!AV15-'UK TRA_Activity'!AV15</f>
        <v>1050504.7925888512</v>
      </c>
      <c r="AW15" s="319">
        <f>'EU28 TRA_Activity'!AW15-'UK TRA_Activity'!AW15</f>
        <v>1068520.8574850124</v>
      </c>
      <c r="AX15" s="319">
        <f>'EU28 TRA_Activity'!AX15-'UK TRA_Activity'!AX15</f>
        <v>1084513.5789052467</v>
      </c>
      <c r="AY15" s="319">
        <f>'EU28 TRA_Activity'!AY15-'UK TRA_Activity'!AY15</f>
        <v>1103234.31930448</v>
      </c>
      <c r="AZ15" s="319">
        <f>'EU28 TRA_Activity'!AZ15-'UK TRA_Activity'!AZ15</f>
        <v>1119136.6239417237</v>
      </c>
    </row>
    <row r="16" spans="1:52">
      <c r="A16" s="311" t="s">
        <v>18</v>
      </c>
      <c r="B16" s="319">
        <f>'EU28 TRA_Activity'!B16-'UK TRA_Activity'!B16</f>
        <v>467984.69938338071</v>
      </c>
      <c r="C16" s="319">
        <f>'EU28 TRA_Activity'!C16-'UK TRA_Activity'!C16</f>
        <v>455825.74849797308</v>
      </c>
      <c r="D16" s="319">
        <f>'EU28 TRA_Activity'!D16-'UK TRA_Activity'!D16</f>
        <v>446993.32802426245</v>
      </c>
      <c r="E16" s="319">
        <f>'EU28 TRA_Activity'!E16-'UK TRA_Activity'!E16</f>
        <v>449651.24061384518</v>
      </c>
      <c r="F16" s="319">
        <f>'EU28 TRA_Activity'!F16-'UK TRA_Activity'!F16</f>
        <v>532650.44591969415</v>
      </c>
      <c r="G16" s="319">
        <f>'EU28 TRA_Activity'!G16-'UK TRA_Activity'!G16</f>
        <v>578078.95314817922</v>
      </c>
      <c r="H16" s="319">
        <f>'EU28 TRA_Activity'!H16-'UK TRA_Activity'!H16</f>
        <v>595766.45389913837</v>
      </c>
      <c r="I16" s="319">
        <f>'EU28 TRA_Activity'!I16-'UK TRA_Activity'!I16</f>
        <v>671632.66262170486</v>
      </c>
      <c r="J16" s="319">
        <f>'EU28 TRA_Activity'!J16-'UK TRA_Activity'!J16</f>
        <v>694487.56945501768</v>
      </c>
      <c r="K16" s="319">
        <f>'EU28 TRA_Activity'!K16-'UK TRA_Activity'!K16</f>
        <v>664351.25171900401</v>
      </c>
      <c r="L16" s="319">
        <f>'EU28 TRA_Activity'!L16-'UK TRA_Activity'!L16</f>
        <v>662273.95509653818</v>
      </c>
      <c r="M16" s="319">
        <f>'EU28 TRA_Activity'!M16-'UK TRA_Activity'!M16</f>
        <v>683443.1061394182</v>
      </c>
      <c r="N16" s="319">
        <f>'EU28 TRA_Activity'!N16-'UK TRA_Activity'!N16</f>
        <v>706392.02880389593</v>
      </c>
      <c r="O16" s="319">
        <f>'EU28 TRA_Activity'!O16-'UK TRA_Activity'!O16</f>
        <v>728856.91636077082</v>
      </c>
      <c r="P16" s="319">
        <f>'EU28 TRA_Activity'!P16-'UK TRA_Activity'!P16</f>
        <v>753082.2875299108</v>
      </c>
      <c r="Q16" s="319">
        <f>'EU28 TRA_Activity'!Q16-'UK TRA_Activity'!Q16</f>
        <v>773172.99866768764</v>
      </c>
      <c r="R16" s="319">
        <f>'EU28 TRA_Activity'!R16-'UK TRA_Activity'!R16</f>
        <v>805706.12369271391</v>
      </c>
      <c r="S16" s="319">
        <f>'EU28 TRA_Activity'!S16-'UK TRA_Activity'!S16</f>
        <v>850735.5692611289</v>
      </c>
      <c r="T16" s="319">
        <f>'EU28 TRA_Activity'!T16-'UK TRA_Activity'!T16</f>
        <v>899513.16693297017</v>
      </c>
      <c r="U16" s="319">
        <f>'EU28 TRA_Activity'!U16-'UK TRA_Activity'!U16</f>
        <v>946325.16619774722</v>
      </c>
      <c r="V16" s="319">
        <f>'EU28 TRA_Activity'!V16-'UK TRA_Activity'!V16</f>
        <v>988354.73911412223</v>
      </c>
      <c r="W16" s="319">
        <f>'EU28 TRA_Activity'!W16-'UK TRA_Activity'!W16</f>
        <v>1028412.4949320843</v>
      </c>
      <c r="X16" s="319">
        <f>'EU28 TRA_Activity'!X16-'UK TRA_Activity'!X16</f>
        <v>1066158.4930653053</v>
      </c>
      <c r="Y16" s="319">
        <f>'EU28 TRA_Activity'!Y16-'UK TRA_Activity'!Y16</f>
        <v>1102167.2981043132</v>
      </c>
      <c r="Z16" s="319">
        <f>'EU28 TRA_Activity'!Z16-'UK TRA_Activity'!Z16</f>
        <v>1135290.05691652</v>
      </c>
      <c r="AA16" s="319">
        <f>'EU28 TRA_Activity'!AA16-'UK TRA_Activity'!AA16</f>
        <v>1162404.5714582636</v>
      </c>
      <c r="AB16" s="319">
        <f>'EU28 TRA_Activity'!AB16-'UK TRA_Activity'!AB16</f>
        <v>1187982.5101148831</v>
      </c>
      <c r="AC16" s="319">
        <f>'EU28 TRA_Activity'!AC16-'UK TRA_Activity'!AC16</f>
        <v>1213353.4689586097</v>
      </c>
      <c r="AD16" s="319">
        <f>'EU28 TRA_Activity'!AD16-'UK TRA_Activity'!AD16</f>
        <v>1242246.3662974867</v>
      </c>
      <c r="AE16" s="319">
        <f>'EU28 TRA_Activity'!AE16-'UK TRA_Activity'!AE16</f>
        <v>1274122.692196138</v>
      </c>
      <c r="AF16" s="319">
        <f>'EU28 TRA_Activity'!AF16-'UK TRA_Activity'!AF16</f>
        <v>1303593.4207397755</v>
      </c>
      <c r="AG16" s="319">
        <f>'EU28 TRA_Activity'!AG16-'UK TRA_Activity'!AG16</f>
        <v>1333415.4468694869</v>
      </c>
      <c r="AH16" s="319">
        <f>'EU28 TRA_Activity'!AH16-'UK TRA_Activity'!AH16</f>
        <v>1365214.6248439841</v>
      </c>
      <c r="AI16" s="319">
        <f>'EU28 TRA_Activity'!AI16-'UK TRA_Activity'!AI16</f>
        <v>1391967.0369497933</v>
      </c>
      <c r="AJ16" s="319">
        <f>'EU28 TRA_Activity'!AJ16-'UK TRA_Activity'!AJ16</f>
        <v>1420473.9433483158</v>
      </c>
      <c r="AK16" s="319">
        <f>'EU28 TRA_Activity'!AK16-'UK TRA_Activity'!AK16</f>
        <v>1446972.3722214578</v>
      </c>
      <c r="AL16" s="319">
        <f>'EU28 TRA_Activity'!AL16-'UK TRA_Activity'!AL16</f>
        <v>1475427.5264395769</v>
      </c>
      <c r="AM16" s="319">
        <f>'EU28 TRA_Activity'!AM16-'UK TRA_Activity'!AM16</f>
        <v>1506791.8874575889</v>
      </c>
      <c r="AN16" s="319">
        <f>'EU28 TRA_Activity'!AN16-'UK TRA_Activity'!AN16</f>
        <v>1534187.9446666455</v>
      </c>
      <c r="AO16" s="319">
        <f>'EU28 TRA_Activity'!AO16-'UK TRA_Activity'!AO16</f>
        <v>1562053.6837947476</v>
      </c>
      <c r="AP16" s="319">
        <f>'EU28 TRA_Activity'!AP16-'UK TRA_Activity'!AP16</f>
        <v>1591756.6589043706</v>
      </c>
      <c r="AQ16" s="319">
        <f>'EU28 TRA_Activity'!AQ16-'UK TRA_Activity'!AQ16</f>
        <v>1621557.9491763241</v>
      </c>
      <c r="AR16" s="319">
        <f>'EU28 TRA_Activity'!AR16-'UK TRA_Activity'!AR16</f>
        <v>1654301.2020195194</v>
      </c>
      <c r="AS16" s="319">
        <f>'EU28 TRA_Activity'!AS16-'UK TRA_Activity'!AS16</f>
        <v>1685438.0839498469</v>
      </c>
      <c r="AT16" s="319">
        <f>'EU28 TRA_Activity'!AT16-'UK TRA_Activity'!AT16</f>
        <v>1716797.5580097302</v>
      </c>
      <c r="AU16" s="319">
        <f>'EU28 TRA_Activity'!AU16-'UK TRA_Activity'!AU16</f>
        <v>1746639.1279206704</v>
      </c>
      <c r="AV16" s="319">
        <f>'EU28 TRA_Activity'!AV16-'UK TRA_Activity'!AV16</f>
        <v>1780806.3392561548</v>
      </c>
      <c r="AW16" s="319">
        <f>'EU28 TRA_Activity'!AW16-'UK TRA_Activity'!AW16</f>
        <v>1812545.0360277954</v>
      </c>
      <c r="AX16" s="319">
        <f>'EU28 TRA_Activity'!AX16-'UK TRA_Activity'!AX16</f>
        <v>1839052.4852513268</v>
      </c>
      <c r="AY16" s="319">
        <f>'EU28 TRA_Activity'!AY16-'UK TRA_Activity'!AY16</f>
        <v>1873065.5239245961</v>
      </c>
      <c r="AZ16" s="319">
        <f>'EU28 TRA_Activity'!AZ16-'UK TRA_Activity'!AZ16</f>
        <v>1900259.1942118956</v>
      </c>
    </row>
    <row r="17" spans="1:52">
      <c r="A17" s="318" t="s">
        <v>19</v>
      </c>
      <c r="B17" s="320">
        <f>'EU28 TRA_Activity'!B17-'UK TRA_Activity'!B17</f>
        <v>2082601.6160454832</v>
      </c>
      <c r="C17" s="320">
        <f>'EU28 TRA_Activity'!C17-'UK TRA_Activity'!C17</f>
        <v>2106853.0514455582</v>
      </c>
      <c r="D17" s="320">
        <f>'EU28 TRA_Activity'!D17-'UK TRA_Activity'!D17</f>
        <v>2155799.4912943272</v>
      </c>
      <c r="E17" s="320">
        <f>'EU28 TRA_Activity'!E17-'UK TRA_Activity'!E17</f>
        <v>2165137.7687776559</v>
      </c>
      <c r="F17" s="320">
        <f>'EU28 TRA_Activity'!F17-'UK TRA_Activity'!F17</f>
        <v>2347833.8629242773</v>
      </c>
      <c r="G17" s="320">
        <f>'EU28 TRA_Activity'!G17-'UK TRA_Activity'!G17</f>
        <v>2398694.3865123359</v>
      </c>
      <c r="H17" s="320">
        <f>'EU28 TRA_Activity'!H17-'UK TRA_Activity'!H17</f>
        <v>2465149.0563146556</v>
      </c>
      <c r="I17" s="320">
        <f>'EU28 TRA_Activity'!I17-'UK TRA_Activity'!I17</f>
        <v>2557424.8142090384</v>
      </c>
      <c r="J17" s="320">
        <f>'EU28 TRA_Activity'!J17-'UK TRA_Activity'!J17</f>
        <v>2530947.2966232169</v>
      </c>
      <c r="K17" s="320">
        <f>'EU28 TRA_Activity'!K17-'UK TRA_Activity'!K17</f>
        <v>2262079.7912058812</v>
      </c>
      <c r="L17" s="320">
        <f>'EU28 TRA_Activity'!L17-'UK TRA_Activity'!L17</f>
        <v>2369478.8656305787</v>
      </c>
      <c r="M17" s="320">
        <f>'EU28 TRA_Activity'!M17-'UK TRA_Activity'!M17</f>
        <v>2357035.7116325423</v>
      </c>
      <c r="N17" s="320">
        <f>'EU28 TRA_Activity'!N17-'UK TRA_Activity'!N17</f>
        <v>2273967.8295153207</v>
      </c>
      <c r="O17" s="320">
        <f>'EU28 TRA_Activity'!O17-'UK TRA_Activity'!O17</f>
        <v>2297633.0502611394</v>
      </c>
      <c r="P17" s="320">
        <f>'EU28 TRA_Activity'!P17-'UK TRA_Activity'!P17</f>
        <v>2307352.2358120526</v>
      </c>
      <c r="Q17" s="320">
        <f>'EU28 TRA_Activity'!Q17-'UK TRA_Activity'!Q17</f>
        <v>2347630.8488070508</v>
      </c>
      <c r="R17" s="320">
        <f>'EU28 TRA_Activity'!R17-'UK TRA_Activity'!R17</f>
        <v>2423451.3747889586</v>
      </c>
      <c r="S17" s="320">
        <f>'EU28 TRA_Activity'!S17-'UK TRA_Activity'!S17</f>
        <v>2516631.1913325568</v>
      </c>
      <c r="T17" s="320">
        <f>'EU28 TRA_Activity'!T17-'UK TRA_Activity'!T17</f>
        <v>2594128.90388904</v>
      </c>
      <c r="U17" s="320">
        <f>'EU28 TRA_Activity'!U17-'UK TRA_Activity'!U17</f>
        <v>2654627.562290505</v>
      </c>
      <c r="V17" s="320">
        <f>'EU28 TRA_Activity'!V17-'UK TRA_Activity'!V17</f>
        <v>2702623.2617717166</v>
      </c>
      <c r="W17" s="320">
        <f>'EU28 TRA_Activity'!W17-'UK TRA_Activity'!W17</f>
        <v>2744815.6360116978</v>
      </c>
      <c r="X17" s="320">
        <f>'EU28 TRA_Activity'!X17-'UK TRA_Activity'!X17</f>
        <v>2782190.6576428749</v>
      </c>
      <c r="Y17" s="320">
        <f>'EU28 TRA_Activity'!Y17-'UK TRA_Activity'!Y17</f>
        <v>2820429.7695084764</v>
      </c>
      <c r="Z17" s="320">
        <f>'EU28 TRA_Activity'!Z17-'UK TRA_Activity'!Z17</f>
        <v>2856196.710090044</v>
      </c>
      <c r="AA17" s="320">
        <f>'EU28 TRA_Activity'!AA17-'UK TRA_Activity'!AA17</f>
        <v>2890521.2768432004</v>
      </c>
      <c r="AB17" s="320">
        <f>'EU28 TRA_Activity'!AB17-'UK TRA_Activity'!AB17</f>
        <v>2924639.7010403783</v>
      </c>
      <c r="AC17" s="320">
        <f>'EU28 TRA_Activity'!AC17-'UK TRA_Activity'!AC17</f>
        <v>2958655.0056740078</v>
      </c>
      <c r="AD17" s="320">
        <f>'EU28 TRA_Activity'!AD17-'UK TRA_Activity'!AD17</f>
        <v>2992737.2215651367</v>
      </c>
      <c r="AE17" s="320">
        <f>'EU28 TRA_Activity'!AE17-'UK TRA_Activity'!AE17</f>
        <v>3027401.069106854</v>
      </c>
      <c r="AF17" s="320">
        <f>'EU28 TRA_Activity'!AF17-'UK TRA_Activity'!AF17</f>
        <v>3062163.0505246329</v>
      </c>
      <c r="AG17" s="320">
        <f>'EU28 TRA_Activity'!AG17-'UK TRA_Activity'!AG17</f>
        <v>3095673.6994785708</v>
      </c>
      <c r="AH17" s="320">
        <f>'EU28 TRA_Activity'!AH17-'UK TRA_Activity'!AH17</f>
        <v>3129292.0965505629</v>
      </c>
      <c r="AI17" s="320">
        <f>'EU28 TRA_Activity'!AI17-'UK TRA_Activity'!AI17</f>
        <v>3160486.8138859244</v>
      </c>
      <c r="AJ17" s="320">
        <f>'EU28 TRA_Activity'!AJ17-'UK TRA_Activity'!AJ17</f>
        <v>3192088.222249357</v>
      </c>
      <c r="AK17" s="320">
        <f>'EU28 TRA_Activity'!AK17-'UK TRA_Activity'!AK17</f>
        <v>3223920.3888269295</v>
      </c>
      <c r="AL17" s="320">
        <f>'EU28 TRA_Activity'!AL17-'UK TRA_Activity'!AL17</f>
        <v>3256286.9704794516</v>
      </c>
      <c r="AM17" s="320">
        <f>'EU28 TRA_Activity'!AM17-'UK TRA_Activity'!AM17</f>
        <v>3289581.9905136321</v>
      </c>
      <c r="AN17" s="320">
        <f>'EU28 TRA_Activity'!AN17-'UK TRA_Activity'!AN17</f>
        <v>3323647.1587488158</v>
      </c>
      <c r="AO17" s="320">
        <f>'EU28 TRA_Activity'!AO17-'UK TRA_Activity'!AO17</f>
        <v>3358092.4107480636</v>
      </c>
      <c r="AP17" s="320">
        <f>'EU28 TRA_Activity'!AP17-'UK TRA_Activity'!AP17</f>
        <v>3393318.7345592249</v>
      </c>
      <c r="AQ17" s="320">
        <f>'EU28 TRA_Activity'!AQ17-'UK TRA_Activity'!AQ17</f>
        <v>3430186.1162083414</v>
      </c>
      <c r="AR17" s="320">
        <f>'EU28 TRA_Activity'!AR17-'UK TRA_Activity'!AR17</f>
        <v>3468377.1766572702</v>
      </c>
      <c r="AS17" s="320">
        <f>'EU28 TRA_Activity'!AS17-'UK TRA_Activity'!AS17</f>
        <v>3506988.7168694944</v>
      </c>
      <c r="AT17" s="320">
        <f>'EU28 TRA_Activity'!AT17-'UK TRA_Activity'!AT17</f>
        <v>3546611.3900220217</v>
      </c>
      <c r="AU17" s="320">
        <f>'EU28 TRA_Activity'!AU17-'UK TRA_Activity'!AU17</f>
        <v>3586552.7497931221</v>
      </c>
      <c r="AV17" s="320">
        <f>'EU28 TRA_Activity'!AV17-'UK TRA_Activity'!AV17</f>
        <v>3626740.0393823097</v>
      </c>
      <c r="AW17" s="320">
        <f>'EU28 TRA_Activity'!AW17-'UK TRA_Activity'!AW17</f>
        <v>3667172.9065661123</v>
      </c>
      <c r="AX17" s="320">
        <f>'EU28 TRA_Activity'!AX17-'UK TRA_Activity'!AX17</f>
        <v>3707892.6386329602</v>
      </c>
      <c r="AY17" s="320">
        <f>'EU28 TRA_Activity'!AY17-'UK TRA_Activity'!AY17</f>
        <v>3749096.2080239942</v>
      </c>
      <c r="AZ17" s="320">
        <f>'EU28 TRA_Activity'!AZ17-'UK TRA_Activity'!AZ17</f>
        <v>3790892.613402762</v>
      </c>
    </row>
    <row r="18" spans="1:52">
      <c r="A18" s="324" t="s">
        <v>45</v>
      </c>
      <c r="B18" s="325">
        <f>'EU28 TRA_Activity'!B18-'UK TRA_Activity'!B18</f>
        <v>1386596.2781008184</v>
      </c>
      <c r="C18" s="325">
        <f>'EU28 TRA_Activity'!C18-'UK TRA_Activity'!C18</f>
        <v>1432043.8284299443</v>
      </c>
      <c r="D18" s="325">
        <f>'EU28 TRA_Activity'!D18-'UK TRA_Activity'!D18</f>
        <v>1480028.5795302158</v>
      </c>
      <c r="E18" s="325">
        <f>'EU28 TRA_Activity'!E18-'UK TRA_Activity'!E18</f>
        <v>1485142.8415906103</v>
      </c>
      <c r="F18" s="325">
        <f>'EU28 TRA_Activity'!F18-'UK TRA_Activity'!F18</f>
        <v>1629083.6707842068</v>
      </c>
      <c r="G18" s="325">
        <f>'EU28 TRA_Activity'!G18-'UK TRA_Activity'!G18</f>
        <v>1673365.2127404001</v>
      </c>
      <c r="H18" s="325">
        <f>'EU28 TRA_Activity'!H18-'UK TRA_Activity'!H18</f>
        <v>1725334.3249917743</v>
      </c>
      <c r="I18" s="325">
        <f>'EU28 TRA_Activity'!I18-'UK TRA_Activity'!I18</f>
        <v>1789465.503476535</v>
      </c>
      <c r="J18" s="325">
        <f>'EU28 TRA_Activity'!J18-'UK TRA_Activity'!J18</f>
        <v>1768325.9327025749</v>
      </c>
      <c r="K18" s="325">
        <f>'EU28 TRA_Activity'!K18-'UK TRA_Activity'!K18</f>
        <v>1606219.3919409586</v>
      </c>
      <c r="L18" s="325">
        <f>'EU28 TRA_Activity'!L18-'UK TRA_Activity'!L18</f>
        <v>1650999.2544207298</v>
      </c>
      <c r="M18" s="325">
        <f>'EU28 TRA_Activity'!M18-'UK TRA_Activity'!M18</f>
        <v>1635372.4919853178</v>
      </c>
      <c r="N18" s="325">
        <f>'EU28 TRA_Activity'!N18-'UK TRA_Activity'!N18</f>
        <v>1572770.4711221657</v>
      </c>
      <c r="O18" s="325">
        <f>'EU28 TRA_Activity'!O18-'UK TRA_Activity'!O18</f>
        <v>1609404.3936842273</v>
      </c>
      <c r="P18" s="325">
        <f>'EU28 TRA_Activity'!P18-'UK TRA_Activity'!P18</f>
        <v>1619719.5990036372</v>
      </c>
      <c r="Q18" s="325">
        <f>'EU28 TRA_Activity'!Q18-'UK TRA_Activity'!Q18</f>
        <v>1650897.3582667783</v>
      </c>
      <c r="R18" s="325">
        <f>'EU28 TRA_Activity'!R18-'UK TRA_Activity'!R18</f>
        <v>1722559.5929809166</v>
      </c>
      <c r="S18" s="325">
        <f>'EU28 TRA_Activity'!S18-'UK TRA_Activity'!S18</f>
        <v>1794294.0195920165</v>
      </c>
      <c r="T18" s="325">
        <f>'EU28 TRA_Activity'!T18-'UK TRA_Activity'!T18</f>
        <v>1851807.5645612925</v>
      </c>
      <c r="U18" s="325">
        <f>'EU28 TRA_Activity'!U18-'UK TRA_Activity'!U18</f>
        <v>1895052.3809041027</v>
      </c>
      <c r="V18" s="325">
        <f>'EU28 TRA_Activity'!V18-'UK TRA_Activity'!V18</f>
        <v>1927931.0265331352</v>
      </c>
      <c r="W18" s="325">
        <f>'EU28 TRA_Activity'!W18-'UK TRA_Activity'!W18</f>
        <v>1956019.8148857399</v>
      </c>
      <c r="X18" s="325">
        <f>'EU28 TRA_Activity'!X18-'UK TRA_Activity'!X18</f>
        <v>1980390.1402245099</v>
      </c>
      <c r="Y18" s="325">
        <f>'EU28 TRA_Activity'!Y18-'UK TRA_Activity'!Y18</f>
        <v>2005892.680461836</v>
      </c>
      <c r="Z18" s="325">
        <f>'EU28 TRA_Activity'!Z18-'UK TRA_Activity'!Z18</f>
        <v>2029537.5801840355</v>
      </c>
      <c r="AA18" s="325">
        <f>'EU28 TRA_Activity'!AA18-'UK TRA_Activity'!AA18</f>
        <v>2052034.1878780366</v>
      </c>
      <c r="AB18" s="325">
        <f>'EU28 TRA_Activity'!AB18-'UK TRA_Activity'!AB18</f>
        <v>2074821.9590287756</v>
      </c>
      <c r="AC18" s="325">
        <f>'EU28 TRA_Activity'!AC18-'UK TRA_Activity'!AC18</f>
        <v>2097550.5922167338</v>
      </c>
      <c r="AD18" s="325">
        <f>'EU28 TRA_Activity'!AD18-'UK TRA_Activity'!AD18</f>
        <v>2120325.3447547709</v>
      </c>
      <c r="AE18" s="325">
        <f>'EU28 TRA_Activity'!AE18-'UK TRA_Activity'!AE18</f>
        <v>2143524.6817116556</v>
      </c>
      <c r="AF18" s="325">
        <f>'EU28 TRA_Activity'!AF18-'UK TRA_Activity'!AF18</f>
        <v>2167030.778977551</v>
      </c>
      <c r="AG18" s="325">
        <f>'EU28 TRA_Activity'!AG18-'UK TRA_Activity'!AG18</f>
        <v>2189882.1333578783</v>
      </c>
      <c r="AH18" s="325">
        <f>'EU28 TRA_Activity'!AH18-'UK TRA_Activity'!AH18</f>
        <v>2212904.6188991927</v>
      </c>
      <c r="AI18" s="325">
        <f>'EU28 TRA_Activity'!AI18-'UK TRA_Activity'!AI18</f>
        <v>2233744.1302545615</v>
      </c>
      <c r="AJ18" s="325">
        <f>'EU28 TRA_Activity'!AJ18-'UK TRA_Activity'!AJ18</f>
        <v>2254908.2924446855</v>
      </c>
      <c r="AK18" s="325">
        <f>'EU28 TRA_Activity'!AK18-'UK TRA_Activity'!AK18</f>
        <v>2276213.035696791</v>
      </c>
      <c r="AL18" s="325">
        <f>'EU28 TRA_Activity'!AL18-'UK TRA_Activity'!AL18</f>
        <v>2297943.2421508818</v>
      </c>
      <c r="AM18" s="325">
        <f>'EU28 TRA_Activity'!AM18-'UK TRA_Activity'!AM18</f>
        <v>2320108.3055198197</v>
      </c>
      <c r="AN18" s="325">
        <f>'EU28 TRA_Activity'!AN18-'UK TRA_Activity'!AN18</f>
        <v>2343014.924234035</v>
      </c>
      <c r="AO18" s="325">
        <f>'EU28 TRA_Activity'!AO18-'UK TRA_Activity'!AO18</f>
        <v>2366088.7690141192</v>
      </c>
      <c r="AP18" s="325">
        <f>'EU28 TRA_Activity'!AP18-'UK TRA_Activity'!AP18</f>
        <v>2389518.7708112574</v>
      </c>
      <c r="AQ18" s="325">
        <f>'EU28 TRA_Activity'!AQ18-'UK TRA_Activity'!AQ18</f>
        <v>2414310.0602953155</v>
      </c>
      <c r="AR18" s="325">
        <f>'EU28 TRA_Activity'!AR18-'UK TRA_Activity'!AR18</f>
        <v>2440151.0408599409</v>
      </c>
      <c r="AS18" s="325">
        <f>'EU28 TRA_Activity'!AS18-'UK TRA_Activity'!AS18</f>
        <v>2466241.7637014892</v>
      </c>
      <c r="AT18" s="325">
        <f>'EU28 TRA_Activity'!AT18-'UK TRA_Activity'!AT18</f>
        <v>2493244.9501739666</v>
      </c>
      <c r="AU18" s="325">
        <f>'EU28 TRA_Activity'!AU18-'UK TRA_Activity'!AU18</f>
        <v>2520340.6324710711</v>
      </c>
      <c r="AV18" s="325">
        <f>'EU28 TRA_Activity'!AV18-'UK TRA_Activity'!AV18</f>
        <v>2547358.8334516906</v>
      </c>
      <c r="AW18" s="325">
        <f>'EU28 TRA_Activity'!AW18-'UK TRA_Activity'!AW18</f>
        <v>2574586.7942166664</v>
      </c>
      <c r="AX18" s="325">
        <f>'EU28 TRA_Activity'!AX18-'UK TRA_Activity'!AX18</f>
        <v>2602324.1264122678</v>
      </c>
      <c r="AY18" s="325">
        <f>'EU28 TRA_Activity'!AY18-'UK TRA_Activity'!AY18</f>
        <v>2630219.4289979581</v>
      </c>
      <c r="AZ18" s="325">
        <f>'EU28 TRA_Activity'!AZ18-'UK TRA_Activity'!AZ18</f>
        <v>2658933.2887547021</v>
      </c>
    </row>
    <row r="19" spans="1:52">
      <c r="A19" s="311" t="s">
        <v>48</v>
      </c>
      <c r="B19" s="319">
        <f>'EU28 TRA_Activity'!B19-'UK TRA_Activity'!B19</f>
        <v>71350.225210319841</v>
      </c>
      <c r="C19" s="319">
        <f>'EU28 TRA_Activity'!C19-'UK TRA_Activity'!C19</f>
        <v>74946.595498951763</v>
      </c>
      <c r="D19" s="319">
        <f>'EU28 TRA_Activity'!D19-'UK TRA_Activity'!D19</f>
        <v>76140.828353418561</v>
      </c>
      <c r="E19" s="319">
        <f>'EU28 TRA_Activity'!E19-'UK TRA_Activity'!E19</f>
        <v>79394.634376529037</v>
      </c>
      <c r="F19" s="319">
        <f>'EU28 TRA_Activity'!F19-'UK TRA_Activity'!F19</f>
        <v>82154.328639725994</v>
      </c>
      <c r="G19" s="319">
        <f>'EU28 TRA_Activity'!G19-'UK TRA_Activity'!G19</f>
        <v>84732.671171870665</v>
      </c>
      <c r="H19" s="319">
        <f>'EU28 TRA_Activity'!H19-'UK TRA_Activity'!H19</f>
        <v>86093.247904040065</v>
      </c>
      <c r="I19" s="319">
        <f>'EU28 TRA_Activity'!I19-'UK TRA_Activity'!I19</f>
        <v>91301.781235704679</v>
      </c>
      <c r="J19" s="319">
        <f>'EU28 TRA_Activity'!J19-'UK TRA_Activity'!J19</f>
        <v>91323.79805528096</v>
      </c>
      <c r="K19" s="319">
        <f>'EU28 TRA_Activity'!K19-'UK TRA_Activity'!K19</f>
        <v>90369.635091643882</v>
      </c>
      <c r="L19" s="319">
        <f>'EU28 TRA_Activity'!L19-'UK TRA_Activity'!L19</f>
        <v>92286.41410384851</v>
      </c>
      <c r="M19" s="319">
        <f>'EU28 TRA_Activity'!M19-'UK TRA_Activity'!M19</f>
        <v>93348.059503783647</v>
      </c>
      <c r="N19" s="319">
        <f>'EU28 TRA_Activity'!N19-'UK TRA_Activity'!N19</f>
        <v>90711.891799088306</v>
      </c>
      <c r="O19" s="319">
        <f>'EU28 TRA_Activity'!O19-'UK TRA_Activity'!O19</f>
        <v>90548.907954152004</v>
      </c>
      <c r="P19" s="319">
        <f>'EU28 TRA_Activity'!P19-'UK TRA_Activity'!P19</f>
        <v>92793.621536362349</v>
      </c>
      <c r="Q19" s="319">
        <f>'EU28 TRA_Activity'!Q19-'UK TRA_Activity'!Q19</f>
        <v>94290.333649884196</v>
      </c>
      <c r="R19" s="319">
        <f>'EU28 TRA_Activity'!R19-'UK TRA_Activity'!R19</f>
        <v>96558.30177299949</v>
      </c>
      <c r="S19" s="319">
        <f>'EU28 TRA_Activity'!S19-'UK TRA_Activity'!S19</f>
        <v>99425.405520809116</v>
      </c>
      <c r="T19" s="319">
        <f>'EU28 TRA_Activity'!T19-'UK TRA_Activity'!T19</f>
        <v>102176.15005764218</v>
      </c>
      <c r="U19" s="319">
        <f>'EU28 TRA_Activity'!U19-'UK TRA_Activity'!U19</f>
        <v>104571.70796170647</v>
      </c>
      <c r="V19" s="319">
        <f>'EU28 TRA_Activity'!V19-'UK TRA_Activity'!V19</f>
        <v>106769.99578662413</v>
      </c>
      <c r="W19" s="319">
        <f>'EU28 TRA_Activity'!W19-'UK TRA_Activity'!W19</f>
        <v>108895.34094459398</v>
      </c>
      <c r="X19" s="319">
        <f>'EU28 TRA_Activity'!X19-'UK TRA_Activity'!X19</f>
        <v>110854.43774671161</v>
      </c>
      <c r="Y19" s="319">
        <f>'EU28 TRA_Activity'!Y19-'UK TRA_Activity'!Y19</f>
        <v>112799.4482956881</v>
      </c>
      <c r="Z19" s="319">
        <f>'EU28 TRA_Activity'!Z19-'UK TRA_Activity'!Z19</f>
        <v>114741.15451410675</v>
      </c>
      <c r="AA19" s="319">
        <f>'EU28 TRA_Activity'!AA19-'UK TRA_Activity'!AA19</f>
        <v>116653.6195615125</v>
      </c>
      <c r="AB19" s="319">
        <f>'EU28 TRA_Activity'!AB19-'UK TRA_Activity'!AB19</f>
        <v>118574.10313551917</v>
      </c>
      <c r="AC19" s="319">
        <f>'EU28 TRA_Activity'!AC19-'UK TRA_Activity'!AC19</f>
        <v>120481.89656076545</v>
      </c>
      <c r="AD19" s="319">
        <f>'EU28 TRA_Activity'!AD19-'UK TRA_Activity'!AD19</f>
        <v>122393.87481986968</v>
      </c>
      <c r="AE19" s="319">
        <f>'EU28 TRA_Activity'!AE19-'UK TRA_Activity'!AE19</f>
        <v>124313.97115276693</v>
      </c>
      <c r="AF19" s="319">
        <f>'EU28 TRA_Activity'!AF19-'UK TRA_Activity'!AF19</f>
        <v>126250.86618670287</v>
      </c>
      <c r="AG19" s="319">
        <f>'EU28 TRA_Activity'!AG19-'UK TRA_Activity'!AG19</f>
        <v>128187.89963377066</v>
      </c>
      <c r="AH19" s="319">
        <f>'EU28 TRA_Activity'!AH19-'UK TRA_Activity'!AH19</f>
        <v>130113.38923077445</v>
      </c>
      <c r="AI19" s="319">
        <f>'EU28 TRA_Activity'!AI19-'UK TRA_Activity'!AI19</f>
        <v>131877.93138305031</v>
      </c>
      <c r="AJ19" s="319">
        <f>'EU28 TRA_Activity'!AJ19-'UK TRA_Activity'!AJ19</f>
        <v>133662.72679615067</v>
      </c>
      <c r="AK19" s="319">
        <f>'EU28 TRA_Activity'!AK19-'UK TRA_Activity'!AK19</f>
        <v>135479.56401891031</v>
      </c>
      <c r="AL19" s="319">
        <f>'EU28 TRA_Activity'!AL19-'UK TRA_Activity'!AL19</f>
        <v>137317.49756330764</v>
      </c>
      <c r="AM19" s="319">
        <f>'EU28 TRA_Activity'!AM19-'UK TRA_Activity'!AM19</f>
        <v>139237.17508773762</v>
      </c>
      <c r="AN19" s="319">
        <f>'EU28 TRA_Activity'!AN19-'UK TRA_Activity'!AN19</f>
        <v>141209.99041256981</v>
      </c>
      <c r="AO19" s="319">
        <f>'EU28 TRA_Activity'!AO19-'UK TRA_Activity'!AO19</f>
        <v>143230.80354504194</v>
      </c>
      <c r="AP19" s="319">
        <f>'EU28 TRA_Activity'!AP19-'UK TRA_Activity'!AP19</f>
        <v>145297.50535660924</v>
      </c>
      <c r="AQ19" s="319">
        <f>'EU28 TRA_Activity'!AQ19-'UK TRA_Activity'!AQ19</f>
        <v>147496.30575517265</v>
      </c>
      <c r="AR19" s="319">
        <f>'EU28 TRA_Activity'!AR19-'UK TRA_Activity'!AR19</f>
        <v>149742.85099440225</v>
      </c>
      <c r="AS19" s="319">
        <f>'EU28 TRA_Activity'!AS19-'UK TRA_Activity'!AS19</f>
        <v>152056.87689231848</v>
      </c>
      <c r="AT19" s="319">
        <f>'EU28 TRA_Activity'!AT19-'UK TRA_Activity'!AT19</f>
        <v>154448.71258733078</v>
      </c>
      <c r="AU19" s="319">
        <f>'EU28 TRA_Activity'!AU19-'UK TRA_Activity'!AU19</f>
        <v>156918.23710319624</v>
      </c>
      <c r="AV19" s="319">
        <f>'EU28 TRA_Activity'!AV19-'UK TRA_Activity'!AV19</f>
        <v>159418.40180350008</v>
      </c>
      <c r="AW19" s="319">
        <f>'EU28 TRA_Activity'!AW19-'UK TRA_Activity'!AW19</f>
        <v>161947.6067125159</v>
      </c>
      <c r="AX19" s="319">
        <f>'EU28 TRA_Activity'!AX19-'UK TRA_Activity'!AX19</f>
        <v>164535.50666597235</v>
      </c>
      <c r="AY19" s="319">
        <f>'EU28 TRA_Activity'!AY19-'UK TRA_Activity'!AY19</f>
        <v>167153.21255787998</v>
      </c>
      <c r="AZ19" s="319">
        <f>'EU28 TRA_Activity'!AZ19-'UK TRA_Activity'!AZ19</f>
        <v>169818.62469325715</v>
      </c>
    </row>
    <row r="20" spans="1:52">
      <c r="A20" s="327" t="s">
        <v>49</v>
      </c>
      <c r="B20" s="317">
        <f>'EU28 TRA_Activity'!B20-'UK TRA_Activity'!B20</f>
        <v>1315246.0528904984</v>
      </c>
      <c r="C20" s="317">
        <f>'EU28 TRA_Activity'!C20-'UK TRA_Activity'!C20</f>
        <v>1357097.2329309927</v>
      </c>
      <c r="D20" s="317">
        <f>'EU28 TRA_Activity'!D20-'UK TRA_Activity'!D20</f>
        <v>1403887.7511767973</v>
      </c>
      <c r="E20" s="317">
        <f>'EU28 TRA_Activity'!E20-'UK TRA_Activity'!E20</f>
        <v>1405748.2072140812</v>
      </c>
      <c r="F20" s="317">
        <f>'EU28 TRA_Activity'!F20-'UK TRA_Activity'!F20</f>
        <v>1546929.3421444809</v>
      </c>
      <c r="G20" s="317">
        <f>'EU28 TRA_Activity'!G20-'UK TRA_Activity'!G20</f>
        <v>1588632.5415685296</v>
      </c>
      <c r="H20" s="317">
        <f>'EU28 TRA_Activity'!H20-'UK TRA_Activity'!H20</f>
        <v>1639241.0770877341</v>
      </c>
      <c r="I20" s="317">
        <f>'EU28 TRA_Activity'!I20-'UK TRA_Activity'!I20</f>
        <v>1698163.7222408303</v>
      </c>
      <c r="J20" s="317">
        <f>'EU28 TRA_Activity'!J20-'UK TRA_Activity'!J20</f>
        <v>1677002.1346472939</v>
      </c>
      <c r="K20" s="317">
        <f>'EU28 TRA_Activity'!K20-'UK TRA_Activity'!K20</f>
        <v>1515849.7568493148</v>
      </c>
      <c r="L20" s="317">
        <f>'EU28 TRA_Activity'!L20-'UK TRA_Activity'!L20</f>
        <v>1558712.8403168814</v>
      </c>
      <c r="M20" s="317">
        <f>'EU28 TRA_Activity'!M20-'UK TRA_Activity'!M20</f>
        <v>1542024.4324815341</v>
      </c>
      <c r="N20" s="317">
        <f>'EU28 TRA_Activity'!N20-'UK TRA_Activity'!N20</f>
        <v>1482058.5793230773</v>
      </c>
      <c r="O20" s="317">
        <f>'EU28 TRA_Activity'!O20-'UK TRA_Activity'!O20</f>
        <v>1518855.4857300753</v>
      </c>
      <c r="P20" s="317">
        <f>'EU28 TRA_Activity'!P20-'UK TRA_Activity'!P20</f>
        <v>1526925.9774672748</v>
      </c>
      <c r="Q20" s="317">
        <f>'EU28 TRA_Activity'!Q20-'UK TRA_Activity'!Q20</f>
        <v>1556607.0246168941</v>
      </c>
      <c r="R20" s="317">
        <f>'EU28 TRA_Activity'!R20-'UK TRA_Activity'!R20</f>
        <v>1626001.2912079173</v>
      </c>
      <c r="S20" s="317">
        <f>'EU28 TRA_Activity'!S20-'UK TRA_Activity'!S20</f>
        <v>1694868.6140712074</v>
      </c>
      <c r="T20" s="317">
        <f>'EU28 TRA_Activity'!T20-'UK TRA_Activity'!T20</f>
        <v>1749631.4145036503</v>
      </c>
      <c r="U20" s="317">
        <f>'EU28 TRA_Activity'!U20-'UK TRA_Activity'!U20</f>
        <v>1790480.6729423965</v>
      </c>
      <c r="V20" s="317">
        <f>'EU28 TRA_Activity'!V20-'UK TRA_Activity'!V20</f>
        <v>1821161.0307465114</v>
      </c>
      <c r="W20" s="317">
        <f>'EU28 TRA_Activity'!W20-'UK TRA_Activity'!W20</f>
        <v>1847124.4739411459</v>
      </c>
      <c r="X20" s="317">
        <f>'EU28 TRA_Activity'!X20-'UK TRA_Activity'!X20</f>
        <v>1869535.7024777983</v>
      </c>
      <c r="Y20" s="317">
        <f>'EU28 TRA_Activity'!Y20-'UK TRA_Activity'!Y20</f>
        <v>1893093.2321661483</v>
      </c>
      <c r="Z20" s="317">
        <f>'EU28 TRA_Activity'!Z20-'UK TRA_Activity'!Z20</f>
        <v>1914796.4256699288</v>
      </c>
      <c r="AA20" s="317">
        <f>'EU28 TRA_Activity'!AA20-'UK TRA_Activity'!AA20</f>
        <v>1935380.5683165241</v>
      </c>
      <c r="AB20" s="317">
        <f>'EU28 TRA_Activity'!AB20-'UK TRA_Activity'!AB20</f>
        <v>1956247.8558932561</v>
      </c>
      <c r="AC20" s="317">
        <f>'EU28 TRA_Activity'!AC20-'UK TRA_Activity'!AC20</f>
        <v>1977068.695655968</v>
      </c>
      <c r="AD20" s="317">
        <f>'EU28 TRA_Activity'!AD20-'UK TRA_Activity'!AD20</f>
        <v>1997931.469934901</v>
      </c>
      <c r="AE20" s="317">
        <f>'EU28 TRA_Activity'!AE20-'UK TRA_Activity'!AE20</f>
        <v>2019210.7105588885</v>
      </c>
      <c r="AF20" s="317">
        <f>'EU28 TRA_Activity'!AF20-'UK TRA_Activity'!AF20</f>
        <v>2040779.9127908482</v>
      </c>
      <c r="AG20" s="317">
        <f>'EU28 TRA_Activity'!AG20-'UK TRA_Activity'!AG20</f>
        <v>2061694.2337241077</v>
      </c>
      <c r="AH20" s="317">
        <f>'EU28 TRA_Activity'!AH20-'UK TRA_Activity'!AH20</f>
        <v>2082791.2296684179</v>
      </c>
      <c r="AI20" s="317">
        <f>'EU28 TRA_Activity'!AI20-'UK TRA_Activity'!AI20</f>
        <v>2101866.198871511</v>
      </c>
      <c r="AJ20" s="317">
        <f>'EU28 TRA_Activity'!AJ20-'UK TRA_Activity'!AJ20</f>
        <v>2121245.5656485348</v>
      </c>
      <c r="AK20" s="317">
        <f>'EU28 TRA_Activity'!AK20-'UK TRA_Activity'!AK20</f>
        <v>2140733.4716778807</v>
      </c>
      <c r="AL20" s="317">
        <f>'EU28 TRA_Activity'!AL20-'UK TRA_Activity'!AL20</f>
        <v>2160625.7445875742</v>
      </c>
      <c r="AM20" s="317">
        <f>'EU28 TRA_Activity'!AM20-'UK TRA_Activity'!AM20</f>
        <v>2180871.1304320819</v>
      </c>
      <c r="AN20" s="317">
        <f>'EU28 TRA_Activity'!AN20-'UK TRA_Activity'!AN20</f>
        <v>2201804.9338214654</v>
      </c>
      <c r="AO20" s="317">
        <f>'EU28 TRA_Activity'!AO20-'UK TRA_Activity'!AO20</f>
        <v>2222857.9654690768</v>
      </c>
      <c r="AP20" s="317">
        <f>'EU28 TRA_Activity'!AP20-'UK TRA_Activity'!AP20</f>
        <v>2244221.2654546485</v>
      </c>
      <c r="AQ20" s="317">
        <f>'EU28 TRA_Activity'!AQ20-'UK TRA_Activity'!AQ20</f>
        <v>2266813.7545401431</v>
      </c>
      <c r="AR20" s="317">
        <f>'EU28 TRA_Activity'!AR20-'UK TRA_Activity'!AR20</f>
        <v>2290408.1898655384</v>
      </c>
      <c r="AS20" s="317">
        <f>'EU28 TRA_Activity'!AS20-'UK TRA_Activity'!AS20</f>
        <v>2314184.8868091707</v>
      </c>
      <c r="AT20" s="317">
        <f>'EU28 TRA_Activity'!AT20-'UK TRA_Activity'!AT20</f>
        <v>2338796.2375866361</v>
      </c>
      <c r="AU20" s="317">
        <f>'EU28 TRA_Activity'!AU20-'UK TRA_Activity'!AU20</f>
        <v>2363422.3953678752</v>
      </c>
      <c r="AV20" s="317">
        <f>'EU28 TRA_Activity'!AV20-'UK TRA_Activity'!AV20</f>
        <v>2387940.4316481911</v>
      </c>
      <c r="AW20" s="317">
        <f>'EU28 TRA_Activity'!AW20-'UK TRA_Activity'!AW20</f>
        <v>2412639.1875041504</v>
      </c>
      <c r="AX20" s="317">
        <f>'EU28 TRA_Activity'!AX20-'UK TRA_Activity'!AX20</f>
        <v>2437788.6197462953</v>
      </c>
      <c r="AY20" s="317">
        <f>'EU28 TRA_Activity'!AY20-'UK TRA_Activity'!AY20</f>
        <v>2463066.2164400783</v>
      </c>
      <c r="AZ20" s="317">
        <f>'EU28 TRA_Activity'!AZ20-'UK TRA_Activity'!AZ20</f>
        <v>2489114.6640614448</v>
      </c>
    </row>
    <row r="21" spans="1:52">
      <c r="A21" s="324" t="s">
        <v>50</v>
      </c>
      <c r="B21" s="317">
        <f>'EU28 TRA_Activity'!B21-'UK TRA_Activity'!B21</f>
        <v>387363.75464222394</v>
      </c>
      <c r="C21" s="317">
        <f>'EU28 TRA_Activity'!C21-'UK TRA_Activity'!C21</f>
        <v>368648.30225225701</v>
      </c>
      <c r="D21" s="317">
        <f>'EU28 TRA_Activity'!D21-'UK TRA_Activity'!D21</f>
        <v>367483.19255303103</v>
      </c>
      <c r="E21" s="317">
        <f>'EU28 TRA_Activity'!E21-'UK TRA_Activity'!E21</f>
        <v>375641.26875462395</v>
      </c>
      <c r="F21" s="317">
        <f>'EU28 TRA_Activity'!F21-'UK TRA_Activity'!F21</f>
        <v>396774.37026043306</v>
      </c>
      <c r="G21" s="317">
        <f>'EU28 TRA_Activity'!G21-'UK TRA_Activity'!G21</f>
        <v>394597.18045013293</v>
      </c>
      <c r="H21" s="317">
        <f>'EU28 TRA_Activity'!H21-'UK TRA_Activity'!H21</f>
        <v>416245.92025294504</v>
      </c>
      <c r="I21" s="317">
        <f>'EU28 TRA_Activity'!I21-'UK TRA_Activity'!I21</f>
        <v>430735.00000000006</v>
      </c>
      <c r="J21" s="317">
        <f>'EU28 TRA_Activity'!J21-'UK TRA_Activity'!J21</f>
        <v>421686</v>
      </c>
      <c r="K21" s="317">
        <f>'EU28 TRA_Activity'!K21-'UK TRA_Activity'!K21</f>
        <v>344370</v>
      </c>
      <c r="L21" s="317">
        <f>'EU28 TRA_Activity'!L21-'UK TRA_Activity'!L21</f>
        <v>374955</v>
      </c>
      <c r="M21" s="317">
        <f>'EU28 TRA_Activity'!M21-'UK TRA_Activity'!M21</f>
        <v>401122.99999999988</v>
      </c>
      <c r="N21" s="317">
        <f>'EU28 TRA_Activity'!N21-'UK TRA_Activity'!N21</f>
        <v>385217.00000000012</v>
      </c>
      <c r="O21" s="317">
        <f>'EU28 TRA_Activity'!O21-'UK TRA_Activity'!O21</f>
        <v>384319.00000000006</v>
      </c>
      <c r="P21" s="317">
        <f>'EU28 TRA_Activity'!P21-'UK TRA_Activity'!P21</f>
        <v>388681</v>
      </c>
      <c r="Q21" s="317">
        <f>'EU28 TRA_Activity'!Q21-'UK TRA_Activity'!Q21</f>
        <v>395549.99999999994</v>
      </c>
      <c r="R21" s="317">
        <f>'EU28 TRA_Activity'!R21-'UK TRA_Activity'!R21</f>
        <v>394432.40857842576</v>
      </c>
      <c r="S21" s="317">
        <f>'EU28 TRA_Activity'!S21-'UK TRA_Activity'!S21</f>
        <v>408417.00062896038</v>
      </c>
      <c r="T21" s="317">
        <f>'EU28 TRA_Activity'!T21-'UK TRA_Activity'!T21</f>
        <v>421168.8324435649</v>
      </c>
      <c r="U21" s="317">
        <f>'EU28 TRA_Activity'!U21-'UK TRA_Activity'!U21</f>
        <v>431688.11318715691</v>
      </c>
      <c r="V21" s="317">
        <f>'EU28 TRA_Activity'!V21-'UK TRA_Activity'!V21</f>
        <v>440771.15038197872</v>
      </c>
      <c r="W21" s="317">
        <f>'EU28 TRA_Activity'!W21-'UK TRA_Activity'!W21</f>
        <v>449213.24128746771</v>
      </c>
      <c r="X21" s="317">
        <f>'EU28 TRA_Activity'!X21-'UK TRA_Activity'!X21</f>
        <v>456980.7619967637</v>
      </c>
      <c r="Y21" s="317">
        <f>'EU28 TRA_Activity'!Y21-'UK TRA_Activity'!Y21</f>
        <v>464012.42043680733</v>
      </c>
      <c r="Z21" s="317">
        <f>'EU28 TRA_Activity'!Z21-'UK TRA_Activity'!Z21</f>
        <v>470758.21743049269</v>
      </c>
      <c r="AA21" s="317">
        <f>'EU28 TRA_Activity'!AA21-'UK TRA_Activity'!AA21</f>
        <v>477431.88576052251</v>
      </c>
      <c r="AB21" s="317">
        <f>'EU28 TRA_Activity'!AB21-'UK TRA_Activity'!AB21</f>
        <v>483802.99207755557</v>
      </c>
      <c r="AC21" s="317">
        <f>'EU28 TRA_Activity'!AC21-'UK TRA_Activity'!AC21</f>
        <v>490162.29867336887</v>
      </c>
      <c r="AD21" s="317">
        <f>'EU28 TRA_Activity'!AD21-'UK TRA_Activity'!AD21</f>
        <v>496484.8638111758</v>
      </c>
      <c r="AE21" s="317">
        <f>'EU28 TRA_Activity'!AE21-'UK TRA_Activity'!AE21</f>
        <v>502766.88806523947</v>
      </c>
      <c r="AF21" s="317">
        <f>'EU28 TRA_Activity'!AF21-'UK TRA_Activity'!AF21</f>
        <v>508950.53213123191</v>
      </c>
      <c r="AG21" s="317">
        <f>'EU28 TRA_Activity'!AG21-'UK TRA_Activity'!AG21</f>
        <v>514445.31194532831</v>
      </c>
      <c r="AH21" s="317">
        <f>'EU28 TRA_Activity'!AH21-'UK TRA_Activity'!AH21</f>
        <v>519697.5160407236</v>
      </c>
      <c r="AI21" s="317">
        <f>'EU28 TRA_Activity'!AI21-'UK TRA_Activity'!AI21</f>
        <v>525071.4668377412</v>
      </c>
      <c r="AJ21" s="317">
        <f>'EU28 TRA_Activity'!AJ21-'UK TRA_Activity'!AJ21</f>
        <v>530414.38293235749</v>
      </c>
      <c r="AK21" s="317">
        <f>'EU28 TRA_Activity'!AK21-'UK TRA_Activity'!AK21</f>
        <v>535777.32717107772</v>
      </c>
      <c r="AL21" s="317">
        <f>'EU28 TRA_Activity'!AL21-'UK TRA_Activity'!AL21</f>
        <v>541099.45788206335</v>
      </c>
      <c r="AM21" s="317">
        <f>'EU28 TRA_Activity'!AM21-'UK TRA_Activity'!AM21</f>
        <v>546552.85543813475</v>
      </c>
      <c r="AN21" s="317">
        <f>'EU28 TRA_Activity'!AN21-'UK TRA_Activity'!AN21</f>
        <v>552088.1974442408</v>
      </c>
      <c r="AO21" s="317">
        <f>'EU28 TRA_Activity'!AO21-'UK TRA_Activity'!AO21</f>
        <v>557676.355553678</v>
      </c>
      <c r="AP21" s="317">
        <f>'EU28 TRA_Activity'!AP21-'UK TRA_Activity'!AP21</f>
        <v>563346.53294035117</v>
      </c>
      <c r="AQ21" s="317">
        <f>'EU28 TRA_Activity'!AQ21-'UK TRA_Activity'!AQ21</f>
        <v>569111.27875054709</v>
      </c>
      <c r="AR21" s="317">
        <f>'EU28 TRA_Activity'!AR21-'UK TRA_Activity'!AR21</f>
        <v>575022.15750449453</v>
      </c>
      <c r="AS21" s="317">
        <f>'EU28 TRA_Activity'!AS21-'UK TRA_Activity'!AS21</f>
        <v>581038.97228338616</v>
      </c>
      <c r="AT21" s="317">
        <f>'EU28 TRA_Activity'!AT21-'UK TRA_Activity'!AT21</f>
        <v>586972.91258525872</v>
      </c>
      <c r="AU21" s="317">
        <f>'EU28 TRA_Activity'!AU21-'UK TRA_Activity'!AU21</f>
        <v>593007.41113079898</v>
      </c>
      <c r="AV21" s="317">
        <f>'EU28 TRA_Activity'!AV21-'UK TRA_Activity'!AV21</f>
        <v>598945.01004786289</v>
      </c>
      <c r="AW21" s="317">
        <f>'EU28 TRA_Activity'!AW21-'UK TRA_Activity'!AW21</f>
        <v>605018.24547538289</v>
      </c>
      <c r="AX21" s="317">
        <f>'EU28 TRA_Activity'!AX21-'UK TRA_Activity'!AX21</f>
        <v>610993.26587257744</v>
      </c>
      <c r="AY21" s="317">
        <f>'EU28 TRA_Activity'!AY21-'UK TRA_Activity'!AY21</f>
        <v>616941.91469992744</v>
      </c>
      <c r="AZ21" s="317">
        <f>'EU28 TRA_Activity'!AZ21-'UK TRA_Activity'!AZ21</f>
        <v>622920.72103272181</v>
      </c>
    </row>
    <row r="22" spans="1:52">
      <c r="A22" s="324" t="s">
        <v>47</v>
      </c>
      <c r="B22" s="325">
        <f>'EU28 TRA_Activity'!B22-'UK TRA_Activity'!B22</f>
        <v>16862.847079868669</v>
      </c>
      <c r="C22" s="325">
        <f>'EU28 TRA_Activity'!C22-'UK TRA_Activity'!C22</f>
        <v>16637.266678352316</v>
      </c>
      <c r="D22" s="325">
        <f>'EU28 TRA_Activity'!D22-'UK TRA_Activity'!D22</f>
        <v>17076.772386431236</v>
      </c>
      <c r="E22" s="325">
        <f>'EU28 TRA_Activity'!E22-'UK TRA_Activity'!E22</f>
        <v>18062.758096575169</v>
      </c>
      <c r="F22" s="325">
        <f>'EU28 TRA_Activity'!F22-'UK TRA_Activity'!F22</f>
        <v>20064.055440834611</v>
      </c>
      <c r="G22" s="325">
        <f>'EU28 TRA_Activity'!G22-'UK TRA_Activity'!G22</f>
        <v>21304.920696666617</v>
      </c>
      <c r="H22" s="325">
        <f>'EU28 TRA_Activity'!H22-'UK TRA_Activity'!H22</f>
        <v>23524.721259734339</v>
      </c>
      <c r="I22" s="325">
        <f>'EU28 TRA_Activity'!I22-'UK TRA_Activity'!I22</f>
        <v>25483.164384400494</v>
      </c>
      <c r="J22" s="325">
        <f>'EU28 TRA_Activity'!J22-'UK TRA_Activity'!J22</f>
        <v>26498.119885780281</v>
      </c>
      <c r="K22" s="325">
        <f>'EU28 TRA_Activity'!K22-'UK TRA_Activity'!K22</f>
        <v>23006.868752529273</v>
      </c>
      <c r="L22" s="325">
        <f>'EU28 TRA_Activity'!L22-'UK TRA_Activity'!L22</f>
        <v>27794.355613890999</v>
      </c>
      <c r="M22" s="325">
        <f>'EU28 TRA_Activity'!M22-'UK TRA_Activity'!M22</f>
        <v>28664.931728445303</v>
      </c>
      <c r="N22" s="325">
        <f>'EU28 TRA_Activity'!N22-'UK TRA_Activity'!N22</f>
        <v>27608.496300754472</v>
      </c>
      <c r="O22" s="325">
        <f>'EU28 TRA_Activity'!O22-'UK TRA_Activity'!O22</f>
        <v>27560.343998628661</v>
      </c>
      <c r="P22" s="325">
        <f>'EU28 TRA_Activity'!P22-'UK TRA_Activity'!P22</f>
        <v>29341.235803837546</v>
      </c>
      <c r="Q22" s="325">
        <f>'EU28 TRA_Activity'!Q22-'UK TRA_Activity'!Q22</f>
        <v>30040.773306600451</v>
      </c>
      <c r="R22" s="325">
        <f>'EU28 TRA_Activity'!R22-'UK TRA_Activity'!R22</f>
        <v>31297.630626316772</v>
      </c>
      <c r="S22" s="325">
        <f>'EU28 TRA_Activity'!S22-'UK TRA_Activity'!S22</f>
        <v>33071.028616119795</v>
      </c>
      <c r="T22" s="325">
        <f>'EU28 TRA_Activity'!T22-'UK TRA_Activity'!T22</f>
        <v>34964.072903950066</v>
      </c>
      <c r="U22" s="325">
        <f>'EU28 TRA_Activity'!U22-'UK TRA_Activity'!U22</f>
        <v>36771.679101577145</v>
      </c>
      <c r="V22" s="325">
        <f>'EU28 TRA_Activity'!V22-'UK TRA_Activity'!V22</f>
        <v>38473.81624430087</v>
      </c>
      <c r="W22" s="325">
        <f>'EU28 TRA_Activity'!W22-'UK TRA_Activity'!W22</f>
        <v>40119.126802783496</v>
      </c>
      <c r="X22" s="325">
        <f>'EU28 TRA_Activity'!X22-'UK TRA_Activity'!X22</f>
        <v>41727.299382105462</v>
      </c>
      <c r="Y22" s="325">
        <f>'EU28 TRA_Activity'!Y22-'UK TRA_Activity'!Y22</f>
        <v>43279.177599448994</v>
      </c>
      <c r="Z22" s="325">
        <f>'EU28 TRA_Activity'!Z22-'UK TRA_Activity'!Z22</f>
        <v>44771.419050229917</v>
      </c>
      <c r="AA22" s="325">
        <f>'EU28 TRA_Activity'!AA22-'UK TRA_Activity'!AA22</f>
        <v>46074.397825279884</v>
      </c>
      <c r="AB22" s="325">
        <f>'EU28 TRA_Activity'!AB22-'UK TRA_Activity'!AB22</f>
        <v>47377.700627540216</v>
      </c>
      <c r="AC22" s="325">
        <f>'EU28 TRA_Activity'!AC22-'UK TRA_Activity'!AC22</f>
        <v>48698.28721549343</v>
      </c>
      <c r="AD22" s="325">
        <f>'EU28 TRA_Activity'!AD22-'UK TRA_Activity'!AD22</f>
        <v>50088.5227016071</v>
      </c>
      <c r="AE22" s="325">
        <f>'EU28 TRA_Activity'!AE22-'UK TRA_Activity'!AE22</f>
        <v>51669.022439304055</v>
      </c>
      <c r="AF22" s="325">
        <f>'EU28 TRA_Activity'!AF22-'UK TRA_Activity'!AF22</f>
        <v>53139.857012294146</v>
      </c>
      <c r="AG22" s="325">
        <f>'EU28 TRA_Activity'!AG22-'UK TRA_Activity'!AG22</f>
        <v>54644.051363122693</v>
      </c>
      <c r="AH22" s="325">
        <f>'EU28 TRA_Activity'!AH22-'UK TRA_Activity'!AH22</f>
        <v>56297.055330535288</v>
      </c>
      <c r="AI22" s="325">
        <f>'EU28 TRA_Activity'!AI22-'UK TRA_Activity'!AI22</f>
        <v>57715.06523062726</v>
      </c>
      <c r="AJ22" s="325">
        <f>'EU28 TRA_Activity'!AJ22-'UK TRA_Activity'!AJ22</f>
        <v>59165.076986464119</v>
      </c>
      <c r="AK22" s="325">
        <f>'EU28 TRA_Activity'!AK22-'UK TRA_Activity'!AK22</f>
        <v>60585.598779285283</v>
      </c>
      <c r="AL22" s="325">
        <f>'EU28 TRA_Activity'!AL22-'UK TRA_Activity'!AL22</f>
        <v>62045.869289152819</v>
      </c>
      <c r="AM22" s="325">
        <f>'EU28 TRA_Activity'!AM22-'UK TRA_Activity'!AM22</f>
        <v>63723.231120944773</v>
      </c>
      <c r="AN22" s="325">
        <f>'EU28 TRA_Activity'!AN22-'UK TRA_Activity'!AN22</f>
        <v>65203.597608817698</v>
      </c>
      <c r="AO22" s="325">
        <f>'EU28 TRA_Activity'!AO22-'UK TRA_Activity'!AO22</f>
        <v>66725.295536880323</v>
      </c>
      <c r="AP22" s="325">
        <f>'EU28 TRA_Activity'!AP22-'UK TRA_Activity'!AP22</f>
        <v>68360.014370453457</v>
      </c>
      <c r="AQ22" s="325">
        <f>'EU28 TRA_Activity'!AQ22-'UK TRA_Activity'!AQ22</f>
        <v>69971.592128498494</v>
      </c>
      <c r="AR22" s="325">
        <f>'EU28 TRA_Activity'!AR22-'UK TRA_Activity'!AR22</f>
        <v>71698.766060717637</v>
      </c>
      <c r="AS22" s="325">
        <f>'EU28 TRA_Activity'!AS22-'UK TRA_Activity'!AS22</f>
        <v>73301.620445655513</v>
      </c>
      <c r="AT22" s="325">
        <f>'EU28 TRA_Activity'!AT22-'UK TRA_Activity'!AT22</f>
        <v>74921.055972123402</v>
      </c>
      <c r="AU22" s="325">
        <f>'EU28 TRA_Activity'!AU22-'UK TRA_Activity'!AU22</f>
        <v>76486.960581394902</v>
      </c>
      <c r="AV22" s="325">
        <f>'EU28 TRA_Activity'!AV22-'UK TRA_Activity'!AV22</f>
        <v>78355.384924389451</v>
      </c>
      <c r="AW22" s="325">
        <f>'EU28 TRA_Activity'!AW22-'UK TRA_Activity'!AW22</f>
        <v>80049.73740849903</v>
      </c>
      <c r="AX22" s="325">
        <f>'EU28 TRA_Activity'!AX22-'UK TRA_Activity'!AX22</f>
        <v>81512.791992777798</v>
      </c>
      <c r="AY22" s="325">
        <f>'EU28 TRA_Activity'!AY22-'UK TRA_Activity'!AY22</f>
        <v>83266.728090919438</v>
      </c>
      <c r="AZ22" s="325">
        <f>'EU28 TRA_Activity'!AZ22-'UK TRA_Activity'!AZ22</f>
        <v>84700.453541424882</v>
      </c>
    </row>
    <row r="23" spans="1:52">
      <c r="A23" s="326" t="s">
        <v>20</v>
      </c>
      <c r="B23" s="316">
        <f>'EU28 TRA_Activity'!B23-'UK TRA_Activity'!B23</f>
        <v>1902.1440667258128</v>
      </c>
      <c r="C23" s="316">
        <f>'EU28 TRA_Activity'!C23-'UK TRA_Activity'!C23</f>
        <v>1954.2673260012004</v>
      </c>
      <c r="D23" s="316">
        <f>'EU28 TRA_Activity'!D23-'UK TRA_Activity'!D23</f>
        <v>1904.6182500211585</v>
      </c>
      <c r="E23" s="316">
        <f>'EU28 TRA_Activity'!E23-'UK TRA_Activity'!E23</f>
        <v>1893.885963028227</v>
      </c>
      <c r="F23" s="316">
        <f>'EU28 TRA_Activity'!F23-'UK TRA_Activity'!F23</f>
        <v>1959.1857737991804</v>
      </c>
      <c r="G23" s="316">
        <f>'EU28 TRA_Activity'!G23-'UK TRA_Activity'!G23</f>
        <v>2008.2148649341752</v>
      </c>
      <c r="H23" s="316">
        <f>'EU28 TRA_Activity'!H23-'UK TRA_Activity'!H23</f>
        <v>2087.8123018667898</v>
      </c>
      <c r="I23" s="316">
        <f>'EU28 TRA_Activity'!I23-'UK TRA_Activity'!I23</f>
        <v>2146.4671092948806</v>
      </c>
      <c r="J23" s="316">
        <f>'EU28 TRA_Activity'!J23-'UK TRA_Activity'!J23</f>
        <v>2116.1370427198326</v>
      </c>
      <c r="K23" s="316">
        <f>'EU28 TRA_Activity'!K23-'UK TRA_Activity'!K23</f>
        <v>1983.1697879746614</v>
      </c>
      <c r="L23" s="316">
        <f>'EU28 TRA_Activity'!L23-'UK TRA_Activity'!L23</f>
        <v>2070.4261238397485</v>
      </c>
      <c r="M23" s="316">
        <f>'EU28 TRA_Activity'!M23-'UK TRA_Activity'!M23</f>
        <v>2056.4416056091995</v>
      </c>
      <c r="N23" s="316">
        <f>'EU28 TRA_Activity'!N23-'UK TRA_Activity'!N23</f>
        <v>2047.369553951364</v>
      </c>
      <c r="O23" s="316">
        <f>'EU28 TRA_Activity'!O23-'UK TRA_Activity'!O23</f>
        <v>2031.062875731729</v>
      </c>
      <c r="P23" s="316">
        <f>'EU28 TRA_Activity'!P23-'UK TRA_Activity'!P23</f>
        <v>2324.5790271188603</v>
      </c>
      <c r="Q23" s="316">
        <f>'EU28 TRA_Activity'!Q23-'UK TRA_Activity'!Q23</f>
        <v>2344.0038814536338</v>
      </c>
      <c r="R23" s="316">
        <f>'EU28 TRA_Activity'!R23-'UK TRA_Activity'!R23</f>
        <v>2465.6089800753343</v>
      </c>
      <c r="S23" s="316">
        <f>'EU28 TRA_Activity'!S23-'UK TRA_Activity'!S23</f>
        <v>2667.1221611383417</v>
      </c>
      <c r="T23" s="316">
        <f>'EU28 TRA_Activity'!T23-'UK TRA_Activity'!T23</f>
        <v>2884.2426036903016</v>
      </c>
      <c r="U23" s="316">
        <f>'EU28 TRA_Activity'!U23-'UK TRA_Activity'!U23</f>
        <v>3091.26200951389</v>
      </c>
      <c r="V23" s="316">
        <f>'EU28 TRA_Activity'!V23-'UK TRA_Activity'!V23</f>
        <v>3287.1343238064737</v>
      </c>
      <c r="W23" s="316">
        <f>'EU28 TRA_Activity'!W23-'UK TRA_Activity'!W23</f>
        <v>3480.0995256256429</v>
      </c>
      <c r="X23" s="316">
        <f>'EU28 TRA_Activity'!X23-'UK TRA_Activity'!X23</f>
        <v>3683.2698758049833</v>
      </c>
      <c r="Y23" s="316">
        <f>'EU28 TRA_Activity'!Y23-'UK TRA_Activity'!Y23</f>
        <v>3868.21600510797</v>
      </c>
      <c r="Z23" s="316">
        <f>'EU28 TRA_Activity'!Z23-'UK TRA_Activity'!Z23</f>
        <v>4056.8468654910989</v>
      </c>
      <c r="AA23" s="316">
        <f>'EU28 TRA_Activity'!AA23-'UK TRA_Activity'!AA23</f>
        <v>4256.5632506499041</v>
      </c>
      <c r="AB23" s="316">
        <f>'EU28 TRA_Activity'!AB23-'UK TRA_Activity'!AB23</f>
        <v>4469.164297516857</v>
      </c>
      <c r="AC23" s="316">
        <f>'EU28 TRA_Activity'!AC23-'UK TRA_Activity'!AC23</f>
        <v>4690.4915285631369</v>
      </c>
      <c r="AD23" s="316">
        <f>'EU28 TRA_Activity'!AD23-'UK TRA_Activity'!AD23</f>
        <v>4921.0739029539372</v>
      </c>
      <c r="AE23" s="316">
        <f>'EU28 TRA_Activity'!AE23-'UK TRA_Activity'!AE23</f>
        <v>5159.5483947892671</v>
      </c>
      <c r="AF23" s="316">
        <f>'EU28 TRA_Activity'!AF23-'UK TRA_Activity'!AF23</f>
        <v>5388.5257816756357</v>
      </c>
      <c r="AG23" s="316">
        <f>'EU28 TRA_Activity'!AG23-'UK TRA_Activity'!AG23</f>
        <v>5624.9843635547732</v>
      </c>
      <c r="AH23" s="316">
        <f>'EU28 TRA_Activity'!AH23-'UK TRA_Activity'!AH23</f>
        <v>5880.0534977546595</v>
      </c>
      <c r="AI23" s="316">
        <f>'EU28 TRA_Activity'!AI23-'UK TRA_Activity'!AI23</f>
        <v>6116.8861704239871</v>
      </c>
      <c r="AJ23" s="316">
        <f>'EU28 TRA_Activity'!AJ23-'UK TRA_Activity'!AJ23</f>
        <v>6362.7952372729551</v>
      </c>
      <c r="AK23" s="316">
        <f>'EU28 TRA_Activity'!AK23-'UK TRA_Activity'!AK23</f>
        <v>6604.7399839401633</v>
      </c>
      <c r="AL23" s="316">
        <f>'EU28 TRA_Activity'!AL23-'UK TRA_Activity'!AL23</f>
        <v>6854.2495001698981</v>
      </c>
      <c r="AM23" s="316">
        <f>'EU28 TRA_Activity'!AM23-'UK TRA_Activity'!AM23</f>
        <v>7128.2608207157818</v>
      </c>
      <c r="AN23" s="316">
        <f>'EU28 TRA_Activity'!AN23-'UK TRA_Activity'!AN23</f>
        <v>7382.2055851333562</v>
      </c>
      <c r="AO23" s="316">
        <f>'EU28 TRA_Activity'!AO23-'UK TRA_Activity'!AO23</f>
        <v>7643.8307231270928</v>
      </c>
      <c r="AP23" s="316">
        <f>'EU28 TRA_Activity'!AP23-'UK TRA_Activity'!AP23</f>
        <v>7925.815010805476</v>
      </c>
      <c r="AQ23" s="316">
        <f>'EU28 TRA_Activity'!AQ23-'UK TRA_Activity'!AQ23</f>
        <v>8214.2263610231657</v>
      </c>
      <c r="AR23" s="316">
        <f>'EU28 TRA_Activity'!AR23-'UK TRA_Activity'!AR23</f>
        <v>8519.4650557590212</v>
      </c>
      <c r="AS23" s="316">
        <f>'EU28 TRA_Activity'!AS23-'UK TRA_Activity'!AS23</f>
        <v>8814.9896882545017</v>
      </c>
      <c r="AT23" s="316">
        <f>'EU28 TRA_Activity'!AT23-'UK TRA_Activity'!AT23</f>
        <v>9113.5221430205729</v>
      </c>
      <c r="AU23" s="316">
        <f>'EU28 TRA_Activity'!AU23-'UK TRA_Activity'!AU23</f>
        <v>9408.6367963025587</v>
      </c>
      <c r="AV23" s="316">
        <f>'EU28 TRA_Activity'!AV23-'UK TRA_Activity'!AV23</f>
        <v>9736.9350996581725</v>
      </c>
      <c r="AW23" s="316">
        <f>'EU28 TRA_Activity'!AW23-'UK TRA_Activity'!AW23</f>
        <v>10047.082692654985</v>
      </c>
      <c r="AX23" s="316">
        <f>'EU28 TRA_Activity'!AX23-'UK TRA_Activity'!AX23</f>
        <v>10326.663626131312</v>
      </c>
      <c r="AY23" s="316">
        <f>'EU28 TRA_Activity'!AY23-'UK TRA_Activity'!AY23</f>
        <v>10645.472615578319</v>
      </c>
      <c r="AZ23" s="316">
        <f>'EU28 TRA_Activity'!AZ23-'UK TRA_Activity'!AZ23</f>
        <v>10922.251171612943</v>
      </c>
    </row>
    <row r="24" spans="1:52">
      <c r="A24" s="327" t="s">
        <v>18</v>
      </c>
      <c r="B24" s="317">
        <f>'EU28 TRA_Activity'!B24-'UK TRA_Activity'!B24</f>
        <v>14960.703013142855</v>
      </c>
      <c r="C24" s="317">
        <f>'EU28 TRA_Activity'!C24-'UK TRA_Activity'!C24</f>
        <v>14682.999352351118</v>
      </c>
      <c r="D24" s="317">
        <f>'EU28 TRA_Activity'!D24-'UK TRA_Activity'!D24</f>
        <v>15172.154136410081</v>
      </c>
      <c r="E24" s="317">
        <f>'EU28 TRA_Activity'!E24-'UK TRA_Activity'!E24</f>
        <v>16168.872133546945</v>
      </c>
      <c r="F24" s="317">
        <f>'EU28 TRA_Activity'!F24-'UK TRA_Activity'!F24</f>
        <v>18104.869667035426</v>
      </c>
      <c r="G24" s="317">
        <f>'EU28 TRA_Activity'!G24-'UK TRA_Activity'!G24</f>
        <v>19296.705831732441</v>
      </c>
      <c r="H24" s="317">
        <f>'EU28 TRA_Activity'!H24-'UK TRA_Activity'!H24</f>
        <v>21436.908957867548</v>
      </c>
      <c r="I24" s="317">
        <f>'EU28 TRA_Activity'!I24-'UK TRA_Activity'!I24</f>
        <v>23336.697275105616</v>
      </c>
      <c r="J24" s="317">
        <f>'EU28 TRA_Activity'!J24-'UK TRA_Activity'!J24</f>
        <v>24381.98284306045</v>
      </c>
      <c r="K24" s="317">
        <f>'EU28 TRA_Activity'!K24-'UK TRA_Activity'!K24</f>
        <v>21023.698964554613</v>
      </c>
      <c r="L24" s="317">
        <f>'EU28 TRA_Activity'!L24-'UK TRA_Activity'!L24</f>
        <v>25723.92949005125</v>
      </c>
      <c r="M24" s="317">
        <f>'EU28 TRA_Activity'!M24-'UK TRA_Activity'!M24</f>
        <v>26608.490122836101</v>
      </c>
      <c r="N24" s="317">
        <f>'EU28 TRA_Activity'!N24-'UK TRA_Activity'!N24</f>
        <v>25561.126746803107</v>
      </c>
      <c r="O24" s="317">
        <f>'EU28 TRA_Activity'!O24-'UK TRA_Activity'!O24</f>
        <v>25529.281122896929</v>
      </c>
      <c r="P24" s="317">
        <f>'EU28 TRA_Activity'!P24-'UK TRA_Activity'!P24</f>
        <v>27016.656776718683</v>
      </c>
      <c r="Q24" s="317">
        <f>'EU28 TRA_Activity'!Q24-'UK TRA_Activity'!Q24</f>
        <v>27696.76942514682</v>
      </c>
      <c r="R24" s="317">
        <f>'EU28 TRA_Activity'!R24-'UK TRA_Activity'!R24</f>
        <v>28832.021646241439</v>
      </c>
      <c r="S24" s="317">
        <f>'EU28 TRA_Activity'!S24-'UK TRA_Activity'!S24</f>
        <v>30403.906454981454</v>
      </c>
      <c r="T24" s="317">
        <f>'EU28 TRA_Activity'!T24-'UK TRA_Activity'!T24</f>
        <v>32079.830300259764</v>
      </c>
      <c r="U24" s="317">
        <f>'EU28 TRA_Activity'!U24-'UK TRA_Activity'!U24</f>
        <v>33680.417092063253</v>
      </c>
      <c r="V24" s="317">
        <f>'EU28 TRA_Activity'!V24-'UK TRA_Activity'!V24</f>
        <v>35186.681920494397</v>
      </c>
      <c r="W24" s="317">
        <f>'EU28 TRA_Activity'!W24-'UK TRA_Activity'!W24</f>
        <v>36639.027277157846</v>
      </c>
      <c r="X24" s="317">
        <f>'EU28 TRA_Activity'!X24-'UK TRA_Activity'!X24</f>
        <v>38044.029506300481</v>
      </c>
      <c r="Y24" s="317">
        <f>'EU28 TRA_Activity'!Y24-'UK TRA_Activity'!Y24</f>
        <v>39410.961594341024</v>
      </c>
      <c r="Z24" s="317">
        <f>'EU28 TRA_Activity'!Z24-'UK TRA_Activity'!Z24</f>
        <v>40714.572184738819</v>
      </c>
      <c r="AA24" s="317">
        <f>'EU28 TRA_Activity'!AA24-'UK TRA_Activity'!AA24</f>
        <v>41817.834574629982</v>
      </c>
      <c r="AB24" s="317">
        <f>'EU28 TRA_Activity'!AB24-'UK TRA_Activity'!AB24</f>
        <v>42908.536330023358</v>
      </c>
      <c r="AC24" s="317">
        <f>'EU28 TRA_Activity'!AC24-'UK TRA_Activity'!AC24</f>
        <v>44007.795686930287</v>
      </c>
      <c r="AD24" s="317">
        <f>'EU28 TRA_Activity'!AD24-'UK TRA_Activity'!AD24</f>
        <v>45167.44879865316</v>
      </c>
      <c r="AE24" s="317">
        <f>'EU28 TRA_Activity'!AE24-'UK TRA_Activity'!AE24</f>
        <v>46509.474044514791</v>
      </c>
      <c r="AF24" s="317">
        <f>'EU28 TRA_Activity'!AF24-'UK TRA_Activity'!AF24</f>
        <v>47751.331230618511</v>
      </c>
      <c r="AG24" s="317">
        <f>'EU28 TRA_Activity'!AG24-'UK TRA_Activity'!AG24</f>
        <v>49019.066999567927</v>
      </c>
      <c r="AH24" s="317">
        <f>'EU28 TRA_Activity'!AH24-'UK TRA_Activity'!AH24</f>
        <v>50417.001832780625</v>
      </c>
      <c r="AI24" s="317">
        <f>'EU28 TRA_Activity'!AI24-'UK TRA_Activity'!AI24</f>
        <v>51598.179060203278</v>
      </c>
      <c r="AJ24" s="317">
        <f>'EU28 TRA_Activity'!AJ24-'UK TRA_Activity'!AJ24</f>
        <v>52802.281749191156</v>
      </c>
      <c r="AK24" s="317">
        <f>'EU28 TRA_Activity'!AK24-'UK TRA_Activity'!AK24</f>
        <v>53980.858795345113</v>
      </c>
      <c r="AL24" s="317">
        <f>'EU28 TRA_Activity'!AL24-'UK TRA_Activity'!AL24</f>
        <v>55191.61978898292</v>
      </c>
      <c r="AM24" s="317">
        <f>'EU28 TRA_Activity'!AM24-'UK TRA_Activity'!AM24</f>
        <v>56594.97030022899</v>
      </c>
      <c r="AN24" s="317">
        <f>'EU28 TRA_Activity'!AN24-'UK TRA_Activity'!AN24</f>
        <v>57821.392023684341</v>
      </c>
      <c r="AO24" s="317">
        <f>'EU28 TRA_Activity'!AO24-'UK TRA_Activity'!AO24</f>
        <v>59081.464813753235</v>
      </c>
      <c r="AP24" s="317">
        <f>'EU28 TRA_Activity'!AP24-'UK TRA_Activity'!AP24</f>
        <v>60434.199359647973</v>
      </c>
      <c r="AQ24" s="317">
        <f>'EU28 TRA_Activity'!AQ24-'UK TRA_Activity'!AQ24</f>
        <v>61757.365767475334</v>
      </c>
      <c r="AR24" s="317">
        <f>'EU28 TRA_Activity'!AR24-'UK TRA_Activity'!AR24</f>
        <v>63179.301004958616</v>
      </c>
      <c r="AS24" s="317">
        <f>'EU28 TRA_Activity'!AS24-'UK TRA_Activity'!AS24</f>
        <v>64486.630757401013</v>
      </c>
      <c r="AT24" s="317">
        <f>'EU28 TRA_Activity'!AT24-'UK TRA_Activity'!AT24</f>
        <v>65807.533829102817</v>
      </c>
      <c r="AU24" s="317">
        <f>'EU28 TRA_Activity'!AU24-'UK TRA_Activity'!AU24</f>
        <v>67078.323785092332</v>
      </c>
      <c r="AV24" s="317">
        <f>'EU28 TRA_Activity'!AV24-'UK TRA_Activity'!AV24</f>
        <v>68618.449824731273</v>
      </c>
      <c r="AW24" s="317">
        <f>'EU28 TRA_Activity'!AW24-'UK TRA_Activity'!AW24</f>
        <v>70002.654715844052</v>
      </c>
      <c r="AX24" s="317">
        <f>'EU28 TRA_Activity'!AX24-'UK TRA_Activity'!AX24</f>
        <v>71186.128366646488</v>
      </c>
      <c r="AY24" s="317">
        <f>'EU28 TRA_Activity'!AY24-'UK TRA_Activity'!AY24</f>
        <v>72621.25547534111</v>
      </c>
      <c r="AZ24" s="317">
        <f>'EU28 TRA_Activity'!AZ24-'UK TRA_Activity'!AZ24</f>
        <v>73778.20236981193</v>
      </c>
    </row>
    <row r="25" spans="1:52">
      <c r="A25" s="324" t="s">
        <v>51</v>
      </c>
      <c r="B25" s="325">
        <f>'EU28 TRA_Activity'!B25-'UK TRA_Activity'!B25</f>
        <v>291778.73622257222</v>
      </c>
      <c r="C25" s="325">
        <f>'EU28 TRA_Activity'!C25-'UK TRA_Activity'!C25</f>
        <v>289523.65408500435</v>
      </c>
      <c r="D25" s="325">
        <f>'EU28 TRA_Activity'!D25-'UK TRA_Activity'!D25</f>
        <v>291210.94682464941</v>
      </c>
      <c r="E25" s="325">
        <f>'EU28 TRA_Activity'!E25-'UK TRA_Activity'!E25</f>
        <v>286290.90033584624</v>
      </c>
      <c r="F25" s="325">
        <f>'EU28 TRA_Activity'!F25-'UK TRA_Activity'!F25</f>
        <v>301911.76643880288</v>
      </c>
      <c r="G25" s="325">
        <f>'EU28 TRA_Activity'!G25-'UK TRA_Activity'!G25</f>
        <v>309427.07262513612</v>
      </c>
      <c r="H25" s="325">
        <f>'EU28 TRA_Activity'!H25-'UK TRA_Activity'!H25</f>
        <v>300044.08981020225</v>
      </c>
      <c r="I25" s="325">
        <f>'EU28 TRA_Activity'!I25-'UK TRA_Activity'!I25</f>
        <v>311741.14634810277</v>
      </c>
      <c r="J25" s="325">
        <f>'EU28 TRA_Activity'!J25-'UK TRA_Activity'!J25</f>
        <v>314437.24403486168</v>
      </c>
      <c r="K25" s="325">
        <f>'EU28 TRA_Activity'!K25-'UK TRA_Activity'!K25</f>
        <v>288483.53051239322</v>
      </c>
      <c r="L25" s="325">
        <f>'EU28 TRA_Activity'!L25-'UK TRA_Activity'!L25</f>
        <v>315730.25559595798</v>
      </c>
      <c r="M25" s="325">
        <f>'EU28 TRA_Activity'!M25-'UK TRA_Activity'!M25</f>
        <v>291875.28791877918</v>
      </c>
      <c r="N25" s="325">
        <f>'EU28 TRA_Activity'!N25-'UK TRA_Activity'!N25</f>
        <v>288371.86209240044</v>
      </c>
      <c r="O25" s="325">
        <f>'EU28 TRA_Activity'!O25-'UK TRA_Activity'!O25</f>
        <v>276349.31257828337</v>
      </c>
      <c r="P25" s="325">
        <f>'EU28 TRA_Activity'!P25-'UK TRA_Activity'!P25</f>
        <v>269610.40100457735</v>
      </c>
      <c r="Q25" s="325">
        <f>'EU28 TRA_Activity'!Q25-'UK TRA_Activity'!Q25</f>
        <v>271142.71723367274</v>
      </c>
      <c r="R25" s="325">
        <f>'EU28 TRA_Activity'!R25-'UK TRA_Activity'!R25</f>
        <v>275161.74260329892</v>
      </c>
      <c r="S25" s="325">
        <f>'EU28 TRA_Activity'!S25-'UK TRA_Activity'!S25</f>
        <v>280849.14249546028</v>
      </c>
      <c r="T25" s="325">
        <f>'EU28 TRA_Activity'!T25-'UK TRA_Activity'!T25</f>
        <v>286188.43398023193</v>
      </c>
      <c r="U25" s="325">
        <f>'EU28 TRA_Activity'!U25-'UK TRA_Activity'!U25</f>
        <v>291115.38909766817</v>
      </c>
      <c r="V25" s="325">
        <f>'EU28 TRA_Activity'!V25-'UK TRA_Activity'!V25</f>
        <v>295447.26861230214</v>
      </c>
      <c r="W25" s="325">
        <f>'EU28 TRA_Activity'!W25-'UK TRA_Activity'!W25</f>
        <v>299463.4530357066</v>
      </c>
      <c r="X25" s="325">
        <f>'EU28 TRA_Activity'!X25-'UK TRA_Activity'!X25</f>
        <v>303092.45603949571</v>
      </c>
      <c r="Y25" s="325">
        <f>'EU28 TRA_Activity'!Y25-'UK TRA_Activity'!Y25</f>
        <v>307245.49101038405</v>
      </c>
      <c r="Z25" s="325">
        <f>'EU28 TRA_Activity'!Z25-'UK TRA_Activity'!Z25</f>
        <v>311129.49342528573</v>
      </c>
      <c r="AA25" s="325">
        <f>'EU28 TRA_Activity'!AA25-'UK TRA_Activity'!AA25</f>
        <v>314980.8053793619</v>
      </c>
      <c r="AB25" s="325">
        <f>'EU28 TRA_Activity'!AB25-'UK TRA_Activity'!AB25</f>
        <v>318637.04930650711</v>
      </c>
      <c r="AC25" s="325">
        <f>'EU28 TRA_Activity'!AC25-'UK TRA_Activity'!AC25</f>
        <v>322243.82756841154</v>
      </c>
      <c r="AD25" s="325">
        <f>'EU28 TRA_Activity'!AD25-'UK TRA_Activity'!AD25</f>
        <v>325838.49029758276</v>
      </c>
      <c r="AE25" s="325">
        <f>'EU28 TRA_Activity'!AE25-'UK TRA_Activity'!AE25</f>
        <v>329440.47689065477</v>
      </c>
      <c r="AF25" s="325">
        <f>'EU28 TRA_Activity'!AF25-'UK TRA_Activity'!AF25</f>
        <v>333041.88240355637</v>
      </c>
      <c r="AG25" s="325">
        <f>'EU28 TRA_Activity'!AG25-'UK TRA_Activity'!AG25</f>
        <v>336702.20281224116</v>
      </c>
      <c r="AH25" s="325">
        <f>'EU28 TRA_Activity'!AH25-'UK TRA_Activity'!AH25</f>
        <v>340392.90628011106</v>
      </c>
      <c r="AI25" s="325">
        <f>'EU28 TRA_Activity'!AI25-'UK TRA_Activity'!AI25</f>
        <v>343956.15156299423</v>
      </c>
      <c r="AJ25" s="325">
        <f>'EU28 TRA_Activity'!AJ25-'UK TRA_Activity'!AJ25</f>
        <v>347600.46988584992</v>
      </c>
      <c r="AK25" s="325">
        <f>'EU28 TRA_Activity'!AK25-'UK TRA_Activity'!AK25</f>
        <v>351344.42717977491</v>
      </c>
      <c r="AL25" s="325">
        <f>'EU28 TRA_Activity'!AL25-'UK TRA_Activity'!AL25</f>
        <v>355198.4011573536</v>
      </c>
      <c r="AM25" s="325">
        <f>'EU28 TRA_Activity'!AM25-'UK TRA_Activity'!AM25</f>
        <v>359197.59843473288</v>
      </c>
      <c r="AN25" s="325">
        <f>'EU28 TRA_Activity'!AN25-'UK TRA_Activity'!AN25</f>
        <v>363340.43946172239</v>
      </c>
      <c r="AO25" s="325">
        <f>'EU28 TRA_Activity'!AO25-'UK TRA_Activity'!AO25</f>
        <v>367601.99064338626</v>
      </c>
      <c r="AP25" s="325">
        <f>'EU28 TRA_Activity'!AP25-'UK TRA_Activity'!AP25</f>
        <v>372093.41643716232</v>
      </c>
      <c r="AQ25" s="325">
        <f>'EU28 TRA_Activity'!AQ25-'UK TRA_Activity'!AQ25</f>
        <v>376793.18503398041</v>
      </c>
      <c r="AR25" s="325">
        <f>'EU28 TRA_Activity'!AR25-'UK TRA_Activity'!AR25</f>
        <v>381505.21223211719</v>
      </c>
      <c r="AS25" s="325">
        <f>'EU28 TRA_Activity'!AS25-'UK TRA_Activity'!AS25</f>
        <v>386406.36043896317</v>
      </c>
      <c r="AT25" s="325">
        <f>'EU28 TRA_Activity'!AT25-'UK TRA_Activity'!AT25</f>
        <v>391472.47129067307</v>
      </c>
      <c r="AU25" s="325">
        <f>'EU28 TRA_Activity'!AU25-'UK TRA_Activity'!AU25</f>
        <v>396717.74560985685</v>
      </c>
      <c r="AV25" s="325">
        <f>'EU28 TRA_Activity'!AV25-'UK TRA_Activity'!AV25</f>
        <v>402080.81095836661</v>
      </c>
      <c r="AW25" s="325">
        <f>'EU28 TRA_Activity'!AW25-'UK TRA_Activity'!AW25</f>
        <v>407518.12946556427</v>
      </c>
      <c r="AX25" s="325">
        <f>'EU28 TRA_Activity'!AX25-'UK TRA_Activity'!AX25</f>
        <v>413062.45435533707</v>
      </c>
      <c r="AY25" s="325">
        <f>'EU28 TRA_Activity'!AY25-'UK TRA_Activity'!AY25</f>
        <v>418668.13623518898</v>
      </c>
      <c r="AZ25" s="325">
        <f>'EU28 TRA_Activity'!AZ25-'UK TRA_Activity'!AZ25</f>
        <v>424338.15007391333</v>
      </c>
    </row>
    <row r="26" spans="1:52">
      <c r="A26" s="311" t="s">
        <v>33</v>
      </c>
      <c r="B26" s="319">
        <f>'EU28 TRA_Activity'!B26-'UK TRA_Activity'!B26</f>
        <v>158754.85062257224</v>
      </c>
      <c r="C26" s="319">
        <f>'EU28 TRA_Activity'!C26-'UK TRA_Activity'!C26</f>
        <v>157896.41048500437</v>
      </c>
      <c r="D26" s="319">
        <f>'EU28 TRA_Activity'!D26-'UK TRA_Activity'!D26</f>
        <v>159727.92382464942</v>
      </c>
      <c r="E26" s="319">
        <f>'EU28 TRA_Activity'!E26-'UK TRA_Activity'!E26</f>
        <v>163784.81513584618</v>
      </c>
      <c r="F26" s="319">
        <f>'EU28 TRA_Activity'!F26-'UK TRA_Activity'!F26</f>
        <v>166215.61543880287</v>
      </c>
      <c r="G26" s="319">
        <f>'EU28 TRA_Activity'!G26-'UK TRA_Activity'!G26</f>
        <v>171915.09822513611</v>
      </c>
      <c r="H26" s="319">
        <f>'EU28 TRA_Activity'!H26-'UK TRA_Activity'!H26</f>
        <v>162793.12071020229</v>
      </c>
      <c r="I26" s="319">
        <f>'EU28 TRA_Activity'!I26-'UK TRA_Activity'!I26</f>
        <v>167695.14634810277</v>
      </c>
      <c r="J26" s="319">
        <f>'EU28 TRA_Activity'!J26-'UK TRA_Activity'!J26</f>
        <v>170791.24403486174</v>
      </c>
      <c r="K26" s="319">
        <f>'EU28 TRA_Activity'!K26-'UK TRA_Activity'!K26</f>
        <v>161592.53051239322</v>
      </c>
      <c r="L26" s="319">
        <f>'EU28 TRA_Activity'!L26-'UK TRA_Activity'!L26</f>
        <v>166772.25559595801</v>
      </c>
      <c r="M26" s="319">
        <f>'EU28 TRA_Activity'!M26-'UK TRA_Activity'!M26</f>
        <v>154665.28791877916</v>
      </c>
      <c r="N26" s="319">
        <f>'EU28 TRA_Activity'!N26-'UK TRA_Activity'!N26</f>
        <v>144188.86209240049</v>
      </c>
      <c r="O26" s="319">
        <f>'EU28 TRA_Activity'!O26-'UK TRA_Activity'!O26</f>
        <v>129452.31257828338</v>
      </c>
      <c r="P26" s="319">
        <f>'EU28 TRA_Activity'!P26-'UK TRA_Activity'!P26</f>
        <v>124262.40100457743</v>
      </c>
      <c r="Q26" s="319">
        <f>'EU28 TRA_Activity'!Q26-'UK TRA_Activity'!Q26</f>
        <v>129619.71723367274</v>
      </c>
      <c r="R26" s="319">
        <f>'EU28 TRA_Activity'!R26-'UK TRA_Activity'!R26</f>
        <v>130997.96003106901</v>
      </c>
      <c r="S26" s="319">
        <f>'EU28 TRA_Activity'!S26-'UK TRA_Activity'!S26</f>
        <v>133144.69313754787</v>
      </c>
      <c r="T26" s="319">
        <f>'EU28 TRA_Activity'!T26-'UK TRA_Activity'!T26</f>
        <v>135231.70739200443</v>
      </c>
      <c r="U26" s="319">
        <f>'EU28 TRA_Activity'!U26-'UK TRA_Activity'!U26</f>
        <v>137183.60902576771</v>
      </c>
      <c r="V26" s="319">
        <f>'EU28 TRA_Activity'!V26-'UK TRA_Activity'!V26</f>
        <v>138767.60408239099</v>
      </c>
      <c r="W26" s="319">
        <f>'EU28 TRA_Activity'!W26-'UK TRA_Activity'!W26</f>
        <v>140237.63488181008</v>
      </c>
      <c r="X26" s="319">
        <f>'EU28 TRA_Activity'!X26-'UK TRA_Activity'!X26</f>
        <v>141542.11387193936</v>
      </c>
      <c r="Y26" s="319">
        <f>'EU28 TRA_Activity'!Y26-'UK TRA_Activity'!Y26</f>
        <v>143102.20207279583</v>
      </c>
      <c r="Z26" s="319">
        <f>'EU28 TRA_Activity'!Z26-'UK TRA_Activity'!Z26</f>
        <v>144566.52069741732</v>
      </c>
      <c r="AA26" s="319">
        <f>'EU28 TRA_Activity'!AA26-'UK TRA_Activity'!AA26</f>
        <v>146080.45947258311</v>
      </c>
      <c r="AB26" s="319">
        <f>'EU28 TRA_Activity'!AB26-'UK TRA_Activity'!AB26</f>
        <v>147488.46344597443</v>
      </c>
      <c r="AC26" s="319">
        <f>'EU28 TRA_Activity'!AC26-'UK TRA_Activity'!AC26</f>
        <v>148848.89704494982</v>
      </c>
      <c r="AD26" s="319">
        <f>'EU28 TRA_Activity'!AD26-'UK TRA_Activity'!AD26</f>
        <v>150186.10539696281</v>
      </c>
      <c r="AE26" s="319">
        <f>'EU28 TRA_Activity'!AE26-'UK TRA_Activity'!AE26</f>
        <v>151521.62852387194</v>
      </c>
      <c r="AF26" s="319">
        <f>'EU28 TRA_Activity'!AF26-'UK TRA_Activity'!AF26</f>
        <v>152872.73583342205</v>
      </c>
      <c r="AG26" s="319">
        <f>'EU28 TRA_Activity'!AG26-'UK TRA_Activity'!AG26</f>
        <v>154261.0508272952</v>
      </c>
      <c r="AH26" s="319">
        <f>'EU28 TRA_Activity'!AH26-'UK TRA_Activity'!AH26</f>
        <v>155692.3238357408</v>
      </c>
      <c r="AI26" s="319">
        <f>'EU28 TRA_Activity'!AI26-'UK TRA_Activity'!AI26</f>
        <v>156970.16772649597</v>
      </c>
      <c r="AJ26" s="319">
        <f>'EU28 TRA_Activity'!AJ26-'UK TRA_Activity'!AJ26</f>
        <v>158289.11445111455</v>
      </c>
      <c r="AK26" s="319">
        <f>'EU28 TRA_Activity'!AK26-'UK TRA_Activity'!AK26</f>
        <v>159657.84876250941</v>
      </c>
      <c r="AL26" s="319">
        <f>'EU28 TRA_Activity'!AL26-'UK TRA_Activity'!AL26</f>
        <v>161076.59462788486</v>
      </c>
      <c r="AM26" s="319">
        <f>'EU28 TRA_Activity'!AM26-'UK TRA_Activity'!AM26</f>
        <v>162550.19354405266</v>
      </c>
      <c r="AN26" s="319">
        <f>'EU28 TRA_Activity'!AN26-'UK TRA_Activity'!AN26</f>
        <v>164075.18904389156</v>
      </c>
      <c r="AO26" s="319">
        <f>'EU28 TRA_Activity'!AO26-'UK TRA_Activity'!AO26</f>
        <v>165637.03241705411</v>
      </c>
      <c r="AP26" s="319">
        <f>'EU28 TRA_Activity'!AP26-'UK TRA_Activity'!AP26</f>
        <v>167305.97079873094</v>
      </c>
      <c r="AQ26" s="319">
        <f>'EU28 TRA_Activity'!AQ26-'UK TRA_Activity'!AQ26</f>
        <v>169106.54236765276</v>
      </c>
      <c r="AR26" s="319">
        <f>'EU28 TRA_Activity'!AR26-'UK TRA_Activity'!AR26</f>
        <v>170872.96980956051</v>
      </c>
      <c r="AS26" s="319">
        <f>'EU28 TRA_Activity'!AS26-'UK TRA_Activity'!AS26</f>
        <v>172748.44612442999</v>
      </c>
      <c r="AT26" s="319">
        <f>'EU28 TRA_Activity'!AT26-'UK TRA_Activity'!AT26</f>
        <v>174724.97895704379</v>
      </c>
      <c r="AU26" s="319">
        <f>'EU28 TRA_Activity'!AU26-'UK TRA_Activity'!AU26</f>
        <v>176805.72446644964</v>
      </c>
      <c r="AV26" s="319">
        <f>'EU28 TRA_Activity'!AV26-'UK TRA_Activity'!AV26</f>
        <v>178956.07882561919</v>
      </c>
      <c r="AW26" s="319">
        <f>'EU28 TRA_Activity'!AW26-'UK TRA_Activity'!AW26</f>
        <v>181152.14750776126</v>
      </c>
      <c r="AX26" s="319">
        <f>'EU28 TRA_Activity'!AX26-'UK TRA_Activity'!AX26</f>
        <v>183424.08122651896</v>
      </c>
      <c r="AY26" s="319">
        <f>'EU28 TRA_Activity'!AY26-'UK TRA_Activity'!AY26</f>
        <v>185758.80301528028</v>
      </c>
      <c r="AZ26" s="319">
        <f>'EU28 TRA_Activity'!AZ26-'UK TRA_Activity'!AZ26</f>
        <v>188129.57839883282</v>
      </c>
    </row>
    <row r="27" spans="1:52">
      <c r="A27" s="327" t="s">
        <v>34</v>
      </c>
      <c r="B27" s="317">
        <f>'EU28 TRA_Activity'!B27-'UK TRA_Activity'!B27</f>
        <v>133023.88560000001</v>
      </c>
      <c r="C27" s="317">
        <f>'EU28 TRA_Activity'!C27-'UK TRA_Activity'!C27</f>
        <v>131627.24359999999</v>
      </c>
      <c r="D27" s="317">
        <f>'EU28 TRA_Activity'!D27-'UK TRA_Activity'!D27</f>
        <v>131483.02299999999</v>
      </c>
      <c r="E27" s="317">
        <f>'EU28 TRA_Activity'!E27-'UK TRA_Activity'!E27</f>
        <v>122506.0852</v>
      </c>
      <c r="F27" s="317">
        <f>'EU28 TRA_Activity'!F27-'UK TRA_Activity'!F27</f>
        <v>135696.15100000001</v>
      </c>
      <c r="G27" s="317">
        <f>'EU28 TRA_Activity'!G27-'UK TRA_Activity'!G27</f>
        <v>137511.97440000001</v>
      </c>
      <c r="H27" s="317">
        <f>'EU28 TRA_Activity'!H27-'UK TRA_Activity'!H27</f>
        <v>137250.96909999999</v>
      </c>
      <c r="I27" s="317">
        <f>'EU28 TRA_Activity'!I27-'UK TRA_Activity'!I27</f>
        <v>144046</v>
      </c>
      <c r="J27" s="317">
        <f>'EU28 TRA_Activity'!J27-'UK TRA_Activity'!J27</f>
        <v>143646</v>
      </c>
      <c r="K27" s="317">
        <f>'EU28 TRA_Activity'!K27-'UK TRA_Activity'!K27</f>
        <v>126891</v>
      </c>
      <c r="L27" s="317">
        <f>'EU28 TRA_Activity'!L27-'UK TRA_Activity'!L27</f>
        <v>148958</v>
      </c>
      <c r="M27" s="317">
        <f>'EU28 TRA_Activity'!M27-'UK TRA_Activity'!M27</f>
        <v>137210</v>
      </c>
      <c r="N27" s="317">
        <f>'EU28 TRA_Activity'!N27-'UK TRA_Activity'!N27</f>
        <v>144183</v>
      </c>
      <c r="O27" s="317">
        <f>'EU28 TRA_Activity'!O27-'UK TRA_Activity'!O27</f>
        <v>146896.99999999997</v>
      </c>
      <c r="P27" s="317">
        <f>'EU28 TRA_Activity'!P27-'UK TRA_Activity'!P27</f>
        <v>145347.99999999994</v>
      </c>
      <c r="Q27" s="317">
        <f>'EU28 TRA_Activity'!Q27-'UK TRA_Activity'!Q27</f>
        <v>141523</v>
      </c>
      <c r="R27" s="317">
        <f>'EU28 TRA_Activity'!R27-'UK TRA_Activity'!R27</f>
        <v>144163.78257222992</v>
      </c>
      <c r="S27" s="317">
        <f>'EU28 TRA_Activity'!S27-'UK TRA_Activity'!S27</f>
        <v>147704.44935791235</v>
      </c>
      <c r="T27" s="317">
        <f>'EU28 TRA_Activity'!T27-'UK TRA_Activity'!T27</f>
        <v>150956.72658822752</v>
      </c>
      <c r="U27" s="317">
        <f>'EU28 TRA_Activity'!U27-'UK TRA_Activity'!U27</f>
        <v>153931.78007190046</v>
      </c>
      <c r="V27" s="317">
        <f>'EU28 TRA_Activity'!V27-'UK TRA_Activity'!V27</f>
        <v>156679.66452991113</v>
      </c>
      <c r="W27" s="317">
        <f>'EU28 TRA_Activity'!W27-'UK TRA_Activity'!W27</f>
        <v>159225.81815389651</v>
      </c>
      <c r="X27" s="317">
        <f>'EU28 TRA_Activity'!X27-'UK TRA_Activity'!X27</f>
        <v>161550.3421675564</v>
      </c>
      <c r="Y27" s="317">
        <f>'EU28 TRA_Activity'!Y27-'UK TRA_Activity'!Y27</f>
        <v>164143.28893758825</v>
      </c>
      <c r="Z27" s="317">
        <f>'EU28 TRA_Activity'!Z27-'UK TRA_Activity'!Z27</f>
        <v>166562.97272786841</v>
      </c>
      <c r="AA27" s="317">
        <f>'EU28 TRA_Activity'!AA27-'UK TRA_Activity'!AA27</f>
        <v>168900.34590677873</v>
      </c>
      <c r="AB27" s="317">
        <f>'EU28 TRA_Activity'!AB27-'UK TRA_Activity'!AB27</f>
        <v>171148.58586053268</v>
      </c>
      <c r="AC27" s="317">
        <f>'EU28 TRA_Activity'!AC27-'UK TRA_Activity'!AC27</f>
        <v>173394.93052346172</v>
      </c>
      <c r="AD27" s="317">
        <f>'EU28 TRA_Activity'!AD27-'UK TRA_Activity'!AD27</f>
        <v>175652.38490061995</v>
      </c>
      <c r="AE27" s="317">
        <f>'EU28 TRA_Activity'!AE27-'UK TRA_Activity'!AE27</f>
        <v>177918.84836678277</v>
      </c>
      <c r="AF27" s="317">
        <f>'EU28 TRA_Activity'!AF27-'UK TRA_Activity'!AF27</f>
        <v>180169.14657013433</v>
      </c>
      <c r="AG27" s="317">
        <f>'EU28 TRA_Activity'!AG27-'UK TRA_Activity'!AG27</f>
        <v>182441.15198494596</v>
      </c>
      <c r="AH27" s="317">
        <f>'EU28 TRA_Activity'!AH27-'UK TRA_Activity'!AH27</f>
        <v>184700.58244437026</v>
      </c>
      <c r="AI27" s="317">
        <f>'EU28 TRA_Activity'!AI27-'UK TRA_Activity'!AI27</f>
        <v>186985.98383649826</v>
      </c>
      <c r="AJ27" s="317">
        <f>'EU28 TRA_Activity'!AJ27-'UK TRA_Activity'!AJ27</f>
        <v>189311.35543473536</v>
      </c>
      <c r="AK27" s="317">
        <f>'EU28 TRA_Activity'!AK27-'UK TRA_Activity'!AK27</f>
        <v>191686.5784172655</v>
      </c>
      <c r="AL27" s="317">
        <f>'EU28 TRA_Activity'!AL27-'UK TRA_Activity'!AL27</f>
        <v>194121.80652946877</v>
      </c>
      <c r="AM27" s="317">
        <f>'EU28 TRA_Activity'!AM27-'UK TRA_Activity'!AM27</f>
        <v>196647.40489068019</v>
      </c>
      <c r="AN27" s="317">
        <f>'EU28 TRA_Activity'!AN27-'UK TRA_Activity'!AN27</f>
        <v>199265.25041783089</v>
      </c>
      <c r="AO27" s="317">
        <f>'EU28 TRA_Activity'!AO27-'UK TRA_Activity'!AO27</f>
        <v>201964.95822633218</v>
      </c>
      <c r="AP27" s="317">
        <f>'EU28 TRA_Activity'!AP27-'UK TRA_Activity'!AP27</f>
        <v>204787.44563843138</v>
      </c>
      <c r="AQ27" s="317">
        <f>'EU28 TRA_Activity'!AQ27-'UK TRA_Activity'!AQ27</f>
        <v>207686.64266632765</v>
      </c>
      <c r="AR27" s="317">
        <f>'EU28 TRA_Activity'!AR27-'UK TRA_Activity'!AR27</f>
        <v>210632.24242255665</v>
      </c>
      <c r="AS27" s="317">
        <f>'EU28 TRA_Activity'!AS27-'UK TRA_Activity'!AS27</f>
        <v>213657.91431453323</v>
      </c>
      <c r="AT27" s="317">
        <f>'EU28 TRA_Activity'!AT27-'UK TRA_Activity'!AT27</f>
        <v>216747.49233362926</v>
      </c>
      <c r="AU27" s="317">
        <f>'EU28 TRA_Activity'!AU27-'UK TRA_Activity'!AU27</f>
        <v>219912.02114340724</v>
      </c>
      <c r="AV27" s="317">
        <f>'EU28 TRA_Activity'!AV27-'UK TRA_Activity'!AV27</f>
        <v>223124.73213274748</v>
      </c>
      <c r="AW27" s="317">
        <f>'EU28 TRA_Activity'!AW27-'UK TRA_Activity'!AW27</f>
        <v>226365.98195780301</v>
      </c>
      <c r="AX27" s="317">
        <f>'EU28 TRA_Activity'!AX27-'UK TRA_Activity'!AX27</f>
        <v>229638.37312881809</v>
      </c>
      <c r="AY27" s="317">
        <f>'EU28 TRA_Activity'!AY27-'UK TRA_Activity'!AY27</f>
        <v>232909.3332199087</v>
      </c>
      <c r="AZ27" s="317">
        <f>'EU28 TRA_Activity'!AZ27-'UK TRA_Activity'!AZ27</f>
        <v>236208.57167508049</v>
      </c>
    </row>
    <row r="28" spans="1:52">
      <c r="A28" s="321"/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43"/>
      <c r="M28" s="343"/>
      <c r="N28" s="343"/>
      <c r="O28" s="343"/>
      <c r="P28" s="343"/>
      <c r="Q28" s="343"/>
      <c r="R28" s="343"/>
      <c r="S28" s="343"/>
      <c r="T28" s="343"/>
      <c r="U28" s="343"/>
      <c r="V28" s="343"/>
      <c r="W28" s="343"/>
      <c r="X28" s="343"/>
      <c r="Y28" s="343"/>
      <c r="Z28" s="343"/>
      <c r="AA28" s="343"/>
      <c r="AB28" s="343"/>
      <c r="AC28" s="343"/>
      <c r="AD28" s="343"/>
      <c r="AE28" s="343"/>
      <c r="AF28" s="343"/>
      <c r="AG28" s="343"/>
      <c r="AH28" s="343"/>
      <c r="AI28" s="343"/>
      <c r="AJ28" s="343"/>
      <c r="AK28" s="343"/>
      <c r="AL28" s="343"/>
      <c r="AM28" s="343"/>
      <c r="AN28" s="343"/>
      <c r="AO28" s="343"/>
      <c r="AP28" s="343"/>
      <c r="AQ28" s="343"/>
      <c r="AR28" s="343"/>
      <c r="AS28" s="343"/>
      <c r="AT28" s="343"/>
      <c r="AU28" s="343"/>
      <c r="AV28" s="343"/>
      <c r="AW28" s="343"/>
      <c r="AX28" s="343"/>
      <c r="AY28" s="343"/>
      <c r="AZ28" s="343"/>
    </row>
    <row r="29" spans="1:52">
      <c r="A29" s="340"/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</row>
    <row r="30" spans="1:52">
      <c r="A30" s="309" t="s">
        <v>45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  <c r="AC30" s="345"/>
      <c r="AD30" s="345"/>
      <c r="AE30" s="345"/>
      <c r="AF30" s="345"/>
      <c r="AG30" s="345"/>
      <c r="AH30" s="345"/>
      <c r="AI30" s="345"/>
      <c r="AJ30" s="345"/>
      <c r="AK30" s="345"/>
      <c r="AL30" s="345"/>
      <c r="AM30" s="345"/>
      <c r="AN30" s="345"/>
      <c r="AO30" s="345"/>
      <c r="AP30" s="345"/>
      <c r="AQ30" s="345"/>
      <c r="AR30" s="345"/>
      <c r="AS30" s="345"/>
      <c r="AT30" s="345"/>
      <c r="AU30" s="345"/>
      <c r="AV30" s="345"/>
      <c r="AW30" s="345"/>
      <c r="AX30" s="345"/>
      <c r="AY30" s="345"/>
      <c r="AZ30" s="345"/>
    </row>
    <row r="31" spans="1:52">
      <c r="A31" s="334" t="s">
        <v>15</v>
      </c>
      <c r="B31" s="335">
        <f>'EU28 TRA_Activity'!B31-'UK TRA_Activity'!B31</f>
        <v>4264387.9952218561</v>
      </c>
      <c r="C31" s="335">
        <f>'EU28 TRA_Activity'!C31-'UK TRA_Activity'!C31</f>
        <v>4341194.7136525912</v>
      </c>
      <c r="D31" s="335">
        <f>'EU28 TRA_Activity'!D31-'UK TRA_Activity'!D31</f>
        <v>4394687.8285080362</v>
      </c>
      <c r="E31" s="335">
        <f>'EU28 TRA_Activity'!E31-'UK TRA_Activity'!E31</f>
        <v>4436369.7587948274</v>
      </c>
      <c r="F31" s="335">
        <f>'EU28 TRA_Activity'!F31-'UK TRA_Activity'!F31</f>
        <v>4497452.6367244087</v>
      </c>
      <c r="G31" s="335">
        <f>'EU28 TRA_Activity'!G31-'UK TRA_Activity'!G31</f>
        <v>4459600.7259255089</v>
      </c>
      <c r="H31" s="335">
        <f>'EU28 TRA_Activity'!H31-'UK TRA_Activity'!H31</f>
        <v>4494697.8235273166</v>
      </c>
      <c r="I31" s="335">
        <f>'EU28 TRA_Activity'!I31-'UK TRA_Activity'!I31</f>
        <v>4548524.1540105548</v>
      </c>
      <c r="J31" s="335">
        <f>'EU28 TRA_Activity'!J31-'UK TRA_Activity'!J31</f>
        <v>4575820.8144816607</v>
      </c>
      <c r="K31" s="335">
        <f>'EU28 TRA_Activity'!K31-'UK TRA_Activity'!K31</f>
        <v>4627414.1398818893</v>
      </c>
      <c r="L31" s="335">
        <f>'EU28 TRA_Activity'!L31-'UK TRA_Activity'!L31</f>
        <v>4591225.7136769425</v>
      </c>
      <c r="M31" s="335">
        <f>'EU28 TRA_Activity'!M31-'UK TRA_Activity'!M31</f>
        <v>4566078.7658526162</v>
      </c>
      <c r="N31" s="335">
        <f>'EU28 TRA_Activity'!N31-'UK TRA_Activity'!N31</f>
        <v>4464709.349148741</v>
      </c>
      <c r="O31" s="335">
        <f>'EU28 TRA_Activity'!O31-'UK TRA_Activity'!O31</f>
        <v>4520207.0073443949</v>
      </c>
      <c r="P31" s="335">
        <f>'EU28 TRA_Activity'!P31-'UK TRA_Activity'!P31</f>
        <v>4571832.8247467615</v>
      </c>
      <c r="Q31" s="335">
        <f>'EU28 TRA_Activity'!Q31-'UK TRA_Activity'!Q31</f>
        <v>4684293.5572236879</v>
      </c>
      <c r="R31" s="335">
        <f>'EU28 TRA_Activity'!R31-'UK TRA_Activity'!R31</f>
        <v>4808836.9277511742</v>
      </c>
      <c r="S31" s="335">
        <f>'EU28 TRA_Activity'!S31-'UK TRA_Activity'!S31</f>
        <v>4928726.7261408623</v>
      </c>
      <c r="T31" s="335">
        <f>'EU28 TRA_Activity'!T31-'UK TRA_Activity'!T31</f>
        <v>5017090.4450242724</v>
      </c>
      <c r="U31" s="335">
        <f>'EU28 TRA_Activity'!U31-'UK TRA_Activity'!U31</f>
        <v>5088204.7238769401</v>
      </c>
      <c r="V31" s="335">
        <f>'EU28 TRA_Activity'!V31-'UK TRA_Activity'!V31</f>
        <v>5139927.6913391119</v>
      </c>
      <c r="W31" s="335">
        <f>'EU28 TRA_Activity'!W31-'UK TRA_Activity'!W31</f>
        <v>5182132.7983603282</v>
      </c>
      <c r="X31" s="335">
        <f>'EU28 TRA_Activity'!X31-'UK TRA_Activity'!X31</f>
        <v>5214964.2863886375</v>
      </c>
      <c r="Y31" s="335">
        <f>'EU28 TRA_Activity'!Y31-'UK TRA_Activity'!Y31</f>
        <v>5244093.3138166443</v>
      </c>
      <c r="Z31" s="335">
        <f>'EU28 TRA_Activity'!Z31-'UK TRA_Activity'!Z31</f>
        <v>5272119.6631825911</v>
      </c>
      <c r="AA31" s="335">
        <f>'EU28 TRA_Activity'!AA31-'UK TRA_Activity'!AA31</f>
        <v>5302393.5371586028</v>
      </c>
      <c r="AB31" s="335">
        <f>'EU28 TRA_Activity'!AB31-'UK TRA_Activity'!AB31</f>
        <v>5329546.1954395389</v>
      </c>
      <c r="AC31" s="335">
        <f>'EU28 TRA_Activity'!AC31-'UK TRA_Activity'!AC31</f>
        <v>5358339.7110999329</v>
      </c>
      <c r="AD31" s="335">
        <f>'EU28 TRA_Activity'!AD31-'UK TRA_Activity'!AD31</f>
        <v>5387399.8176152604</v>
      </c>
      <c r="AE31" s="335">
        <f>'EU28 TRA_Activity'!AE31-'UK TRA_Activity'!AE31</f>
        <v>5416049.8911125287</v>
      </c>
      <c r="AF31" s="335">
        <f>'EU28 TRA_Activity'!AF31-'UK TRA_Activity'!AF31</f>
        <v>5445364.8204178447</v>
      </c>
      <c r="AG31" s="335">
        <f>'EU28 TRA_Activity'!AG31-'UK TRA_Activity'!AG31</f>
        <v>5474263.0839136271</v>
      </c>
      <c r="AH31" s="335">
        <f>'EU28 TRA_Activity'!AH31-'UK TRA_Activity'!AH31</f>
        <v>5500651.9495201325</v>
      </c>
      <c r="AI31" s="335">
        <f>'EU28 TRA_Activity'!AI31-'UK TRA_Activity'!AI31</f>
        <v>5525115.1239975514</v>
      </c>
      <c r="AJ31" s="335">
        <f>'EU28 TRA_Activity'!AJ31-'UK TRA_Activity'!AJ31</f>
        <v>5548824.3463095194</v>
      </c>
      <c r="AK31" s="335">
        <f>'EU28 TRA_Activity'!AK31-'UK TRA_Activity'!AK31</f>
        <v>5570582.6878730711</v>
      </c>
      <c r="AL31" s="335">
        <f>'EU28 TRA_Activity'!AL31-'UK TRA_Activity'!AL31</f>
        <v>5591047.2552448036</v>
      </c>
      <c r="AM31" s="335">
        <f>'EU28 TRA_Activity'!AM31-'UK TRA_Activity'!AM31</f>
        <v>5610313.2898697499</v>
      </c>
      <c r="AN31" s="335">
        <f>'EU28 TRA_Activity'!AN31-'UK TRA_Activity'!AN31</f>
        <v>5629294.5683075897</v>
      </c>
      <c r="AO31" s="335">
        <f>'EU28 TRA_Activity'!AO31-'UK TRA_Activity'!AO31</f>
        <v>5652498.6632004026</v>
      </c>
      <c r="AP31" s="335">
        <f>'EU28 TRA_Activity'!AP31-'UK TRA_Activity'!AP31</f>
        <v>5677828.9125194326</v>
      </c>
      <c r="AQ31" s="335">
        <f>'EU28 TRA_Activity'!AQ31-'UK TRA_Activity'!AQ31</f>
        <v>5702917.8278747927</v>
      </c>
      <c r="AR31" s="335">
        <f>'EU28 TRA_Activity'!AR31-'UK TRA_Activity'!AR31</f>
        <v>5727638.7536395397</v>
      </c>
      <c r="AS31" s="335">
        <f>'EU28 TRA_Activity'!AS31-'UK TRA_Activity'!AS31</f>
        <v>5753185.3506505694</v>
      </c>
      <c r="AT31" s="335">
        <f>'EU28 TRA_Activity'!AT31-'UK TRA_Activity'!AT31</f>
        <v>5778903.7212553164</v>
      </c>
      <c r="AU31" s="335">
        <f>'EU28 TRA_Activity'!AU31-'UK TRA_Activity'!AU31</f>
        <v>5805077.9806034807</v>
      </c>
      <c r="AV31" s="335">
        <f>'EU28 TRA_Activity'!AV31-'UK TRA_Activity'!AV31</f>
        <v>5830580.8375469744</v>
      </c>
      <c r="AW31" s="335">
        <f>'EU28 TRA_Activity'!AW31-'UK TRA_Activity'!AW31</f>
        <v>5858235.439402394</v>
      </c>
      <c r="AX31" s="335">
        <f>'EU28 TRA_Activity'!AX31-'UK TRA_Activity'!AX31</f>
        <v>5887915.0054163868</v>
      </c>
      <c r="AY31" s="335">
        <f>'EU28 TRA_Activity'!AY31-'UK TRA_Activity'!AY31</f>
        <v>5917941.5480622435</v>
      </c>
      <c r="AZ31" s="335">
        <f>'EU28 TRA_Activity'!AZ31-'UK TRA_Activity'!AZ31</f>
        <v>5949392.2249012906</v>
      </c>
    </row>
    <row r="32" spans="1:52">
      <c r="A32" s="332" t="s">
        <v>29</v>
      </c>
      <c r="B32" s="333">
        <f>'EU28 TRA_Activity'!B32-'UK TRA_Activity'!B32</f>
        <v>98868.951500627707</v>
      </c>
      <c r="C32" s="333">
        <f>'EU28 TRA_Activity'!C32-'UK TRA_Activity'!C32</f>
        <v>102845.60129304745</v>
      </c>
      <c r="D32" s="333">
        <f>'EU28 TRA_Activity'!D32-'UK TRA_Activity'!D32</f>
        <v>104173.80350916857</v>
      </c>
      <c r="E32" s="333">
        <f>'EU28 TRA_Activity'!E32-'UK TRA_Activity'!E32</f>
        <v>106630.45546390621</v>
      </c>
      <c r="F32" s="333">
        <f>'EU28 TRA_Activity'!F32-'UK TRA_Activity'!F32</f>
        <v>111163.82297665565</v>
      </c>
      <c r="G32" s="333">
        <f>'EU28 TRA_Activity'!G32-'UK TRA_Activity'!G32</f>
        <v>113834.54459824735</v>
      </c>
      <c r="H32" s="333">
        <f>'EU28 TRA_Activity'!H32-'UK TRA_Activity'!H32</f>
        <v>113588.21803775446</v>
      </c>
      <c r="I32" s="333">
        <f>'EU28 TRA_Activity'!I32-'UK TRA_Activity'!I32</f>
        <v>108906.64599904015</v>
      </c>
      <c r="J32" s="333">
        <f>'EU28 TRA_Activity'!J32-'UK TRA_Activity'!J32</f>
        <v>114601.74541042201</v>
      </c>
      <c r="K32" s="333">
        <f>'EU28 TRA_Activity'!K32-'UK TRA_Activity'!K32</f>
        <v>111803.01661914708</v>
      </c>
      <c r="L32" s="333">
        <f>'EU28 TRA_Activity'!L32-'UK TRA_Activity'!L32</f>
        <v>114123.89844497043</v>
      </c>
      <c r="M32" s="333">
        <f>'EU28 TRA_Activity'!M32-'UK TRA_Activity'!M32</f>
        <v>116891.05423980352</v>
      </c>
      <c r="N32" s="333">
        <f>'EU28 TRA_Activity'!N32-'UK TRA_Activity'!N32</f>
        <v>117258.86505514238</v>
      </c>
      <c r="O32" s="333">
        <f>'EU28 TRA_Activity'!O32-'UK TRA_Activity'!O32</f>
        <v>117097.71644575668</v>
      </c>
      <c r="P32" s="333">
        <f>'EU28 TRA_Activity'!P32-'UK TRA_Activity'!P32</f>
        <v>119474.13243618001</v>
      </c>
      <c r="Q32" s="333">
        <f>'EU28 TRA_Activity'!Q32-'UK TRA_Activity'!Q32</f>
        <v>119377.48160168499</v>
      </c>
      <c r="R32" s="333">
        <f>'EU28 TRA_Activity'!R32-'UK TRA_Activity'!R32</f>
        <v>123273.19276789775</v>
      </c>
      <c r="S32" s="333">
        <f>'EU28 TRA_Activity'!S32-'UK TRA_Activity'!S32</f>
        <v>127079.82430035682</v>
      </c>
      <c r="T32" s="333">
        <f>'EU28 TRA_Activity'!T32-'UK TRA_Activity'!T32</f>
        <v>130465.79988202556</v>
      </c>
      <c r="U32" s="333">
        <f>'EU28 TRA_Activity'!U32-'UK TRA_Activity'!U32</f>
        <v>133706.15365891482</v>
      </c>
      <c r="V32" s="333">
        <f>'EU28 TRA_Activity'!V32-'UK TRA_Activity'!V32</f>
        <v>136499.22646115723</v>
      </c>
      <c r="W32" s="333">
        <f>'EU28 TRA_Activity'!W32-'UK TRA_Activity'!W32</f>
        <v>138802.43441228499</v>
      </c>
      <c r="X32" s="333">
        <f>'EU28 TRA_Activity'!X32-'UK TRA_Activity'!X32</f>
        <v>140831.48126491296</v>
      </c>
      <c r="Y32" s="333">
        <f>'EU28 TRA_Activity'!Y32-'UK TRA_Activity'!Y32</f>
        <v>142629.44094971457</v>
      </c>
      <c r="Z32" s="333">
        <f>'EU28 TRA_Activity'!Z32-'UK TRA_Activity'!Z32</f>
        <v>144237.17223202839</v>
      </c>
      <c r="AA32" s="333">
        <f>'EU28 TRA_Activity'!AA32-'UK TRA_Activity'!AA32</f>
        <v>145969.22512441879</v>
      </c>
      <c r="AB32" s="333">
        <f>'EU28 TRA_Activity'!AB32-'UK TRA_Activity'!AB32</f>
        <v>147544.75588126649</v>
      </c>
      <c r="AC32" s="333">
        <f>'EU28 TRA_Activity'!AC32-'UK TRA_Activity'!AC32</f>
        <v>149077.60313350111</v>
      </c>
      <c r="AD32" s="333">
        <f>'EU28 TRA_Activity'!AD32-'UK TRA_Activity'!AD32</f>
        <v>150600.81962981139</v>
      </c>
      <c r="AE32" s="333">
        <f>'EU28 TRA_Activity'!AE32-'UK TRA_Activity'!AE32</f>
        <v>152108.76182799169</v>
      </c>
      <c r="AF32" s="333">
        <f>'EU28 TRA_Activity'!AF32-'UK TRA_Activity'!AF32</f>
        <v>153600.65172922023</v>
      </c>
      <c r="AG32" s="333">
        <f>'EU28 TRA_Activity'!AG32-'UK TRA_Activity'!AG32</f>
        <v>155044.22621557381</v>
      </c>
      <c r="AH32" s="333">
        <f>'EU28 TRA_Activity'!AH32-'UK TRA_Activity'!AH32</f>
        <v>156410.18394086379</v>
      </c>
      <c r="AI32" s="333">
        <f>'EU28 TRA_Activity'!AI32-'UK TRA_Activity'!AI32</f>
        <v>157693.68425143545</v>
      </c>
      <c r="AJ32" s="333">
        <f>'EU28 TRA_Activity'!AJ32-'UK TRA_Activity'!AJ32</f>
        <v>158918.42659859639</v>
      </c>
      <c r="AK32" s="333">
        <f>'EU28 TRA_Activity'!AK32-'UK TRA_Activity'!AK32</f>
        <v>160103.78886091892</v>
      </c>
      <c r="AL32" s="333">
        <f>'EU28 TRA_Activity'!AL32-'UK TRA_Activity'!AL32</f>
        <v>161310.24473867184</v>
      </c>
      <c r="AM32" s="333">
        <f>'EU28 TRA_Activity'!AM32-'UK TRA_Activity'!AM32</f>
        <v>162548.66066500824</v>
      </c>
      <c r="AN32" s="333">
        <f>'EU28 TRA_Activity'!AN32-'UK TRA_Activity'!AN32</f>
        <v>163788.81167869928</v>
      </c>
      <c r="AO32" s="333">
        <f>'EU28 TRA_Activity'!AO32-'UK TRA_Activity'!AO32</f>
        <v>164977.07665073019</v>
      </c>
      <c r="AP32" s="333">
        <f>'EU28 TRA_Activity'!AP32-'UK TRA_Activity'!AP32</f>
        <v>166078.90786089934</v>
      </c>
      <c r="AQ32" s="333">
        <f>'EU28 TRA_Activity'!AQ32-'UK TRA_Activity'!AQ32</f>
        <v>167093.8509509888</v>
      </c>
      <c r="AR32" s="333">
        <f>'EU28 TRA_Activity'!AR32-'UK TRA_Activity'!AR32</f>
        <v>168060.0466900251</v>
      </c>
      <c r="AS32" s="333">
        <f>'EU28 TRA_Activity'!AS32-'UK TRA_Activity'!AS32</f>
        <v>169057.77126169173</v>
      </c>
      <c r="AT32" s="333">
        <f>'EU28 TRA_Activity'!AT32-'UK TRA_Activity'!AT32</f>
        <v>170049.4140666457</v>
      </c>
      <c r="AU32" s="333">
        <f>'EU28 TRA_Activity'!AU32-'UK TRA_Activity'!AU32</f>
        <v>171081.02063382458</v>
      </c>
      <c r="AV32" s="333">
        <f>'EU28 TRA_Activity'!AV32-'UK TRA_Activity'!AV32</f>
        <v>172074.9207489698</v>
      </c>
      <c r="AW32" s="333">
        <f>'EU28 TRA_Activity'!AW32-'UK TRA_Activity'!AW32</f>
        <v>173061.39500847005</v>
      </c>
      <c r="AX32" s="333">
        <f>'EU28 TRA_Activity'!AX32-'UK TRA_Activity'!AX32</f>
        <v>174048.32957783129</v>
      </c>
      <c r="AY32" s="333">
        <f>'EU28 TRA_Activity'!AY32-'UK TRA_Activity'!AY32</f>
        <v>175030.74841167557</v>
      </c>
      <c r="AZ32" s="333">
        <f>'EU28 TRA_Activity'!AZ32-'UK TRA_Activity'!AZ32</f>
        <v>176069.55181239406</v>
      </c>
    </row>
    <row r="33" spans="1:52">
      <c r="A33" s="330" t="s">
        <v>165</v>
      </c>
      <c r="B33" s="331">
        <f>'EU28 TRA_Activity'!B33-'UK TRA_Activity'!B33</f>
        <v>98868.951500627707</v>
      </c>
      <c r="C33" s="331">
        <f>'EU28 TRA_Activity'!C33-'UK TRA_Activity'!C33</f>
        <v>102845.60129304745</v>
      </c>
      <c r="D33" s="331">
        <f>'EU28 TRA_Activity'!D33-'UK TRA_Activity'!D33</f>
        <v>104173.80350916857</v>
      </c>
      <c r="E33" s="331">
        <f>'EU28 TRA_Activity'!E33-'UK TRA_Activity'!E33</f>
        <v>106630.45546390621</v>
      </c>
      <c r="F33" s="331">
        <f>'EU28 TRA_Activity'!F33-'UK TRA_Activity'!F33</f>
        <v>111163.82297665565</v>
      </c>
      <c r="G33" s="331">
        <f>'EU28 TRA_Activity'!G33-'UK TRA_Activity'!G33</f>
        <v>113834.54459824735</v>
      </c>
      <c r="H33" s="331">
        <f>'EU28 TRA_Activity'!H33-'UK TRA_Activity'!H33</f>
        <v>113588.21803775446</v>
      </c>
      <c r="I33" s="331">
        <f>'EU28 TRA_Activity'!I33-'UK TRA_Activity'!I33</f>
        <v>108906.64599904015</v>
      </c>
      <c r="J33" s="331">
        <f>'EU28 TRA_Activity'!J33-'UK TRA_Activity'!J33</f>
        <v>114601.74541042201</v>
      </c>
      <c r="K33" s="331">
        <f>'EU28 TRA_Activity'!K33-'UK TRA_Activity'!K33</f>
        <v>111803.01661914708</v>
      </c>
      <c r="L33" s="331">
        <f>'EU28 TRA_Activity'!L33-'UK TRA_Activity'!L33</f>
        <v>114123.89844497043</v>
      </c>
      <c r="M33" s="331">
        <f>'EU28 TRA_Activity'!M33-'UK TRA_Activity'!M33</f>
        <v>116891.05423980352</v>
      </c>
      <c r="N33" s="331">
        <f>'EU28 TRA_Activity'!N33-'UK TRA_Activity'!N33</f>
        <v>117258.86505514238</v>
      </c>
      <c r="O33" s="331">
        <f>'EU28 TRA_Activity'!O33-'UK TRA_Activity'!O33</f>
        <v>117097.71644575668</v>
      </c>
      <c r="P33" s="331">
        <f>'EU28 TRA_Activity'!P33-'UK TRA_Activity'!P33</f>
        <v>119474.13243618001</v>
      </c>
      <c r="Q33" s="331">
        <f>'EU28 TRA_Activity'!Q33-'UK TRA_Activity'!Q33</f>
        <v>119377.48160168499</v>
      </c>
      <c r="R33" s="331">
        <f>'EU28 TRA_Activity'!R33-'UK TRA_Activity'!R33</f>
        <v>121723.0237947916</v>
      </c>
      <c r="S33" s="331">
        <f>'EU28 TRA_Activity'!S33-'UK TRA_Activity'!S33</f>
        <v>123777.77684812184</v>
      </c>
      <c r="T33" s="331">
        <f>'EU28 TRA_Activity'!T33-'UK TRA_Activity'!T33</f>
        <v>125271.290711371</v>
      </c>
      <c r="U33" s="331">
        <f>'EU28 TRA_Activity'!U33-'UK TRA_Activity'!U33</f>
        <v>126442.21018427539</v>
      </c>
      <c r="V33" s="331">
        <f>'EU28 TRA_Activity'!V33-'UK TRA_Activity'!V33</f>
        <v>127026.2066487593</v>
      </c>
      <c r="W33" s="331">
        <f>'EU28 TRA_Activity'!W33-'UK TRA_Activity'!W33</f>
        <v>126943.03024026389</v>
      </c>
      <c r="X33" s="331">
        <f>'EU28 TRA_Activity'!X33-'UK TRA_Activity'!X33</f>
        <v>126380.80373889353</v>
      </c>
      <c r="Y33" s="331">
        <f>'EU28 TRA_Activity'!Y33-'UK TRA_Activity'!Y33</f>
        <v>125463.81868331812</v>
      </c>
      <c r="Z33" s="331">
        <f>'EU28 TRA_Activity'!Z33-'UK TRA_Activity'!Z33</f>
        <v>124324.30420036668</v>
      </c>
      <c r="AA33" s="331">
        <f>'EU28 TRA_Activity'!AA33-'UK TRA_Activity'!AA33</f>
        <v>123299.81627604946</v>
      </c>
      <c r="AB33" s="331">
        <f>'EU28 TRA_Activity'!AB33-'UK TRA_Activity'!AB33</f>
        <v>122327.32550320891</v>
      </c>
      <c r="AC33" s="331">
        <f>'EU28 TRA_Activity'!AC33-'UK TRA_Activity'!AC33</f>
        <v>121545.67851063759</v>
      </c>
      <c r="AD33" s="331">
        <f>'EU28 TRA_Activity'!AD33-'UK TRA_Activity'!AD33</f>
        <v>120982.25863437666</v>
      </c>
      <c r="AE33" s="331">
        <f>'EU28 TRA_Activity'!AE33-'UK TRA_Activity'!AE33</f>
        <v>120593.2421155768</v>
      </c>
      <c r="AF33" s="331">
        <f>'EU28 TRA_Activity'!AF33-'UK TRA_Activity'!AF33</f>
        <v>120348.74600278775</v>
      </c>
      <c r="AG33" s="331">
        <f>'EU28 TRA_Activity'!AG33-'UK TRA_Activity'!AG33</f>
        <v>120149.72011064495</v>
      </c>
      <c r="AH33" s="331">
        <f>'EU28 TRA_Activity'!AH33-'UK TRA_Activity'!AH33</f>
        <v>119906.54818010129</v>
      </c>
      <c r="AI33" s="331">
        <f>'EU28 TRA_Activity'!AI33-'UK TRA_Activity'!AI33</f>
        <v>119606.0207184785</v>
      </c>
      <c r="AJ33" s="331">
        <f>'EU28 TRA_Activity'!AJ33-'UK TRA_Activity'!AJ33</f>
        <v>119244.09321813904</v>
      </c>
      <c r="AK33" s="331">
        <f>'EU28 TRA_Activity'!AK33-'UK TRA_Activity'!AK33</f>
        <v>118769.51808222367</v>
      </c>
      <c r="AL33" s="331">
        <f>'EU28 TRA_Activity'!AL33-'UK TRA_Activity'!AL33</f>
        <v>118218.4733977351</v>
      </c>
      <c r="AM33" s="331">
        <f>'EU28 TRA_Activity'!AM33-'UK TRA_Activity'!AM33</f>
        <v>117603.4665360052</v>
      </c>
      <c r="AN33" s="331">
        <f>'EU28 TRA_Activity'!AN33-'UK TRA_Activity'!AN33</f>
        <v>116915.18855846343</v>
      </c>
      <c r="AO33" s="331">
        <f>'EU28 TRA_Activity'!AO33-'UK TRA_Activity'!AO33</f>
        <v>116146.61131666985</v>
      </c>
      <c r="AP33" s="331">
        <f>'EU28 TRA_Activity'!AP33-'UK TRA_Activity'!AP33</f>
        <v>115300.76132544885</v>
      </c>
      <c r="AQ33" s="331">
        <f>'EU28 TRA_Activity'!AQ33-'UK TRA_Activity'!AQ33</f>
        <v>114387.61578587395</v>
      </c>
      <c r="AR33" s="331">
        <f>'EU28 TRA_Activity'!AR33-'UK TRA_Activity'!AR33</f>
        <v>113475.3206235715</v>
      </c>
      <c r="AS33" s="331">
        <f>'EU28 TRA_Activity'!AS33-'UK TRA_Activity'!AS33</f>
        <v>112620.69707813307</v>
      </c>
      <c r="AT33" s="331">
        <f>'EU28 TRA_Activity'!AT33-'UK TRA_Activity'!AT33</f>
        <v>111784.9599956584</v>
      </c>
      <c r="AU33" s="331">
        <f>'EU28 TRA_Activity'!AU33-'UK TRA_Activity'!AU33</f>
        <v>111011.47565180872</v>
      </c>
      <c r="AV33" s="331">
        <f>'EU28 TRA_Activity'!AV33-'UK TRA_Activity'!AV33</f>
        <v>110238.0369056012</v>
      </c>
      <c r="AW33" s="331">
        <f>'EU28 TRA_Activity'!AW33-'UK TRA_Activity'!AW33</f>
        <v>109507.16673916226</v>
      </c>
      <c r="AX33" s="331">
        <f>'EU28 TRA_Activity'!AX33-'UK TRA_Activity'!AX33</f>
        <v>108833.9805865466</v>
      </c>
      <c r="AY33" s="331">
        <f>'EU28 TRA_Activity'!AY33-'UK TRA_Activity'!AY33</f>
        <v>108175.19779259735</v>
      </c>
      <c r="AZ33" s="331">
        <f>'EU28 TRA_Activity'!AZ33-'UK TRA_Activity'!AZ33</f>
        <v>107590.64250689901</v>
      </c>
    </row>
    <row r="34" spans="1:52">
      <c r="A34" s="329" t="s">
        <v>170</v>
      </c>
      <c r="B34" s="315">
        <f>'EU28 TRA_Activity'!B34-'UK TRA_Activity'!B34</f>
        <v>98868.951500627707</v>
      </c>
      <c r="C34" s="315">
        <f>'EU28 TRA_Activity'!C34-'UK TRA_Activity'!C34</f>
        <v>102845.60129304745</v>
      </c>
      <c r="D34" s="315">
        <f>'EU28 TRA_Activity'!D34-'UK TRA_Activity'!D34</f>
        <v>104173.80350916857</v>
      </c>
      <c r="E34" s="315">
        <f>'EU28 TRA_Activity'!E34-'UK TRA_Activity'!E34</f>
        <v>106630.45546390621</v>
      </c>
      <c r="F34" s="315">
        <f>'EU28 TRA_Activity'!F34-'UK TRA_Activity'!F34</f>
        <v>111163.82297665565</v>
      </c>
      <c r="G34" s="315">
        <f>'EU28 TRA_Activity'!G34-'UK TRA_Activity'!G34</f>
        <v>113834.54459824735</v>
      </c>
      <c r="H34" s="315">
        <f>'EU28 TRA_Activity'!H34-'UK TRA_Activity'!H34</f>
        <v>113588.21803775446</v>
      </c>
      <c r="I34" s="315">
        <f>'EU28 TRA_Activity'!I34-'UK TRA_Activity'!I34</f>
        <v>108906.64599904015</v>
      </c>
      <c r="J34" s="315">
        <f>'EU28 TRA_Activity'!J34-'UK TRA_Activity'!J34</f>
        <v>114601.74541042201</v>
      </c>
      <c r="K34" s="315">
        <f>'EU28 TRA_Activity'!K34-'UK TRA_Activity'!K34</f>
        <v>111803.01661914708</v>
      </c>
      <c r="L34" s="315">
        <f>'EU28 TRA_Activity'!L34-'UK TRA_Activity'!L34</f>
        <v>114123.89844497043</v>
      </c>
      <c r="M34" s="315">
        <f>'EU28 TRA_Activity'!M34-'UK TRA_Activity'!M34</f>
        <v>116891.05423980352</v>
      </c>
      <c r="N34" s="315">
        <f>'EU28 TRA_Activity'!N34-'UK TRA_Activity'!N34</f>
        <v>117258.86505514238</v>
      </c>
      <c r="O34" s="315">
        <f>'EU28 TRA_Activity'!O34-'UK TRA_Activity'!O34</f>
        <v>117097.71644575668</v>
      </c>
      <c r="P34" s="315">
        <f>'EU28 TRA_Activity'!P34-'UK TRA_Activity'!P34</f>
        <v>119474.13243618001</v>
      </c>
      <c r="Q34" s="315">
        <f>'EU28 TRA_Activity'!Q34-'UK TRA_Activity'!Q34</f>
        <v>119377.48160168499</v>
      </c>
      <c r="R34" s="315">
        <f>'EU28 TRA_Activity'!R34-'UK TRA_Activity'!R34</f>
        <v>121723.0237947916</v>
      </c>
      <c r="S34" s="315">
        <f>'EU28 TRA_Activity'!S34-'UK TRA_Activity'!S34</f>
        <v>123777.77684812184</v>
      </c>
      <c r="T34" s="315">
        <f>'EU28 TRA_Activity'!T34-'UK TRA_Activity'!T34</f>
        <v>125271.290711371</v>
      </c>
      <c r="U34" s="315">
        <f>'EU28 TRA_Activity'!U34-'UK TRA_Activity'!U34</f>
        <v>126442.21018427539</v>
      </c>
      <c r="V34" s="315">
        <f>'EU28 TRA_Activity'!V34-'UK TRA_Activity'!V34</f>
        <v>127026.2066487593</v>
      </c>
      <c r="W34" s="315">
        <f>'EU28 TRA_Activity'!W34-'UK TRA_Activity'!W34</f>
        <v>126943.03024026389</v>
      </c>
      <c r="X34" s="315">
        <f>'EU28 TRA_Activity'!X34-'UK TRA_Activity'!X34</f>
        <v>126380.80373889353</v>
      </c>
      <c r="Y34" s="315">
        <f>'EU28 TRA_Activity'!Y34-'UK TRA_Activity'!Y34</f>
        <v>125463.81868331812</v>
      </c>
      <c r="Z34" s="315">
        <f>'EU28 TRA_Activity'!Z34-'UK TRA_Activity'!Z34</f>
        <v>124324.30420036668</v>
      </c>
      <c r="AA34" s="315">
        <f>'EU28 TRA_Activity'!AA34-'UK TRA_Activity'!AA34</f>
        <v>123299.81627604946</v>
      </c>
      <c r="AB34" s="315">
        <f>'EU28 TRA_Activity'!AB34-'UK TRA_Activity'!AB34</f>
        <v>122327.32550320891</v>
      </c>
      <c r="AC34" s="315">
        <f>'EU28 TRA_Activity'!AC34-'UK TRA_Activity'!AC34</f>
        <v>121545.67851063759</v>
      </c>
      <c r="AD34" s="315">
        <f>'EU28 TRA_Activity'!AD34-'UK TRA_Activity'!AD34</f>
        <v>120982.25863437666</v>
      </c>
      <c r="AE34" s="315">
        <f>'EU28 TRA_Activity'!AE34-'UK TRA_Activity'!AE34</f>
        <v>120593.2421155768</v>
      </c>
      <c r="AF34" s="315">
        <f>'EU28 TRA_Activity'!AF34-'UK TRA_Activity'!AF34</f>
        <v>120348.74600278775</v>
      </c>
      <c r="AG34" s="315">
        <f>'EU28 TRA_Activity'!AG34-'UK TRA_Activity'!AG34</f>
        <v>120149.72011064495</v>
      </c>
      <c r="AH34" s="315">
        <f>'EU28 TRA_Activity'!AH34-'UK TRA_Activity'!AH34</f>
        <v>119906.54818010129</v>
      </c>
      <c r="AI34" s="315">
        <f>'EU28 TRA_Activity'!AI34-'UK TRA_Activity'!AI34</f>
        <v>119606.0207184785</v>
      </c>
      <c r="AJ34" s="315">
        <f>'EU28 TRA_Activity'!AJ34-'UK TRA_Activity'!AJ34</f>
        <v>119244.09321813904</v>
      </c>
      <c r="AK34" s="315">
        <f>'EU28 TRA_Activity'!AK34-'UK TRA_Activity'!AK34</f>
        <v>118769.51808222367</v>
      </c>
      <c r="AL34" s="315">
        <f>'EU28 TRA_Activity'!AL34-'UK TRA_Activity'!AL34</f>
        <v>118218.4733977351</v>
      </c>
      <c r="AM34" s="315">
        <f>'EU28 TRA_Activity'!AM34-'UK TRA_Activity'!AM34</f>
        <v>117603.4665360052</v>
      </c>
      <c r="AN34" s="315">
        <f>'EU28 TRA_Activity'!AN34-'UK TRA_Activity'!AN34</f>
        <v>116915.18855846343</v>
      </c>
      <c r="AO34" s="315">
        <f>'EU28 TRA_Activity'!AO34-'UK TRA_Activity'!AO34</f>
        <v>116146.61131666985</v>
      </c>
      <c r="AP34" s="315">
        <f>'EU28 TRA_Activity'!AP34-'UK TRA_Activity'!AP34</f>
        <v>115300.76132544885</v>
      </c>
      <c r="AQ34" s="315">
        <f>'EU28 TRA_Activity'!AQ34-'UK TRA_Activity'!AQ34</f>
        <v>114387.61578587395</v>
      </c>
      <c r="AR34" s="315">
        <f>'EU28 TRA_Activity'!AR34-'UK TRA_Activity'!AR34</f>
        <v>113475.3206235715</v>
      </c>
      <c r="AS34" s="315">
        <f>'EU28 TRA_Activity'!AS34-'UK TRA_Activity'!AS34</f>
        <v>112620.69707813307</v>
      </c>
      <c r="AT34" s="315">
        <f>'EU28 TRA_Activity'!AT34-'UK TRA_Activity'!AT34</f>
        <v>111784.9599956584</v>
      </c>
      <c r="AU34" s="315">
        <f>'EU28 TRA_Activity'!AU34-'UK TRA_Activity'!AU34</f>
        <v>111011.47565180872</v>
      </c>
      <c r="AV34" s="315">
        <f>'EU28 TRA_Activity'!AV34-'UK TRA_Activity'!AV34</f>
        <v>110238.0369056012</v>
      </c>
      <c r="AW34" s="315">
        <f>'EU28 TRA_Activity'!AW34-'UK TRA_Activity'!AW34</f>
        <v>109507.16673916226</v>
      </c>
      <c r="AX34" s="315">
        <f>'EU28 TRA_Activity'!AX34-'UK TRA_Activity'!AX34</f>
        <v>108833.9805865466</v>
      </c>
      <c r="AY34" s="315">
        <f>'EU28 TRA_Activity'!AY34-'UK TRA_Activity'!AY34</f>
        <v>108175.19779259735</v>
      </c>
      <c r="AZ34" s="315">
        <f>'EU28 TRA_Activity'!AZ34-'UK TRA_Activity'!AZ34</f>
        <v>107590.64250689901</v>
      </c>
    </row>
    <row r="35" spans="1:52">
      <c r="A35" s="329" t="s">
        <v>154</v>
      </c>
      <c r="B35" s="315">
        <f>'EU28 TRA_Activity'!B35-'UK TRA_Activity'!B35</f>
        <v>0</v>
      </c>
      <c r="C35" s="315">
        <f>'EU28 TRA_Activity'!C35-'UK TRA_Activity'!C35</f>
        <v>0</v>
      </c>
      <c r="D35" s="315">
        <f>'EU28 TRA_Activity'!D35-'UK TRA_Activity'!D35</f>
        <v>0</v>
      </c>
      <c r="E35" s="315">
        <f>'EU28 TRA_Activity'!E35-'UK TRA_Activity'!E35</f>
        <v>0</v>
      </c>
      <c r="F35" s="315">
        <f>'EU28 TRA_Activity'!F35-'UK TRA_Activity'!F35</f>
        <v>0</v>
      </c>
      <c r="G35" s="315">
        <f>'EU28 TRA_Activity'!G35-'UK TRA_Activity'!G35</f>
        <v>0</v>
      </c>
      <c r="H35" s="315">
        <f>'EU28 TRA_Activity'!H35-'UK TRA_Activity'!H35</f>
        <v>0</v>
      </c>
      <c r="I35" s="315">
        <f>'EU28 TRA_Activity'!I35-'UK TRA_Activity'!I35</f>
        <v>0</v>
      </c>
      <c r="J35" s="315">
        <f>'EU28 TRA_Activity'!J35-'UK TRA_Activity'!J35</f>
        <v>0</v>
      </c>
      <c r="K35" s="315">
        <f>'EU28 TRA_Activity'!K35-'UK TRA_Activity'!K35</f>
        <v>0</v>
      </c>
      <c r="L35" s="315">
        <f>'EU28 TRA_Activity'!L35-'UK TRA_Activity'!L35</f>
        <v>0</v>
      </c>
      <c r="M35" s="315">
        <f>'EU28 TRA_Activity'!M35-'UK TRA_Activity'!M35</f>
        <v>0</v>
      </c>
      <c r="N35" s="315">
        <f>'EU28 TRA_Activity'!N35-'UK TRA_Activity'!N35</f>
        <v>0</v>
      </c>
      <c r="O35" s="315">
        <f>'EU28 TRA_Activity'!O35-'UK TRA_Activity'!O35</f>
        <v>0</v>
      </c>
      <c r="P35" s="315">
        <f>'EU28 TRA_Activity'!P35-'UK TRA_Activity'!P35</f>
        <v>0</v>
      </c>
      <c r="Q35" s="315">
        <f>'EU28 TRA_Activity'!Q35-'UK TRA_Activity'!Q35</f>
        <v>0</v>
      </c>
      <c r="R35" s="315">
        <f>'EU28 TRA_Activity'!R35-'UK TRA_Activity'!R35</f>
        <v>0</v>
      </c>
      <c r="S35" s="315">
        <f>'EU28 TRA_Activity'!S35-'UK TRA_Activity'!S35</f>
        <v>0</v>
      </c>
      <c r="T35" s="315">
        <f>'EU28 TRA_Activity'!T35-'UK TRA_Activity'!T35</f>
        <v>0</v>
      </c>
      <c r="U35" s="315">
        <f>'EU28 TRA_Activity'!U35-'UK TRA_Activity'!U35</f>
        <v>0</v>
      </c>
      <c r="V35" s="315">
        <f>'EU28 TRA_Activity'!V35-'UK TRA_Activity'!V35</f>
        <v>0</v>
      </c>
      <c r="W35" s="315">
        <f>'EU28 TRA_Activity'!W35-'UK TRA_Activity'!W35</f>
        <v>0</v>
      </c>
      <c r="X35" s="315">
        <f>'EU28 TRA_Activity'!X35-'UK TRA_Activity'!X35</f>
        <v>0</v>
      </c>
      <c r="Y35" s="315">
        <f>'EU28 TRA_Activity'!Y35-'UK TRA_Activity'!Y35</f>
        <v>0</v>
      </c>
      <c r="Z35" s="315">
        <f>'EU28 TRA_Activity'!Z35-'UK TRA_Activity'!Z35</f>
        <v>0</v>
      </c>
      <c r="AA35" s="315">
        <f>'EU28 TRA_Activity'!AA35-'UK TRA_Activity'!AA35</f>
        <v>0</v>
      </c>
      <c r="AB35" s="315">
        <f>'EU28 TRA_Activity'!AB35-'UK TRA_Activity'!AB35</f>
        <v>0</v>
      </c>
      <c r="AC35" s="315">
        <f>'EU28 TRA_Activity'!AC35-'UK TRA_Activity'!AC35</f>
        <v>0</v>
      </c>
      <c r="AD35" s="315">
        <f>'EU28 TRA_Activity'!AD35-'UK TRA_Activity'!AD35</f>
        <v>0</v>
      </c>
      <c r="AE35" s="315">
        <f>'EU28 TRA_Activity'!AE35-'UK TRA_Activity'!AE35</f>
        <v>0</v>
      </c>
      <c r="AF35" s="315">
        <f>'EU28 TRA_Activity'!AF35-'UK TRA_Activity'!AF35</f>
        <v>0</v>
      </c>
      <c r="AG35" s="315">
        <f>'EU28 TRA_Activity'!AG35-'UK TRA_Activity'!AG35</f>
        <v>0</v>
      </c>
      <c r="AH35" s="315">
        <f>'EU28 TRA_Activity'!AH35-'UK TRA_Activity'!AH35</f>
        <v>0</v>
      </c>
      <c r="AI35" s="315">
        <f>'EU28 TRA_Activity'!AI35-'UK TRA_Activity'!AI35</f>
        <v>0</v>
      </c>
      <c r="AJ35" s="315">
        <f>'EU28 TRA_Activity'!AJ35-'UK TRA_Activity'!AJ35</f>
        <v>0</v>
      </c>
      <c r="AK35" s="315">
        <f>'EU28 TRA_Activity'!AK35-'UK TRA_Activity'!AK35</f>
        <v>0</v>
      </c>
      <c r="AL35" s="315">
        <f>'EU28 TRA_Activity'!AL35-'UK TRA_Activity'!AL35</f>
        <v>0</v>
      </c>
      <c r="AM35" s="315">
        <f>'EU28 TRA_Activity'!AM35-'UK TRA_Activity'!AM35</f>
        <v>0</v>
      </c>
      <c r="AN35" s="315">
        <f>'EU28 TRA_Activity'!AN35-'UK TRA_Activity'!AN35</f>
        <v>0</v>
      </c>
      <c r="AO35" s="315">
        <f>'EU28 TRA_Activity'!AO35-'UK TRA_Activity'!AO35</f>
        <v>0</v>
      </c>
      <c r="AP35" s="315">
        <f>'EU28 TRA_Activity'!AP35-'UK TRA_Activity'!AP35</f>
        <v>0</v>
      </c>
      <c r="AQ35" s="315">
        <f>'EU28 TRA_Activity'!AQ35-'UK TRA_Activity'!AQ35</f>
        <v>0</v>
      </c>
      <c r="AR35" s="315">
        <f>'EU28 TRA_Activity'!AR35-'UK TRA_Activity'!AR35</f>
        <v>0</v>
      </c>
      <c r="AS35" s="315">
        <f>'EU28 TRA_Activity'!AS35-'UK TRA_Activity'!AS35</f>
        <v>0</v>
      </c>
      <c r="AT35" s="315">
        <f>'EU28 TRA_Activity'!AT35-'UK TRA_Activity'!AT35</f>
        <v>0</v>
      </c>
      <c r="AU35" s="315">
        <f>'EU28 TRA_Activity'!AU35-'UK TRA_Activity'!AU35</f>
        <v>0</v>
      </c>
      <c r="AV35" s="315">
        <f>'EU28 TRA_Activity'!AV35-'UK TRA_Activity'!AV35</f>
        <v>0</v>
      </c>
      <c r="AW35" s="315">
        <f>'EU28 TRA_Activity'!AW35-'UK TRA_Activity'!AW35</f>
        <v>0</v>
      </c>
      <c r="AX35" s="315">
        <f>'EU28 TRA_Activity'!AX35-'UK TRA_Activity'!AX35</f>
        <v>0</v>
      </c>
      <c r="AY35" s="315">
        <f>'EU28 TRA_Activity'!AY35-'UK TRA_Activity'!AY35</f>
        <v>0</v>
      </c>
      <c r="AZ35" s="315">
        <f>'EU28 TRA_Activity'!AZ35-'UK TRA_Activity'!AZ35</f>
        <v>0</v>
      </c>
    </row>
    <row r="36" spans="1:52">
      <c r="A36" s="329" t="s">
        <v>164</v>
      </c>
      <c r="B36" s="315">
        <f>'EU28 TRA_Activity'!B36-'UK TRA_Activity'!B36</f>
        <v>0</v>
      </c>
      <c r="C36" s="315">
        <f>'EU28 TRA_Activity'!C36-'UK TRA_Activity'!C36</f>
        <v>0</v>
      </c>
      <c r="D36" s="315">
        <f>'EU28 TRA_Activity'!D36-'UK TRA_Activity'!D36</f>
        <v>0</v>
      </c>
      <c r="E36" s="315">
        <f>'EU28 TRA_Activity'!E36-'UK TRA_Activity'!E36</f>
        <v>0</v>
      </c>
      <c r="F36" s="315">
        <f>'EU28 TRA_Activity'!F36-'UK TRA_Activity'!F36</f>
        <v>0</v>
      </c>
      <c r="G36" s="315">
        <f>'EU28 TRA_Activity'!G36-'UK TRA_Activity'!G36</f>
        <v>0</v>
      </c>
      <c r="H36" s="315">
        <f>'EU28 TRA_Activity'!H36-'UK TRA_Activity'!H36</f>
        <v>0</v>
      </c>
      <c r="I36" s="315">
        <f>'EU28 TRA_Activity'!I36-'UK TRA_Activity'!I36</f>
        <v>0</v>
      </c>
      <c r="J36" s="315">
        <f>'EU28 TRA_Activity'!J36-'UK TRA_Activity'!J36</f>
        <v>0</v>
      </c>
      <c r="K36" s="315">
        <f>'EU28 TRA_Activity'!K36-'UK TRA_Activity'!K36</f>
        <v>0</v>
      </c>
      <c r="L36" s="315">
        <f>'EU28 TRA_Activity'!L36-'UK TRA_Activity'!L36</f>
        <v>0</v>
      </c>
      <c r="M36" s="315">
        <f>'EU28 TRA_Activity'!M36-'UK TRA_Activity'!M36</f>
        <v>0</v>
      </c>
      <c r="N36" s="315">
        <f>'EU28 TRA_Activity'!N36-'UK TRA_Activity'!N36</f>
        <v>0</v>
      </c>
      <c r="O36" s="315">
        <f>'EU28 TRA_Activity'!O36-'UK TRA_Activity'!O36</f>
        <v>0</v>
      </c>
      <c r="P36" s="315">
        <f>'EU28 TRA_Activity'!P36-'UK TRA_Activity'!P36</f>
        <v>0</v>
      </c>
      <c r="Q36" s="315">
        <f>'EU28 TRA_Activity'!Q36-'UK TRA_Activity'!Q36</f>
        <v>0</v>
      </c>
      <c r="R36" s="315">
        <f>'EU28 TRA_Activity'!R36-'UK TRA_Activity'!R36</f>
        <v>0</v>
      </c>
      <c r="S36" s="315">
        <f>'EU28 TRA_Activity'!S36-'UK TRA_Activity'!S36</f>
        <v>0</v>
      </c>
      <c r="T36" s="315">
        <f>'EU28 TRA_Activity'!T36-'UK TRA_Activity'!T36</f>
        <v>0</v>
      </c>
      <c r="U36" s="315">
        <f>'EU28 TRA_Activity'!U36-'UK TRA_Activity'!U36</f>
        <v>0</v>
      </c>
      <c r="V36" s="315">
        <f>'EU28 TRA_Activity'!V36-'UK TRA_Activity'!V36</f>
        <v>0</v>
      </c>
      <c r="W36" s="315">
        <f>'EU28 TRA_Activity'!W36-'UK TRA_Activity'!W36</f>
        <v>0</v>
      </c>
      <c r="X36" s="315">
        <f>'EU28 TRA_Activity'!X36-'UK TRA_Activity'!X36</f>
        <v>0</v>
      </c>
      <c r="Y36" s="315">
        <f>'EU28 TRA_Activity'!Y36-'UK TRA_Activity'!Y36</f>
        <v>0</v>
      </c>
      <c r="Z36" s="315">
        <f>'EU28 TRA_Activity'!Z36-'UK TRA_Activity'!Z36</f>
        <v>0</v>
      </c>
      <c r="AA36" s="315">
        <f>'EU28 TRA_Activity'!AA36-'UK TRA_Activity'!AA36</f>
        <v>0</v>
      </c>
      <c r="AB36" s="315">
        <f>'EU28 TRA_Activity'!AB36-'UK TRA_Activity'!AB36</f>
        <v>0</v>
      </c>
      <c r="AC36" s="315">
        <f>'EU28 TRA_Activity'!AC36-'UK TRA_Activity'!AC36</f>
        <v>0</v>
      </c>
      <c r="AD36" s="315">
        <f>'EU28 TRA_Activity'!AD36-'UK TRA_Activity'!AD36</f>
        <v>0</v>
      </c>
      <c r="AE36" s="315">
        <f>'EU28 TRA_Activity'!AE36-'UK TRA_Activity'!AE36</f>
        <v>0</v>
      </c>
      <c r="AF36" s="315">
        <f>'EU28 TRA_Activity'!AF36-'UK TRA_Activity'!AF36</f>
        <v>0</v>
      </c>
      <c r="AG36" s="315">
        <f>'EU28 TRA_Activity'!AG36-'UK TRA_Activity'!AG36</f>
        <v>0</v>
      </c>
      <c r="AH36" s="315">
        <f>'EU28 TRA_Activity'!AH36-'UK TRA_Activity'!AH36</f>
        <v>0</v>
      </c>
      <c r="AI36" s="315">
        <f>'EU28 TRA_Activity'!AI36-'UK TRA_Activity'!AI36</f>
        <v>0</v>
      </c>
      <c r="AJ36" s="315">
        <f>'EU28 TRA_Activity'!AJ36-'UK TRA_Activity'!AJ36</f>
        <v>0</v>
      </c>
      <c r="AK36" s="315">
        <f>'EU28 TRA_Activity'!AK36-'UK TRA_Activity'!AK36</f>
        <v>0</v>
      </c>
      <c r="AL36" s="315">
        <f>'EU28 TRA_Activity'!AL36-'UK TRA_Activity'!AL36</f>
        <v>0</v>
      </c>
      <c r="AM36" s="315">
        <f>'EU28 TRA_Activity'!AM36-'UK TRA_Activity'!AM36</f>
        <v>0</v>
      </c>
      <c r="AN36" s="315">
        <f>'EU28 TRA_Activity'!AN36-'UK TRA_Activity'!AN36</f>
        <v>0</v>
      </c>
      <c r="AO36" s="315">
        <f>'EU28 TRA_Activity'!AO36-'UK TRA_Activity'!AO36</f>
        <v>0</v>
      </c>
      <c r="AP36" s="315">
        <f>'EU28 TRA_Activity'!AP36-'UK TRA_Activity'!AP36</f>
        <v>0</v>
      </c>
      <c r="AQ36" s="315">
        <f>'EU28 TRA_Activity'!AQ36-'UK TRA_Activity'!AQ36</f>
        <v>0</v>
      </c>
      <c r="AR36" s="315">
        <f>'EU28 TRA_Activity'!AR36-'UK TRA_Activity'!AR36</f>
        <v>0</v>
      </c>
      <c r="AS36" s="315">
        <f>'EU28 TRA_Activity'!AS36-'UK TRA_Activity'!AS36</f>
        <v>0</v>
      </c>
      <c r="AT36" s="315">
        <f>'EU28 TRA_Activity'!AT36-'UK TRA_Activity'!AT36</f>
        <v>0</v>
      </c>
      <c r="AU36" s="315">
        <f>'EU28 TRA_Activity'!AU36-'UK TRA_Activity'!AU36</f>
        <v>0</v>
      </c>
      <c r="AV36" s="315">
        <f>'EU28 TRA_Activity'!AV36-'UK TRA_Activity'!AV36</f>
        <v>0</v>
      </c>
      <c r="AW36" s="315">
        <f>'EU28 TRA_Activity'!AW36-'UK TRA_Activity'!AW36</f>
        <v>0</v>
      </c>
      <c r="AX36" s="315">
        <f>'EU28 TRA_Activity'!AX36-'UK TRA_Activity'!AX36</f>
        <v>0</v>
      </c>
      <c r="AY36" s="315">
        <f>'EU28 TRA_Activity'!AY36-'UK TRA_Activity'!AY36</f>
        <v>0</v>
      </c>
      <c r="AZ36" s="315">
        <f>'EU28 TRA_Activity'!AZ36-'UK TRA_Activity'!AZ36</f>
        <v>0</v>
      </c>
    </row>
    <row r="37" spans="1:52">
      <c r="A37" s="330" t="s">
        <v>172</v>
      </c>
      <c r="B37" s="331">
        <f>'EU28 TRA_Activity'!B37-'UK TRA_Activity'!B37</f>
        <v>0</v>
      </c>
      <c r="C37" s="331">
        <f>'EU28 TRA_Activity'!C37-'UK TRA_Activity'!C37</f>
        <v>0</v>
      </c>
      <c r="D37" s="331">
        <f>'EU28 TRA_Activity'!D37-'UK TRA_Activity'!D37</f>
        <v>0</v>
      </c>
      <c r="E37" s="331">
        <f>'EU28 TRA_Activity'!E37-'UK TRA_Activity'!E37</f>
        <v>0</v>
      </c>
      <c r="F37" s="331">
        <f>'EU28 TRA_Activity'!F37-'UK TRA_Activity'!F37</f>
        <v>0</v>
      </c>
      <c r="G37" s="331">
        <f>'EU28 TRA_Activity'!G37-'UK TRA_Activity'!G37</f>
        <v>0</v>
      </c>
      <c r="H37" s="331">
        <f>'EU28 TRA_Activity'!H37-'UK TRA_Activity'!H37</f>
        <v>0</v>
      </c>
      <c r="I37" s="331">
        <f>'EU28 TRA_Activity'!I37-'UK TRA_Activity'!I37</f>
        <v>0</v>
      </c>
      <c r="J37" s="331">
        <f>'EU28 TRA_Activity'!J37-'UK TRA_Activity'!J37</f>
        <v>0</v>
      </c>
      <c r="K37" s="331">
        <f>'EU28 TRA_Activity'!K37-'UK TRA_Activity'!K37</f>
        <v>0</v>
      </c>
      <c r="L37" s="331">
        <f>'EU28 TRA_Activity'!L37-'UK TRA_Activity'!L37</f>
        <v>0</v>
      </c>
      <c r="M37" s="331">
        <f>'EU28 TRA_Activity'!M37-'UK TRA_Activity'!M37</f>
        <v>0</v>
      </c>
      <c r="N37" s="331">
        <f>'EU28 TRA_Activity'!N37-'UK TRA_Activity'!N37</f>
        <v>0</v>
      </c>
      <c r="O37" s="331">
        <f>'EU28 TRA_Activity'!O37-'UK TRA_Activity'!O37</f>
        <v>0</v>
      </c>
      <c r="P37" s="331">
        <f>'EU28 TRA_Activity'!P37-'UK TRA_Activity'!P37</f>
        <v>0</v>
      </c>
      <c r="Q37" s="331">
        <f>'EU28 TRA_Activity'!Q37-'UK TRA_Activity'!Q37</f>
        <v>0</v>
      </c>
      <c r="R37" s="331">
        <f>'EU28 TRA_Activity'!R37-'UK TRA_Activity'!R37</f>
        <v>0</v>
      </c>
      <c r="S37" s="331">
        <f>'EU28 TRA_Activity'!S37-'UK TRA_Activity'!S37</f>
        <v>0</v>
      </c>
      <c r="T37" s="331">
        <f>'EU28 TRA_Activity'!T37-'UK TRA_Activity'!T37</f>
        <v>0</v>
      </c>
      <c r="U37" s="331">
        <f>'EU28 TRA_Activity'!U37-'UK TRA_Activity'!U37</f>
        <v>0</v>
      </c>
      <c r="V37" s="331">
        <f>'EU28 TRA_Activity'!V37-'UK TRA_Activity'!V37</f>
        <v>0</v>
      </c>
      <c r="W37" s="331">
        <f>'EU28 TRA_Activity'!W37-'UK TRA_Activity'!W37</f>
        <v>0</v>
      </c>
      <c r="X37" s="331">
        <f>'EU28 TRA_Activity'!X37-'UK TRA_Activity'!X37</f>
        <v>0</v>
      </c>
      <c r="Y37" s="331">
        <f>'EU28 TRA_Activity'!Y37-'UK TRA_Activity'!Y37</f>
        <v>0</v>
      </c>
      <c r="Z37" s="331">
        <f>'EU28 TRA_Activity'!Z37-'UK TRA_Activity'!Z37</f>
        <v>0</v>
      </c>
      <c r="AA37" s="331">
        <f>'EU28 TRA_Activity'!AA37-'UK TRA_Activity'!AA37</f>
        <v>0</v>
      </c>
      <c r="AB37" s="331">
        <f>'EU28 TRA_Activity'!AB37-'UK TRA_Activity'!AB37</f>
        <v>0</v>
      </c>
      <c r="AC37" s="331">
        <f>'EU28 TRA_Activity'!AC37-'UK TRA_Activity'!AC37</f>
        <v>0</v>
      </c>
      <c r="AD37" s="331">
        <f>'EU28 TRA_Activity'!AD37-'UK TRA_Activity'!AD37</f>
        <v>0</v>
      </c>
      <c r="AE37" s="331">
        <f>'EU28 TRA_Activity'!AE37-'UK TRA_Activity'!AE37</f>
        <v>0</v>
      </c>
      <c r="AF37" s="331">
        <f>'EU28 TRA_Activity'!AF37-'UK TRA_Activity'!AF37</f>
        <v>0</v>
      </c>
      <c r="AG37" s="331">
        <f>'EU28 TRA_Activity'!AG37-'UK TRA_Activity'!AG37</f>
        <v>0</v>
      </c>
      <c r="AH37" s="331">
        <f>'EU28 TRA_Activity'!AH37-'UK TRA_Activity'!AH37</f>
        <v>0</v>
      </c>
      <c r="AI37" s="331">
        <f>'EU28 TRA_Activity'!AI37-'UK TRA_Activity'!AI37</f>
        <v>0</v>
      </c>
      <c r="AJ37" s="331">
        <f>'EU28 TRA_Activity'!AJ37-'UK TRA_Activity'!AJ37</f>
        <v>0</v>
      </c>
      <c r="AK37" s="331">
        <f>'EU28 TRA_Activity'!AK37-'UK TRA_Activity'!AK37</f>
        <v>0</v>
      </c>
      <c r="AL37" s="331">
        <f>'EU28 TRA_Activity'!AL37-'UK TRA_Activity'!AL37</f>
        <v>0</v>
      </c>
      <c r="AM37" s="331">
        <f>'EU28 TRA_Activity'!AM37-'UK TRA_Activity'!AM37</f>
        <v>0</v>
      </c>
      <c r="AN37" s="331">
        <f>'EU28 TRA_Activity'!AN37-'UK TRA_Activity'!AN37</f>
        <v>0</v>
      </c>
      <c r="AO37" s="331">
        <f>'EU28 TRA_Activity'!AO37-'UK TRA_Activity'!AO37</f>
        <v>0</v>
      </c>
      <c r="AP37" s="331">
        <f>'EU28 TRA_Activity'!AP37-'UK TRA_Activity'!AP37</f>
        <v>0</v>
      </c>
      <c r="AQ37" s="331">
        <f>'EU28 TRA_Activity'!AQ37-'UK TRA_Activity'!AQ37</f>
        <v>0</v>
      </c>
      <c r="AR37" s="331">
        <f>'EU28 TRA_Activity'!AR37-'UK TRA_Activity'!AR37</f>
        <v>0</v>
      </c>
      <c r="AS37" s="331">
        <f>'EU28 TRA_Activity'!AS37-'UK TRA_Activity'!AS37</f>
        <v>0</v>
      </c>
      <c r="AT37" s="331">
        <f>'EU28 TRA_Activity'!AT37-'UK TRA_Activity'!AT37</f>
        <v>0</v>
      </c>
      <c r="AU37" s="331">
        <f>'EU28 TRA_Activity'!AU37-'UK TRA_Activity'!AU37</f>
        <v>0</v>
      </c>
      <c r="AV37" s="331">
        <f>'EU28 TRA_Activity'!AV37-'UK TRA_Activity'!AV37</f>
        <v>0</v>
      </c>
      <c r="AW37" s="331">
        <f>'EU28 TRA_Activity'!AW37-'UK TRA_Activity'!AW37</f>
        <v>0</v>
      </c>
      <c r="AX37" s="331">
        <f>'EU28 TRA_Activity'!AX37-'UK TRA_Activity'!AX37</f>
        <v>0</v>
      </c>
      <c r="AY37" s="331">
        <f>'EU28 TRA_Activity'!AY37-'UK TRA_Activity'!AY37</f>
        <v>0</v>
      </c>
      <c r="AZ37" s="331">
        <f>'EU28 TRA_Activity'!AZ37-'UK TRA_Activity'!AZ37</f>
        <v>0</v>
      </c>
    </row>
    <row r="38" spans="1:52">
      <c r="A38" s="329" t="s">
        <v>170</v>
      </c>
      <c r="B38" s="315">
        <f>'EU28 TRA_Activity'!B38-'UK TRA_Activity'!B38</f>
        <v>0</v>
      </c>
      <c r="C38" s="315">
        <f>'EU28 TRA_Activity'!C38-'UK TRA_Activity'!C38</f>
        <v>0</v>
      </c>
      <c r="D38" s="315">
        <f>'EU28 TRA_Activity'!D38-'UK TRA_Activity'!D38</f>
        <v>0</v>
      </c>
      <c r="E38" s="315">
        <f>'EU28 TRA_Activity'!E38-'UK TRA_Activity'!E38</f>
        <v>0</v>
      </c>
      <c r="F38" s="315">
        <f>'EU28 TRA_Activity'!F38-'UK TRA_Activity'!F38</f>
        <v>0</v>
      </c>
      <c r="G38" s="315">
        <f>'EU28 TRA_Activity'!G38-'UK TRA_Activity'!G38</f>
        <v>0</v>
      </c>
      <c r="H38" s="315">
        <f>'EU28 TRA_Activity'!H38-'UK TRA_Activity'!H38</f>
        <v>0</v>
      </c>
      <c r="I38" s="315">
        <f>'EU28 TRA_Activity'!I38-'UK TRA_Activity'!I38</f>
        <v>0</v>
      </c>
      <c r="J38" s="315">
        <f>'EU28 TRA_Activity'!J38-'UK TRA_Activity'!J38</f>
        <v>0</v>
      </c>
      <c r="K38" s="315">
        <f>'EU28 TRA_Activity'!K38-'UK TRA_Activity'!K38</f>
        <v>0</v>
      </c>
      <c r="L38" s="315">
        <f>'EU28 TRA_Activity'!L38-'UK TRA_Activity'!L38</f>
        <v>0</v>
      </c>
      <c r="M38" s="315">
        <f>'EU28 TRA_Activity'!M38-'UK TRA_Activity'!M38</f>
        <v>0</v>
      </c>
      <c r="N38" s="315">
        <f>'EU28 TRA_Activity'!N38-'UK TRA_Activity'!N38</f>
        <v>0</v>
      </c>
      <c r="O38" s="315">
        <f>'EU28 TRA_Activity'!O38-'UK TRA_Activity'!O38</f>
        <v>0</v>
      </c>
      <c r="P38" s="315">
        <f>'EU28 TRA_Activity'!P38-'UK TRA_Activity'!P38</f>
        <v>0</v>
      </c>
      <c r="Q38" s="315">
        <f>'EU28 TRA_Activity'!Q38-'UK TRA_Activity'!Q38</f>
        <v>0</v>
      </c>
      <c r="R38" s="315">
        <f>'EU28 TRA_Activity'!R38-'UK TRA_Activity'!R38</f>
        <v>0</v>
      </c>
      <c r="S38" s="315">
        <f>'EU28 TRA_Activity'!S38-'UK TRA_Activity'!S38</f>
        <v>0</v>
      </c>
      <c r="T38" s="315">
        <f>'EU28 TRA_Activity'!T38-'UK TRA_Activity'!T38</f>
        <v>0</v>
      </c>
      <c r="U38" s="315">
        <f>'EU28 TRA_Activity'!U38-'UK TRA_Activity'!U38</f>
        <v>0</v>
      </c>
      <c r="V38" s="315">
        <f>'EU28 TRA_Activity'!V38-'UK TRA_Activity'!V38</f>
        <v>0</v>
      </c>
      <c r="W38" s="315">
        <f>'EU28 TRA_Activity'!W38-'UK TRA_Activity'!W38</f>
        <v>0</v>
      </c>
      <c r="X38" s="315">
        <f>'EU28 TRA_Activity'!X38-'UK TRA_Activity'!X38</f>
        <v>0</v>
      </c>
      <c r="Y38" s="315">
        <f>'EU28 TRA_Activity'!Y38-'UK TRA_Activity'!Y38</f>
        <v>0</v>
      </c>
      <c r="Z38" s="315">
        <f>'EU28 TRA_Activity'!Z38-'UK TRA_Activity'!Z38</f>
        <v>0</v>
      </c>
      <c r="AA38" s="315">
        <f>'EU28 TRA_Activity'!AA38-'UK TRA_Activity'!AA38</f>
        <v>0</v>
      </c>
      <c r="AB38" s="315">
        <f>'EU28 TRA_Activity'!AB38-'UK TRA_Activity'!AB38</f>
        <v>0</v>
      </c>
      <c r="AC38" s="315">
        <f>'EU28 TRA_Activity'!AC38-'UK TRA_Activity'!AC38</f>
        <v>0</v>
      </c>
      <c r="AD38" s="315">
        <f>'EU28 TRA_Activity'!AD38-'UK TRA_Activity'!AD38</f>
        <v>0</v>
      </c>
      <c r="AE38" s="315">
        <f>'EU28 TRA_Activity'!AE38-'UK TRA_Activity'!AE38</f>
        <v>0</v>
      </c>
      <c r="AF38" s="315">
        <f>'EU28 TRA_Activity'!AF38-'UK TRA_Activity'!AF38</f>
        <v>0</v>
      </c>
      <c r="AG38" s="315">
        <f>'EU28 TRA_Activity'!AG38-'UK TRA_Activity'!AG38</f>
        <v>0</v>
      </c>
      <c r="AH38" s="315">
        <f>'EU28 TRA_Activity'!AH38-'UK TRA_Activity'!AH38</f>
        <v>0</v>
      </c>
      <c r="AI38" s="315">
        <f>'EU28 TRA_Activity'!AI38-'UK TRA_Activity'!AI38</f>
        <v>0</v>
      </c>
      <c r="AJ38" s="315">
        <f>'EU28 TRA_Activity'!AJ38-'UK TRA_Activity'!AJ38</f>
        <v>0</v>
      </c>
      <c r="AK38" s="315">
        <f>'EU28 TRA_Activity'!AK38-'UK TRA_Activity'!AK38</f>
        <v>0</v>
      </c>
      <c r="AL38" s="315">
        <f>'EU28 TRA_Activity'!AL38-'UK TRA_Activity'!AL38</f>
        <v>0</v>
      </c>
      <c r="AM38" s="315">
        <f>'EU28 TRA_Activity'!AM38-'UK TRA_Activity'!AM38</f>
        <v>0</v>
      </c>
      <c r="AN38" s="315">
        <f>'EU28 TRA_Activity'!AN38-'UK TRA_Activity'!AN38</f>
        <v>0</v>
      </c>
      <c r="AO38" s="315">
        <f>'EU28 TRA_Activity'!AO38-'UK TRA_Activity'!AO38</f>
        <v>0</v>
      </c>
      <c r="AP38" s="315">
        <f>'EU28 TRA_Activity'!AP38-'UK TRA_Activity'!AP38</f>
        <v>0</v>
      </c>
      <c r="AQ38" s="315">
        <f>'EU28 TRA_Activity'!AQ38-'UK TRA_Activity'!AQ38</f>
        <v>0</v>
      </c>
      <c r="AR38" s="315">
        <f>'EU28 TRA_Activity'!AR38-'UK TRA_Activity'!AR38</f>
        <v>0</v>
      </c>
      <c r="AS38" s="315">
        <f>'EU28 TRA_Activity'!AS38-'UK TRA_Activity'!AS38</f>
        <v>0</v>
      </c>
      <c r="AT38" s="315">
        <f>'EU28 TRA_Activity'!AT38-'UK TRA_Activity'!AT38</f>
        <v>0</v>
      </c>
      <c r="AU38" s="315">
        <f>'EU28 TRA_Activity'!AU38-'UK TRA_Activity'!AU38</f>
        <v>0</v>
      </c>
      <c r="AV38" s="315">
        <f>'EU28 TRA_Activity'!AV38-'UK TRA_Activity'!AV38</f>
        <v>0</v>
      </c>
      <c r="AW38" s="315">
        <f>'EU28 TRA_Activity'!AW38-'UK TRA_Activity'!AW38</f>
        <v>0</v>
      </c>
      <c r="AX38" s="315">
        <f>'EU28 TRA_Activity'!AX38-'UK TRA_Activity'!AX38</f>
        <v>0</v>
      </c>
      <c r="AY38" s="315">
        <f>'EU28 TRA_Activity'!AY38-'UK TRA_Activity'!AY38</f>
        <v>0</v>
      </c>
      <c r="AZ38" s="315">
        <f>'EU28 TRA_Activity'!AZ38-'UK TRA_Activity'!AZ38</f>
        <v>0</v>
      </c>
    </row>
    <row r="39" spans="1:52">
      <c r="A39" s="330" t="s">
        <v>162</v>
      </c>
      <c r="B39" s="331">
        <f>'EU28 TRA_Activity'!B39-'UK TRA_Activity'!B39</f>
        <v>0</v>
      </c>
      <c r="C39" s="331">
        <f>'EU28 TRA_Activity'!C39-'UK TRA_Activity'!C39</f>
        <v>0</v>
      </c>
      <c r="D39" s="331">
        <f>'EU28 TRA_Activity'!D39-'UK TRA_Activity'!D39</f>
        <v>0</v>
      </c>
      <c r="E39" s="331">
        <f>'EU28 TRA_Activity'!E39-'UK TRA_Activity'!E39</f>
        <v>0</v>
      </c>
      <c r="F39" s="331">
        <f>'EU28 TRA_Activity'!F39-'UK TRA_Activity'!F39</f>
        <v>0</v>
      </c>
      <c r="G39" s="331">
        <f>'EU28 TRA_Activity'!G39-'UK TRA_Activity'!G39</f>
        <v>0</v>
      </c>
      <c r="H39" s="331">
        <f>'EU28 TRA_Activity'!H39-'UK TRA_Activity'!H39</f>
        <v>0</v>
      </c>
      <c r="I39" s="331">
        <f>'EU28 TRA_Activity'!I39-'UK TRA_Activity'!I39</f>
        <v>0</v>
      </c>
      <c r="J39" s="331">
        <f>'EU28 TRA_Activity'!J39-'UK TRA_Activity'!J39</f>
        <v>0</v>
      </c>
      <c r="K39" s="331">
        <f>'EU28 TRA_Activity'!K39-'UK TRA_Activity'!K39</f>
        <v>0</v>
      </c>
      <c r="L39" s="331">
        <f>'EU28 TRA_Activity'!L39-'UK TRA_Activity'!L39</f>
        <v>0</v>
      </c>
      <c r="M39" s="331">
        <f>'EU28 TRA_Activity'!M39-'UK TRA_Activity'!M39</f>
        <v>0</v>
      </c>
      <c r="N39" s="331">
        <f>'EU28 TRA_Activity'!N39-'UK TRA_Activity'!N39</f>
        <v>0</v>
      </c>
      <c r="O39" s="331">
        <f>'EU28 TRA_Activity'!O39-'UK TRA_Activity'!O39</f>
        <v>0</v>
      </c>
      <c r="P39" s="331">
        <f>'EU28 TRA_Activity'!P39-'UK TRA_Activity'!P39</f>
        <v>0</v>
      </c>
      <c r="Q39" s="331">
        <f>'EU28 TRA_Activity'!Q39-'UK TRA_Activity'!Q39</f>
        <v>0</v>
      </c>
      <c r="R39" s="331">
        <f>'EU28 TRA_Activity'!R39-'UK TRA_Activity'!R39</f>
        <v>1550.1689731061529</v>
      </c>
      <c r="S39" s="331">
        <f>'EU28 TRA_Activity'!S39-'UK TRA_Activity'!S39</f>
        <v>3302.0474522349605</v>
      </c>
      <c r="T39" s="331">
        <f>'EU28 TRA_Activity'!T39-'UK TRA_Activity'!T39</f>
        <v>5194.5091706545545</v>
      </c>
      <c r="U39" s="331">
        <f>'EU28 TRA_Activity'!U39-'UK TRA_Activity'!U39</f>
        <v>7263.9434746394136</v>
      </c>
      <c r="V39" s="331">
        <f>'EU28 TRA_Activity'!V39-'UK TRA_Activity'!V39</f>
        <v>9473.0198123979335</v>
      </c>
      <c r="W39" s="331">
        <f>'EU28 TRA_Activity'!W39-'UK TRA_Activity'!W39</f>
        <v>11859.404172021101</v>
      </c>
      <c r="X39" s="331">
        <f>'EU28 TRA_Activity'!X39-'UK TRA_Activity'!X39</f>
        <v>14450.67752601943</v>
      </c>
      <c r="Y39" s="331">
        <f>'EU28 TRA_Activity'!Y39-'UK TRA_Activity'!Y39</f>
        <v>17165.622266396458</v>
      </c>
      <c r="Z39" s="331">
        <f>'EU28 TRA_Activity'!Z39-'UK TRA_Activity'!Z39</f>
        <v>19912.868031661688</v>
      </c>
      <c r="AA39" s="331">
        <f>'EU28 TRA_Activity'!AA39-'UK TRA_Activity'!AA39</f>
        <v>22669.408848369327</v>
      </c>
      <c r="AB39" s="331">
        <f>'EU28 TRA_Activity'!AB39-'UK TRA_Activity'!AB39</f>
        <v>25217.43037805759</v>
      </c>
      <c r="AC39" s="331">
        <f>'EU28 TRA_Activity'!AC39-'UK TRA_Activity'!AC39</f>
        <v>27531.924622863524</v>
      </c>
      <c r="AD39" s="331">
        <f>'EU28 TRA_Activity'!AD39-'UK TRA_Activity'!AD39</f>
        <v>29618.560995434753</v>
      </c>
      <c r="AE39" s="331">
        <f>'EU28 TRA_Activity'!AE39-'UK TRA_Activity'!AE39</f>
        <v>31515.519712414916</v>
      </c>
      <c r="AF39" s="331">
        <f>'EU28 TRA_Activity'!AF39-'UK TRA_Activity'!AF39</f>
        <v>33251.905726432487</v>
      </c>
      <c r="AG39" s="331">
        <f>'EU28 TRA_Activity'!AG39-'UK TRA_Activity'!AG39</f>
        <v>34894.506104928878</v>
      </c>
      <c r="AH39" s="331">
        <f>'EU28 TRA_Activity'!AH39-'UK TRA_Activity'!AH39</f>
        <v>36503.635760762525</v>
      </c>
      <c r="AI39" s="331">
        <f>'EU28 TRA_Activity'!AI39-'UK TRA_Activity'!AI39</f>
        <v>38087.663532956947</v>
      </c>
      <c r="AJ39" s="331">
        <f>'EU28 TRA_Activity'!AJ39-'UK TRA_Activity'!AJ39</f>
        <v>39674.333380457363</v>
      </c>
      <c r="AK39" s="331">
        <f>'EU28 TRA_Activity'!AK39-'UK TRA_Activity'!AK39</f>
        <v>41334.270778695231</v>
      </c>
      <c r="AL39" s="331">
        <f>'EU28 TRA_Activity'!AL39-'UK TRA_Activity'!AL39</f>
        <v>43091.771340936742</v>
      </c>
      <c r="AM39" s="331">
        <f>'EU28 TRA_Activity'!AM39-'UK TRA_Activity'!AM39</f>
        <v>44945.194129003045</v>
      </c>
      <c r="AN39" s="331">
        <f>'EU28 TRA_Activity'!AN39-'UK TRA_Activity'!AN39</f>
        <v>46873.623120235839</v>
      </c>
      <c r="AO39" s="331">
        <f>'EU28 TRA_Activity'!AO39-'UK TRA_Activity'!AO39</f>
        <v>48830.46533406034</v>
      </c>
      <c r="AP39" s="331">
        <f>'EU28 TRA_Activity'!AP39-'UK TRA_Activity'!AP39</f>
        <v>50778.146535450498</v>
      </c>
      <c r="AQ39" s="331">
        <f>'EU28 TRA_Activity'!AQ39-'UK TRA_Activity'!AQ39</f>
        <v>52706.235165114835</v>
      </c>
      <c r="AR39" s="331">
        <f>'EU28 TRA_Activity'!AR39-'UK TRA_Activity'!AR39</f>
        <v>54584.72606645363</v>
      </c>
      <c r="AS39" s="331">
        <f>'EU28 TRA_Activity'!AS39-'UK TRA_Activity'!AS39</f>
        <v>56437.074183558645</v>
      </c>
      <c r="AT39" s="331">
        <f>'EU28 TRA_Activity'!AT39-'UK TRA_Activity'!AT39</f>
        <v>58264.454070987296</v>
      </c>
      <c r="AU39" s="331">
        <f>'EU28 TRA_Activity'!AU39-'UK TRA_Activity'!AU39</f>
        <v>60069.54498201589</v>
      </c>
      <c r="AV39" s="331">
        <f>'EU28 TRA_Activity'!AV39-'UK TRA_Activity'!AV39</f>
        <v>61836.883843368581</v>
      </c>
      <c r="AW39" s="331">
        <f>'EU28 TRA_Activity'!AW39-'UK TRA_Activity'!AW39</f>
        <v>63554.22826930778</v>
      </c>
      <c r="AX39" s="331">
        <f>'EU28 TRA_Activity'!AX39-'UK TRA_Activity'!AX39</f>
        <v>65214.348991284671</v>
      </c>
      <c r="AY39" s="331">
        <f>'EU28 TRA_Activity'!AY39-'UK TRA_Activity'!AY39</f>
        <v>66855.550619078189</v>
      </c>
      <c r="AZ39" s="331">
        <f>'EU28 TRA_Activity'!AZ39-'UK TRA_Activity'!AZ39</f>
        <v>68478.90930549505</v>
      </c>
    </row>
    <row r="40" spans="1:52">
      <c r="A40" s="329" t="s">
        <v>161</v>
      </c>
      <c r="B40" s="315">
        <f>'EU28 TRA_Activity'!B40-'UK TRA_Activity'!B40</f>
        <v>0</v>
      </c>
      <c r="C40" s="315">
        <f>'EU28 TRA_Activity'!C40-'UK TRA_Activity'!C40</f>
        <v>0</v>
      </c>
      <c r="D40" s="315">
        <f>'EU28 TRA_Activity'!D40-'UK TRA_Activity'!D40</f>
        <v>0</v>
      </c>
      <c r="E40" s="315">
        <f>'EU28 TRA_Activity'!E40-'UK TRA_Activity'!E40</f>
        <v>0</v>
      </c>
      <c r="F40" s="315">
        <f>'EU28 TRA_Activity'!F40-'UK TRA_Activity'!F40</f>
        <v>0</v>
      </c>
      <c r="G40" s="315">
        <f>'EU28 TRA_Activity'!G40-'UK TRA_Activity'!G40</f>
        <v>0</v>
      </c>
      <c r="H40" s="315">
        <f>'EU28 TRA_Activity'!H40-'UK TRA_Activity'!H40</f>
        <v>0</v>
      </c>
      <c r="I40" s="315">
        <f>'EU28 TRA_Activity'!I40-'UK TRA_Activity'!I40</f>
        <v>0</v>
      </c>
      <c r="J40" s="315">
        <f>'EU28 TRA_Activity'!J40-'UK TRA_Activity'!J40</f>
        <v>0</v>
      </c>
      <c r="K40" s="315">
        <f>'EU28 TRA_Activity'!K40-'UK TRA_Activity'!K40</f>
        <v>0</v>
      </c>
      <c r="L40" s="315">
        <f>'EU28 TRA_Activity'!L40-'UK TRA_Activity'!L40</f>
        <v>0</v>
      </c>
      <c r="M40" s="315">
        <f>'EU28 TRA_Activity'!M40-'UK TRA_Activity'!M40</f>
        <v>0</v>
      </c>
      <c r="N40" s="315">
        <f>'EU28 TRA_Activity'!N40-'UK TRA_Activity'!N40</f>
        <v>0</v>
      </c>
      <c r="O40" s="315">
        <f>'EU28 TRA_Activity'!O40-'UK TRA_Activity'!O40</f>
        <v>0</v>
      </c>
      <c r="P40" s="315">
        <f>'EU28 TRA_Activity'!P40-'UK TRA_Activity'!P40</f>
        <v>0</v>
      </c>
      <c r="Q40" s="315">
        <f>'EU28 TRA_Activity'!Q40-'UK TRA_Activity'!Q40</f>
        <v>0</v>
      </c>
      <c r="R40" s="315">
        <f>'EU28 TRA_Activity'!R40-'UK TRA_Activity'!R40</f>
        <v>1550.1689731061529</v>
      </c>
      <c r="S40" s="315">
        <f>'EU28 TRA_Activity'!S40-'UK TRA_Activity'!S40</f>
        <v>3302.0474522349605</v>
      </c>
      <c r="T40" s="315">
        <f>'EU28 TRA_Activity'!T40-'UK TRA_Activity'!T40</f>
        <v>5194.5091706545545</v>
      </c>
      <c r="U40" s="315">
        <f>'EU28 TRA_Activity'!U40-'UK TRA_Activity'!U40</f>
        <v>7263.9434746394136</v>
      </c>
      <c r="V40" s="315">
        <f>'EU28 TRA_Activity'!V40-'UK TRA_Activity'!V40</f>
        <v>9473.0198123979335</v>
      </c>
      <c r="W40" s="315">
        <f>'EU28 TRA_Activity'!W40-'UK TRA_Activity'!W40</f>
        <v>11859.404172021101</v>
      </c>
      <c r="X40" s="315">
        <f>'EU28 TRA_Activity'!X40-'UK TRA_Activity'!X40</f>
        <v>14450.67752601943</v>
      </c>
      <c r="Y40" s="315">
        <f>'EU28 TRA_Activity'!Y40-'UK TRA_Activity'!Y40</f>
        <v>17165.622266396458</v>
      </c>
      <c r="Z40" s="315">
        <f>'EU28 TRA_Activity'!Z40-'UK TRA_Activity'!Z40</f>
        <v>19912.868031661688</v>
      </c>
      <c r="AA40" s="315">
        <f>'EU28 TRA_Activity'!AA40-'UK TRA_Activity'!AA40</f>
        <v>22669.408848369327</v>
      </c>
      <c r="AB40" s="315">
        <f>'EU28 TRA_Activity'!AB40-'UK TRA_Activity'!AB40</f>
        <v>25217.43037805759</v>
      </c>
      <c r="AC40" s="315">
        <f>'EU28 TRA_Activity'!AC40-'UK TRA_Activity'!AC40</f>
        <v>27531.924622863524</v>
      </c>
      <c r="AD40" s="315">
        <f>'EU28 TRA_Activity'!AD40-'UK TRA_Activity'!AD40</f>
        <v>29618.560995434753</v>
      </c>
      <c r="AE40" s="315">
        <f>'EU28 TRA_Activity'!AE40-'UK TRA_Activity'!AE40</f>
        <v>31515.519712414916</v>
      </c>
      <c r="AF40" s="315">
        <f>'EU28 TRA_Activity'!AF40-'UK TRA_Activity'!AF40</f>
        <v>33251.905726432487</v>
      </c>
      <c r="AG40" s="315">
        <f>'EU28 TRA_Activity'!AG40-'UK TRA_Activity'!AG40</f>
        <v>34894.506104928878</v>
      </c>
      <c r="AH40" s="315">
        <f>'EU28 TRA_Activity'!AH40-'UK TRA_Activity'!AH40</f>
        <v>36503.635760762525</v>
      </c>
      <c r="AI40" s="315">
        <f>'EU28 TRA_Activity'!AI40-'UK TRA_Activity'!AI40</f>
        <v>38087.663532956947</v>
      </c>
      <c r="AJ40" s="315">
        <f>'EU28 TRA_Activity'!AJ40-'UK TRA_Activity'!AJ40</f>
        <v>39674.333380457363</v>
      </c>
      <c r="AK40" s="315">
        <f>'EU28 TRA_Activity'!AK40-'UK TRA_Activity'!AK40</f>
        <v>41334.270778695231</v>
      </c>
      <c r="AL40" s="315">
        <f>'EU28 TRA_Activity'!AL40-'UK TRA_Activity'!AL40</f>
        <v>43091.771340936742</v>
      </c>
      <c r="AM40" s="315">
        <f>'EU28 TRA_Activity'!AM40-'UK TRA_Activity'!AM40</f>
        <v>44945.194129003045</v>
      </c>
      <c r="AN40" s="315">
        <f>'EU28 TRA_Activity'!AN40-'UK TRA_Activity'!AN40</f>
        <v>46873.623120235839</v>
      </c>
      <c r="AO40" s="315">
        <f>'EU28 TRA_Activity'!AO40-'UK TRA_Activity'!AO40</f>
        <v>48830.46533406034</v>
      </c>
      <c r="AP40" s="315">
        <f>'EU28 TRA_Activity'!AP40-'UK TRA_Activity'!AP40</f>
        <v>50778.146535450498</v>
      </c>
      <c r="AQ40" s="315">
        <f>'EU28 TRA_Activity'!AQ40-'UK TRA_Activity'!AQ40</f>
        <v>52706.235165114835</v>
      </c>
      <c r="AR40" s="315">
        <f>'EU28 TRA_Activity'!AR40-'UK TRA_Activity'!AR40</f>
        <v>54584.72606645363</v>
      </c>
      <c r="AS40" s="315">
        <f>'EU28 TRA_Activity'!AS40-'UK TRA_Activity'!AS40</f>
        <v>56437.074183558645</v>
      </c>
      <c r="AT40" s="315">
        <f>'EU28 TRA_Activity'!AT40-'UK TRA_Activity'!AT40</f>
        <v>58264.454070987296</v>
      </c>
      <c r="AU40" s="315">
        <f>'EU28 TRA_Activity'!AU40-'UK TRA_Activity'!AU40</f>
        <v>60069.54498201589</v>
      </c>
      <c r="AV40" s="315">
        <f>'EU28 TRA_Activity'!AV40-'UK TRA_Activity'!AV40</f>
        <v>61836.883843368581</v>
      </c>
      <c r="AW40" s="315">
        <f>'EU28 TRA_Activity'!AW40-'UK TRA_Activity'!AW40</f>
        <v>63554.22826930778</v>
      </c>
      <c r="AX40" s="315">
        <f>'EU28 TRA_Activity'!AX40-'UK TRA_Activity'!AX40</f>
        <v>65214.348991284671</v>
      </c>
      <c r="AY40" s="315">
        <f>'EU28 TRA_Activity'!AY40-'UK TRA_Activity'!AY40</f>
        <v>66855.550619078189</v>
      </c>
      <c r="AZ40" s="315">
        <f>'EU28 TRA_Activity'!AZ40-'UK TRA_Activity'!AZ40</f>
        <v>68478.90930549505</v>
      </c>
    </row>
    <row r="41" spans="1:52">
      <c r="A41" s="329" t="s">
        <v>160</v>
      </c>
      <c r="B41" s="315">
        <f>'EU28 TRA_Activity'!B41-'UK TRA_Activity'!B41</f>
        <v>0</v>
      </c>
      <c r="C41" s="315">
        <f>'EU28 TRA_Activity'!C41-'UK TRA_Activity'!C41</f>
        <v>0</v>
      </c>
      <c r="D41" s="315">
        <f>'EU28 TRA_Activity'!D41-'UK TRA_Activity'!D41</f>
        <v>0</v>
      </c>
      <c r="E41" s="315">
        <f>'EU28 TRA_Activity'!E41-'UK TRA_Activity'!E41</f>
        <v>0</v>
      </c>
      <c r="F41" s="315">
        <f>'EU28 TRA_Activity'!F41-'UK TRA_Activity'!F41</f>
        <v>0</v>
      </c>
      <c r="G41" s="315">
        <f>'EU28 TRA_Activity'!G41-'UK TRA_Activity'!G41</f>
        <v>0</v>
      </c>
      <c r="H41" s="315">
        <f>'EU28 TRA_Activity'!H41-'UK TRA_Activity'!H41</f>
        <v>0</v>
      </c>
      <c r="I41" s="315">
        <f>'EU28 TRA_Activity'!I41-'UK TRA_Activity'!I41</f>
        <v>0</v>
      </c>
      <c r="J41" s="315">
        <f>'EU28 TRA_Activity'!J41-'UK TRA_Activity'!J41</f>
        <v>0</v>
      </c>
      <c r="K41" s="315">
        <f>'EU28 TRA_Activity'!K41-'UK TRA_Activity'!K41</f>
        <v>0</v>
      </c>
      <c r="L41" s="315">
        <f>'EU28 TRA_Activity'!L41-'UK TRA_Activity'!L41</f>
        <v>0</v>
      </c>
      <c r="M41" s="315">
        <f>'EU28 TRA_Activity'!M41-'UK TRA_Activity'!M41</f>
        <v>0</v>
      </c>
      <c r="N41" s="315">
        <f>'EU28 TRA_Activity'!N41-'UK TRA_Activity'!N41</f>
        <v>0</v>
      </c>
      <c r="O41" s="315">
        <f>'EU28 TRA_Activity'!O41-'UK TRA_Activity'!O41</f>
        <v>0</v>
      </c>
      <c r="P41" s="315">
        <f>'EU28 TRA_Activity'!P41-'UK TRA_Activity'!P41</f>
        <v>0</v>
      </c>
      <c r="Q41" s="315">
        <f>'EU28 TRA_Activity'!Q41-'UK TRA_Activity'!Q41</f>
        <v>0</v>
      </c>
      <c r="R41" s="315">
        <f>'EU28 TRA_Activity'!R41-'UK TRA_Activity'!R41</f>
        <v>0</v>
      </c>
      <c r="S41" s="315">
        <f>'EU28 TRA_Activity'!S41-'UK TRA_Activity'!S41</f>
        <v>0</v>
      </c>
      <c r="T41" s="315">
        <f>'EU28 TRA_Activity'!T41-'UK TRA_Activity'!T41</f>
        <v>0</v>
      </c>
      <c r="U41" s="315">
        <f>'EU28 TRA_Activity'!U41-'UK TRA_Activity'!U41</f>
        <v>0</v>
      </c>
      <c r="V41" s="315">
        <f>'EU28 TRA_Activity'!V41-'UK TRA_Activity'!V41</f>
        <v>0</v>
      </c>
      <c r="W41" s="315">
        <f>'EU28 TRA_Activity'!W41-'UK TRA_Activity'!W41</f>
        <v>0</v>
      </c>
      <c r="X41" s="315">
        <f>'EU28 TRA_Activity'!X41-'UK TRA_Activity'!X41</f>
        <v>0</v>
      </c>
      <c r="Y41" s="315">
        <f>'EU28 TRA_Activity'!Y41-'UK TRA_Activity'!Y41</f>
        <v>0</v>
      </c>
      <c r="Z41" s="315">
        <f>'EU28 TRA_Activity'!Z41-'UK TRA_Activity'!Z41</f>
        <v>0</v>
      </c>
      <c r="AA41" s="315">
        <f>'EU28 TRA_Activity'!AA41-'UK TRA_Activity'!AA41</f>
        <v>0</v>
      </c>
      <c r="AB41" s="315">
        <f>'EU28 TRA_Activity'!AB41-'UK TRA_Activity'!AB41</f>
        <v>0</v>
      </c>
      <c r="AC41" s="315">
        <f>'EU28 TRA_Activity'!AC41-'UK TRA_Activity'!AC41</f>
        <v>0</v>
      </c>
      <c r="AD41" s="315">
        <f>'EU28 TRA_Activity'!AD41-'UK TRA_Activity'!AD41</f>
        <v>0</v>
      </c>
      <c r="AE41" s="315">
        <f>'EU28 TRA_Activity'!AE41-'UK TRA_Activity'!AE41</f>
        <v>0</v>
      </c>
      <c r="AF41" s="315">
        <f>'EU28 TRA_Activity'!AF41-'UK TRA_Activity'!AF41</f>
        <v>0</v>
      </c>
      <c r="AG41" s="315">
        <f>'EU28 TRA_Activity'!AG41-'UK TRA_Activity'!AG41</f>
        <v>0</v>
      </c>
      <c r="AH41" s="315">
        <f>'EU28 TRA_Activity'!AH41-'UK TRA_Activity'!AH41</f>
        <v>0</v>
      </c>
      <c r="AI41" s="315">
        <f>'EU28 TRA_Activity'!AI41-'UK TRA_Activity'!AI41</f>
        <v>0</v>
      </c>
      <c r="AJ41" s="315">
        <f>'EU28 TRA_Activity'!AJ41-'UK TRA_Activity'!AJ41</f>
        <v>0</v>
      </c>
      <c r="AK41" s="315">
        <f>'EU28 TRA_Activity'!AK41-'UK TRA_Activity'!AK41</f>
        <v>0</v>
      </c>
      <c r="AL41" s="315">
        <f>'EU28 TRA_Activity'!AL41-'UK TRA_Activity'!AL41</f>
        <v>0</v>
      </c>
      <c r="AM41" s="315">
        <f>'EU28 TRA_Activity'!AM41-'UK TRA_Activity'!AM41</f>
        <v>0</v>
      </c>
      <c r="AN41" s="315">
        <f>'EU28 TRA_Activity'!AN41-'UK TRA_Activity'!AN41</f>
        <v>0</v>
      </c>
      <c r="AO41" s="315">
        <f>'EU28 TRA_Activity'!AO41-'UK TRA_Activity'!AO41</f>
        <v>0</v>
      </c>
      <c r="AP41" s="315">
        <f>'EU28 TRA_Activity'!AP41-'UK TRA_Activity'!AP41</f>
        <v>0</v>
      </c>
      <c r="AQ41" s="315">
        <f>'EU28 TRA_Activity'!AQ41-'UK TRA_Activity'!AQ41</f>
        <v>0</v>
      </c>
      <c r="AR41" s="315">
        <f>'EU28 TRA_Activity'!AR41-'UK TRA_Activity'!AR41</f>
        <v>0</v>
      </c>
      <c r="AS41" s="315">
        <f>'EU28 TRA_Activity'!AS41-'UK TRA_Activity'!AS41</f>
        <v>0</v>
      </c>
      <c r="AT41" s="315">
        <f>'EU28 TRA_Activity'!AT41-'UK TRA_Activity'!AT41</f>
        <v>0</v>
      </c>
      <c r="AU41" s="315">
        <f>'EU28 TRA_Activity'!AU41-'UK TRA_Activity'!AU41</f>
        <v>0</v>
      </c>
      <c r="AV41" s="315">
        <f>'EU28 TRA_Activity'!AV41-'UK TRA_Activity'!AV41</f>
        <v>0</v>
      </c>
      <c r="AW41" s="315">
        <f>'EU28 TRA_Activity'!AW41-'UK TRA_Activity'!AW41</f>
        <v>0</v>
      </c>
      <c r="AX41" s="315">
        <f>'EU28 TRA_Activity'!AX41-'UK TRA_Activity'!AX41</f>
        <v>0</v>
      </c>
      <c r="AY41" s="315">
        <f>'EU28 TRA_Activity'!AY41-'UK TRA_Activity'!AY41</f>
        <v>0</v>
      </c>
      <c r="AZ41" s="315">
        <f>'EU28 TRA_Activity'!AZ41-'UK TRA_Activity'!AZ41</f>
        <v>0</v>
      </c>
    </row>
    <row r="42" spans="1:52">
      <c r="A42" s="329" t="s">
        <v>159</v>
      </c>
      <c r="B42" s="315">
        <f>'EU28 TRA_Activity'!B42-'UK TRA_Activity'!B42</f>
        <v>0</v>
      </c>
      <c r="C42" s="315">
        <f>'EU28 TRA_Activity'!C42-'UK TRA_Activity'!C42</f>
        <v>0</v>
      </c>
      <c r="D42" s="315">
        <f>'EU28 TRA_Activity'!D42-'UK TRA_Activity'!D42</f>
        <v>0</v>
      </c>
      <c r="E42" s="315">
        <f>'EU28 TRA_Activity'!E42-'UK TRA_Activity'!E42</f>
        <v>0</v>
      </c>
      <c r="F42" s="315">
        <f>'EU28 TRA_Activity'!F42-'UK TRA_Activity'!F42</f>
        <v>0</v>
      </c>
      <c r="G42" s="315">
        <f>'EU28 TRA_Activity'!G42-'UK TRA_Activity'!G42</f>
        <v>0</v>
      </c>
      <c r="H42" s="315">
        <f>'EU28 TRA_Activity'!H42-'UK TRA_Activity'!H42</f>
        <v>0</v>
      </c>
      <c r="I42" s="315">
        <f>'EU28 TRA_Activity'!I42-'UK TRA_Activity'!I42</f>
        <v>0</v>
      </c>
      <c r="J42" s="315">
        <f>'EU28 TRA_Activity'!J42-'UK TRA_Activity'!J42</f>
        <v>0</v>
      </c>
      <c r="K42" s="315">
        <f>'EU28 TRA_Activity'!K42-'UK TRA_Activity'!K42</f>
        <v>0</v>
      </c>
      <c r="L42" s="315">
        <f>'EU28 TRA_Activity'!L42-'UK TRA_Activity'!L42</f>
        <v>0</v>
      </c>
      <c r="M42" s="315">
        <f>'EU28 TRA_Activity'!M42-'UK TRA_Activity'!M42</f>
        <v>0</v>
      </c>
      <c r="N42" s="315">
        <f>'EU28 TRA_Activity'!N42-'UK TRA_Activity'!N42</f>
        <v>0</v>
      </c>
      <c r="O42" s="315">
        <f>'EU28 TRA_Activity'!O42-'UK TRA_Activity'!O42</f>
        <v>0</v>
      </c>
      <c r="P42" s="315">
        <f>'EU28 TRA_Activity'!P42-'UK TRA_Activity'!P42</f>
        <v>0</v>
      </c>
      <c r="Q42" s="315">
        <f>'EU28 TRA_Activity'!Q42-'UK TRA_Activity'!Q42</f>
        <v>0</v>
      </c>
      <c r="R42" s="315">
        <f>'EU28 TRA_Activity'!R42-'UK TRA_Activity'!R42</f>
        <v>0</v>
      </c>
      <c r="S42" s="315">
        <f>'EU28 TRA_Activity'!S42-'UK TRA_Activity'!S42</f>
        <v>0</v>
      </c>
      <c r="T42" s="315">
        <f>'EU28 TRA_Activity'!T42-'UK TRA_Activity'!T42</f>
        <v>0</v>
      </c>
      <c r="U42" s="315">
        <f>'EU28 TRA_Activity'!U42-'UK TRA_Activity'!U42</f>
        <v>0</v>
      </c>
      <c r="V42" s="315">
        <f>'EU28 TRA_Activity'!V42-'UK TRA_Activity'!V42</f>
        <v>0</v>
      </c>
      <c r="W42" s="315">
        <f>'EU28 TRA_Activity'!W42-'UK TRA_Activity'!W42</f>
        <v>0</v>
      </c>
      <c r="X42" s="315">
        <f>'EU28 TRA_Activity'!X42-'UK TRA_Activity'!X42</f>
        <v>0</v>
      </c>
      <c r="Y42" s="315">
        <f>'EU28 TRA_Activity'!Y42-'UK TRA_Activity'!Y42</f>
        <v>0</v>
      </c>
      <c r="Z42" s="315">
        <f>'EU28 TRA_Activity'!Z42-'UK TRA_Activity'!Z42</f>
        <v>0</v>
      </c>
      <c r="AA42" s="315">
        <f>'EU28 TRA_Activity'!AA42-'UK TRA_Activity'!AA42</f>
        <v>0</v>
      </c>
      <c r="AB42" s="315">
        <f>'EU28 TRA_Activity'!AB42-'UK TRA_Activity'!AB42</f>
        <v>0</v>
      </c>
      <c r="AC42" s="315">
        <f>'EU28 TRA_Activity'!AC42-'UK TRA_Activity'!AC42</f>
        <v>0</v>
      </c>
      <c r="AD42" s="315">
        <f>'EU28 TRA_Activity'!AD42-'UK TRA_Activity'!AD42</f>
        <v>0</v>
      </c>
      <c r="AE42" s="315">
        <f>'EU28 TRA_Activity'!AE42-'UK TRA_Activity'!AE42</f>
        <v>0</v>
      </c>
      <c r="AF42" s="315">
        <f>'EU28 TRA_Activity'!AF42-'UK TRA_Activity'!AF42</f>
        <v>0</v>
      </c>
      <c r="AG42" s="315">
        <f>'EU28 TRA_Activity'!AG42-'UK TRA_Activity'!AG42</f>
        <v>0</v>
      </c>
      <c r="AH42" s="315">
        <f>'EU28 TRA_Activity'!AH42-'UK TRA_Activity'!AH42</f>
        <v>0</v>
      </c>
      <c r="AI42" s="315">
        <f>'EU28 TRA_Activity'!AI42-'UK TRA_Activity'!AI42</f>
        <v>0</v>
      </c>
      <c r="AJ42" s="315">
        <f>'EU28 TRA_Activity'!AJ42-'UK TRA_Activity'!AJ42</f>
        <v>0</v>
      </c>
      <c r="AK42" s="315">
        <f>'EU28 TRA_Activity'!AK42-'UK TRA_Activity'!AK42</f>
        <v>0</v>
      </c>
      <c r="AL42" s="315">
        <f>'EU28 TRA_Activity'!AL42-'UK TRA_Activity'!AL42</f>
        <v>0</v>
      </c>
      <c r="AM42" s="315">
        <f>'EU28 TRA_Activity'!AM42-'UK TRA_Activity'!AM42</f>
        <v>0</v>
      </c>
      <c r="AN42" s="315">
        <f>'EU28 TRA_Activity'!AN42-'UK TRA_Activity'!AN42</f>
        <v>0</v>
      </c>
      <c r="AO42" s="315">
        <f>'EU28 TRA_Activity'!AO42-'UK TRA_Activity'!AO42</f>
        <v>0</v>
      </c>
      <c r="AP42" s="315">
        <f>'EU28 TRA_Activity'!AP42-'UK TRA_Activity'!AP42</f>
        <v>0</v>
      </c>
      <c r="AQ42" s="315">
        <f>'EU28 TRA_Activity'!AQ42-'UK TRA_Activity'!AQ42</f>
        <v>0</v>
      </c>
      <c r="AR42" s="315">
        <f>'EU28 TRA_Activity'!AR42-'UK TRA_Activity'!AR42</f>
        <v>0</v>
      </c>
      <c r="AS42" s="315">
        <f>'EU28 TRA_Activity'!AS42-'UK TRA_Activity'!AS42</f>
        <v>0</v>
      </c>
      <c r="AT42" s="315">
        <f>'EU28 TRA_Activity'!AT42-'UK TRA_Activity'!AT42</f>
        <v>0</v>
      </c>
      <c r="AU42" s="315">
        <f>'EU28 TRA_Activity'!AU42-'UK TRA_Activity'!AU42</f>
        <v>0</v>
      </c>
      <c r="AV42" s="315">
        <f>'EU28 TRA_Activity'!AV42-'UK TRA_Activity'!AV42</f>
        <v>0</v>
      </c>
      <c r="AW42" s="315">
        <f>'EU28 TRA_Activity'!AW42-'UK TRA_Activity'!AW42</f>
        <v>0</v>
      </c>
      <c r="AX42" s="315">
        <f>'EU28 TRA_Activity'!AX42-'UK TRA_Activity'!AX42</f>
        <v>0</v>
      </c>
      <c r="AY42" s="315">
        <f>'EU28 TRA_Activity'!AY42-'UK TRA_Activity'!AY42</f>
        <v>0</v>
      </c>
      <c r="AZ42" s="315">
        <f>'EU28 TRA_Activity'!AZ42-'UK TRA_Activity'!AZ42</f>
        <v>0</v>
      </c>
    </row>
    <row r="43" spans="1:52">
      <c r="A43" s="330" t="s">
        <v>157</v>
      </c>
      <c r="B43" s="331">
        <f>'EU28 TRA_Activity'!B43-'UK TRA_Activity'!B43</f>
        <v>0</v>
      </c>
      <c r="C43" s="331">
        <f>'EU28 TRA_Activity'!C43-'UK TRA_Activity'!C43</f>
        <v>0</v>
      </c>
      <c r="D43" s="331">
        <f>'EU28 TRA_Activity'!D43-'UK TRA_Activity'!D43</f>
        <v>0</v>
      </c>
      <c r="E43" s="331">
        <f>'EU28 TRA_Activity'!E43-'UK TRA_Activity'!E43</f>
        <v>0</v>
      </c>
      <c r="F43" s="331">
        <f>'EU28 TRA_Activity'!F43-'UK TRA_Activity'!F43</f>
        <v>0</v>
      </c>
      <c r="G43" s="331">
        <f>'EU28 TRA_Activity'!G43-'UK TRA_Activity'!G43</f>
        <v>0</v>
      </c>
      <c r="H43" s="331">
        <f>'EU28 TRA_Activity'!H43-'UK TRA_Activity'!H43</f>
        <v>0</v>
      </c>
      <c r="I43" s="331">
        <f>'EU28 TRA_Activity'!I43-'UK TRA_Activity'!I43</f>
        <v>0</v>
      </c>
      <c r="J43" s="331">
        <f>'EU28 TRA_Activity'!J43-'UK TRA_Activity'!J43</f>
        <v>0</v>
      </c>
      <c r="K43" s="331">
        <f>'EU28 TRA_Activity'!K43-'UK TRA_Activity'!K43</f>
        <v>0</v>
      </c>
      <c r="L43" s="331">
        <f>'EU28 TRA_Activity'!L43-'UK TRA_Activity'!L43</f>
        <v>0</v>
      </c>
      <c r="M43" s="331">
        <f>'EU28 TRA_Activity'!M43-'UK TRA_Activity'!M43</f>
        <v>0</v>
      </c>
      <c r="N43" s="331">
        <f>'EU28 TRA_Activity'!N43-'UK TRA_Activity'!N43</f>
        <v>0</v>
      </c>
      <c r="O43" s="331">
        <f>'EU28 TRA_Activity'!O43-'UK TRA_Activity'!O43</f>
        <v>0</v>
      </c>
      <c r="P43" s="331">
        <f>'EU28 TRA_Activity'!P43-'UK TRA_Activity'!P43</f>
        <v>0</v>
      </c>
      <c r="Q43" s="331">
        <f>'EU28 TRA_Activity'!Q43-'UK TRA_Activity'!Q43</f>
        <v>0</v>
      </c>
      <c r="R43" s="331">
        <f>'EU28 TRA_Activity'!R43-'UK TRA_Activity'!R43</f>
        <v>0</v>
      </c>
      <c r="S43" s="331">
        <f>'EU28 TRA_Activity'!S43-'UK TRA_Activity'!S43</f>
        <v>0</v>
      </c>
      <c r="T43" s="331">
        <f>'EU28 TRA_Activity'!T43-'UK TRA_Activity'!T43</f>
        <v>0</v>
      </c>
      <c r="U43" s="331">
        <f>'EU28 TRA_Activity'!U43-'UK TRA_Activity'!U43</f>
        <v>0</v>
      </c>
      <c r="V43" s="331">
        <f>'EU28 TRA_Activity'!V43-'UK TRA_Activity'!V43</f>
        <v>0</v>
      </c>
      <c r="W43" s="331">
        <f>'EU28 TRA_Activity'!W43-'UK TRA_Activity'!W43</f>
        <v>0</v>
      </c>
      <c r="X43" s="331">
        <f>'EU28 TRA_Activity'!X43-'UK TRA_Activity'!X43</f>
        <v>0</v>
      </c>
      <c r="Y43" s="331">
        <f>'EU28 TRA_Activity'!Y43-'UK TRA_Activity'!Y43</f>
        <v>0</v>
      </c>
      <c r="Z43" s="331">
        <f>'EU28 TRA_Activity'!Z43-'UK TRA_Activity'!Z43</f>
        <v>0</v>
      </c>
      <c r="AA43" s="331">
        <f>'EU28 TRA_Activity'!AA43-'UK TRA_Activity'!AA43</f>
        <v>0</v>
      </c>
      <c r="AB43" s="331">
        <f>'EU28 TRA_Activity'!AB43-'UK TRA_Activity'!AB43</f>
        <v>0</v>
      </c>
      <c r="AC43" s="331">
        <f>'EU28 TRA_Activity'!AC43-'UK TRA_Activity'!AC43</f>
        <v>0</v>
      </c>
      <c r="AD43" s="331">
        <f>'EU28 TRA_Activity'!AD43-'UK TRA_Activity'!AD43</f>
        <v>0</v>
      </c>
      <c r="AE43" s="331">
        <f>'EU28 TRA_Activity'!AE43-'UK TRA_Activity'!AE43</f>
        <v>0</v>
      </c>
      <c r="AF43" s="331">
        <f>'EU28 TRA_Activity'!AF43-'UK TRA_Activity'!AF43</f>
        <v>0</v>
      </c>
      <c r="AG43" s="331">
        <f>'EU28 TRA_Activity'!AG43-'UK TRA_Activity'!AG43</f>
        <v>0</v>
      </c>
      <c r="AH43" s="331">
        <f>'EU28 TRA_Activity'!AH43-'UK TRA_Activity'!AH43</f>
        <v>0</v>
      </c>
      <c r="AI43" s="331">
        <f>'EU28 TRA_Activity'!AI43-'UK TRA_Activity'!AI43</f>
        <v>0</v>
      </c>
      <c r="AJ43" s="331">
        <f>'EU28 TRA_Activity'!AJ43-'UK TRA_Activity'!AJ43</f>
        <v>0</v>
      </c>
      <c r="AK43" s="331">
        <f>'EU28 TRA_Activity'!AK43-'UK TRA_Activity'!AK43</f>
        <v>0</v>
      </c>
      <c r="AL43" s="331">
        <f>'EU28 TRA_Activity'!AL43-'UK TRA_Activity'!AL43</f>
        <v>0</v>
      </c>
      <c r="AM43" s="331">
        <f>'EU28 TRA_Activity'!AM43-'UK TRA_Activity'!AM43</f>
        <v>0</v>
      </c>
      <c r="AN43" s="331">
        <f>'EU28 TRA_Activity'!AN43-'UK TRA_Activity'!AN43</f>
        <v>0</v>
      </c>
      <c r="AO43" s="331">
        <f>'EU28 TRA_Activity'!AO43-'UK TRA_Activity'!AO43</f>
        <v>0</v>
      </c>
      <c r="AP43" s="331">
        <f>'EU28 TRA_Activity'!AP43-'UK TRA_Activity'!AP43</f>
        <v>0</v>
      </c>
      <c r="AQ43" s="331">
        <f>'EU28 TRA_Activity'!AQ43-'UK TRA_Activity'!AQ43</f>
        <v>0</v>
      </c>
      <c r="AR43" s="331">
        <f>'EU28 TRA_Activity'!AR43-'UK TRA_Activity'!AR43</f>
        <v>0</v>
      </c>
      <c r="AS43" s="331">
        <f>'EU28 TRA_Activity'!AS43-'UK TRA_Activity'!AS43</f>
        <v>0</v>
      </c>
      <c r="AT43" s="331">
        <f>'EU28 TRA_Activity'!AT43-'UK TRA_Activity'!AT43</f>
        <v>0</v>
      </c>
      <c r="AU43" s="331">
        <f>'EU28 TRA_Activity'!AU43-'UK TRA_Activity'!AU43</f>
        <v>0</v>
      </c>
      <c r="AV43" s="331">
        <f>'EU28 TRA_Activity'!AV43-'UK TRA_Activity'!AV43</f>
        <v>0</v>
      </c>
      <c r="AW43" s="331">
        <f>'EU28 TRA_Activity'!AW43-'UK TRA_Activity'!AW43</f>
        <v>0</v>
      </c>
      <c r="AX43" s="331">
        <f>'EU28 TRA_Activity'!AX43-'UK TRA_Activity'!AX43</f>
        <v>0</v>
      </c>
      <c r="AY43" s="331">
        <f>'EU28 TRA_Activity'!AY43-'UK TRA_Activity'!AY43</f>
        <v>0</v>
      </c>
      <c r="AZ43" s="331">
        <f>'EU28 TRA_Activity'!AZ43-'UK TRA_Activity'!AZ43</f>
        <v>0</v>
      </c>
    </row>
    <row r="44" spans="1:52">
      <c r="A44" s="329" t="s">
        <v>156</v>
      </c>
      <c r="B44" s="315">
        <f>'EU28 TRA_Activity'!B44-'UK TRA_Activity'!B44</f>
        <v>0</v>
      </c>
      <c r="C44" s="315">
        <f>'EU28 TRA_Activity'!C44-'UK TRA_Activity'!C44</f>
        <v>0</v>
      </c>
      <c r="D44" s="315">
        <f>'EU28 TRA_Activity'!D44-'UK TRA_Activity'!D44</f>
        <v>0</v>
      </c>
      <c r="E44" s="315">
        <f>'EU28 TRA_Activity'!E44-'UK TRA_Activity'!E44</f>
        <v>0</v>
      </c>
      <c r="F44" s="315">
        <f>'EU28 TRA_Activity'!F44-'UK TRA_Activity'!F44</f>
        <v>0</v>
      </c>
      <c r="G44" s="315">
        <f>'EU28 TRA_Activity'!G44-'UK TRA_Activity'!G44</f>
        <v>0</v>
      </c>
      <c r="H44" s="315">
        <f>'EU28 TRA_Activity'!H44-'UK TRA_Activity'!H44</f>
        <v>0</v>
      </c>
      <c r="I44" s="315">
        <f>'EU28 TRA_Activity'!I44-'UK TRA_Activity'!I44</f>
        <v>0</v>
      </c>
      <c r="J44" s="315">
        <f>'EU28 TRA_Activity'!J44-'UK TRA_Activity'!J44</f>
        <v>0</v>
      </c>
      <c r="K44" s="315">
        <f>'EU28 TRA_Activity'!K44-'UK TRA_Activity'!K44</f>
        <v>0</v>
      </c>
      <c r="L44" s="315">
        <f>'EU28 TRA_Activity'!L44-'UK TRA_Activity'!L44</f>
        <v>0</v>
      </c>
      <c r="M44" s="315">
        <f>'EU28 TRA_Activity'!M44-'UK TRA_Activity'!M44</f>
        <v>0</v>
      </c>
      <c r="N44" s="315">
        <f>'EU28 TRA_Activity'!N44-'UK TRA_Activity'!N44</f>
        <v>0</v>
      </c>
      <c r="O44" s="315">
        <f>'EU28 TRA_Activity'!O44-'UK TRA_Activity'!O44</f>
        <v>0</v>
      </c>
      <c r="P44" s="315">
        <f>'EU28 TRA_Activity'!P44-'UK TRA_Activity'!P44</f>
        <v>0</v>
      </c>
      <c r="Q44" s="315">
        <f>'EU28 TRA_Activity'!Q44-'UK TRA_Activity'!Q44</f>
        <v>0</v>
      </c>
      <c r="R44" s="315">
        <f>'EU28 TRA_Activity'!R44-'UK TRA_Activity'!R44</f>
        <v>0</v>
      </c>
      <c r="S44" s="315">
        <f>'EU28 TRA_Activity'!S44-'UK TRA_Activity'!S44</f>
        <v>0</v>
      </c>
      <c r="T44" s="315">
        <f>'EU28 TRA_Activity'!T44-'UK TRA_Activity'!T44</f>
        <v>0</v>
      </c>
      <c r="U44" s="315">
        <f>'EU28 TRA_Activity'!U44-'UK TRA_Activity'!U44</f>
        <v>0</v>
      </c>
      <c r="V44" s="315">
        <f>'EU28 TRA_Activity'!V44-'UK TRA_Activity'!V44</f>
        <v>0</v>
      </c>
      <c r="W44" s="315">
        <f>'EU28 TRA_Activity'!W44-'UK TRA_Activity'!W44</f>
        <v>0</v>
      </c>
      <c r="X44" s="315">
        <f>'EU28 TRA_Activity'!X44-'UK TRA_Activity'!X44</f>
        <v>0</v>
      </c>
      <c r="Y44" s="315">
        <f>'EU28 TRA_Activity'!Y44-'UK TRA_Activity'!Y44</f>
        <v>0</v>
      </c>
      <c r="Z44" s="315">
        <f>'EU28 TRA_Activity'!Z44-'UK TRA_Activity'!Z44</f>
        <v>0</v>
      </c>
      <c r="AA44" s="315">
        <f>'EU28 TRA_Activity'!AA44-'UK TRA_Activity'!AA44</f>
        <v>0</v>
      </c>
      <c r="AB44" s="315">
        <f>'EU28 TRA_Activity'!AB44-'UK TRA_Activity'!AB44</f>
        <v>0</v>
      </c>
      <c r="AC44" s="315">
        <f>'EU28 TRA_Activity'!AC44-'UK TRA_Activity'!AC44</f>
        <v>0</v>
      </c>
      <c r="AD44" s="315">
        <f>'EU28 TRA_Activity'!AD44-'UK TRA_Activity'!AD44</f>
        <v>0</v>
      </c>
      <c r="AE44" s="315">
        <f>'EU28 TRA_Activity'!AE44-'UK TRA_Activity'!AE44</f>
        <v>0</v>
      </c>
      <c r="AF44" s="315">
        <f>'EU28 TRA_Activity'!AF44-'UK TRA_Activity'!AF44</f>
        <v>0</v>
      </c>
      <c r="AG44" s="315">
        <f>'EU28 TRA_Activity'!AG44-'UK TRA_Activity'!AG44</f>
        <v>0</v>
      </c>
      <c r="AH44" s="315">
        <f>'EU28 TRA_Activity'!AH44-'UK TRA_Activity'!AH44</f>
        <v>0</v>
      </c>
      <c r="AI44" s="315">
        <f>'EU28 TRA_Activity'!AI44-'UK TRA_Activity'!AI44</f>
        <v>0</v>
      </c>
      <c r="AJ44" s="315">
        <f>'EU28 TRA_Activity'!AJ44-'UK TRA_Activity'!AJ44</f>
        <v>0</v>
      </c>
      <c r="AK44" s="315">
        <f>'EU28 TRA_Activity'!AK44-'UK TRA_Activity'!AK44</f>
        <v>0</v>
      </c>
      <c r="AL44" s="315">
        <f>'EU28 TRA_Activity'!AL44-'UK TRA_Activity'!AL44</f>
        <v>0</v>
      </c>
      <c r="AM44" s="315">
        <f>'EU28 TRA_Activity'!AM44-'UK TRA_Activity'!AM44</f>
        <v>0</v>
      </c>
      <c r="AN44" s="315">
        <f>'EU28 TRA_Activity'!AN44-'UK TRA_Activity'!AN44</f>
        <v>0</v>
      </c>
      <c r="AO44" s="315">
        <f>'EU28 TRA_Activity'!AO44-'UK TRA_Activity'!AO44</f>
        <v>0</v>
      </c>
      <c r="AP44" s="315">
        <f>'EU28 TRA_Activity'!AP44-'UK TRA_Activity'!AP44</f>
        <v>0</v>
      </c>
      <c r="AQ44" s="315">
        <f>'EU28 TRA_Activity'!AQ44-'UK TRA_Activity'!AQ44</f>
        <v>0</v>
      </c>
      <c r="AR44" s="315">
        <f>'EU28 TRA_Activity'!AR44-'UK TRA_Activity'!AR44</f>
        <v>0</v>
      </c>
      <c r="AS44" s="315">
        <f>'EU28 TRA_Activity'!AS44-'UK TRA_Activity'!AS44</f>
        <v>0</v>
      </c>
      <c r="AT44" s="315">
        <f>'EU28 TRA_Activity'!AT44-'UK TRA_Activity'!AT44</f>
        <v>0</v>
      </c>
      <c r="AU44" s="315">
        <f>'EU28 TRA_Activity'!AU44-'UK TRA_Activity'!AU44</f>
        <v>0</v>
      </c>
      <c r="AV44" s="315">
        <f>'EU28 TRA_Activity'!AV44-'UK TRA_Activity'!AV44</f>
        <v>0</v>
      </c>
      <c r="AW44" s="315">
        <f>'EU28 TRA_Activity'!AW44-'UK TRA_Activity'!AW44</f>
        <v>0</v>
      </c>
      <c r="AX44" s="315">
        <f>'EU28 TRA_Activity'!AX44-'UK TRA_Activity'!AX44</f>
        <v>0</v>
      </c>
      <c r="AY44" s="315">
        <f>'EU28 TRA_Activity'!AY44-'UK TRA_Activity'!AY44</f>
        <v>0</v>
      </c>
      <c r="AZ44" s="315">
        <f>'EU28 TRA_Activity'!AZ44-'UK TRA_Activity'!AZ44</f>
        <v>0</v>
      </c>
    </row>
    <row r="45" spans="1:52">
      <c r="A45" s="332" t="s">
        <v>30</v>
      </c>
      <c r="B45" s="333">
        <f>'EU28 TRA_Activity'!B45-'UK TRA_Activity'!B45</f>
        <v>3662290.6136652646</v>
      </c>
      <c r="C45" s="333">
        <f>'EU28 TRA_Activity'!C45-'UK TRA_Activity'!C45</f>
        <v>3735982.6537323939</v>
      </c>
      <c r="D45" s="333">
        <f>'EU28 TRA_Activity'!D45-'UK TRA_Activity'!D45</f>
        <v>3790782.0077691986</v>
      </c>
      <c r="E45" s="333">
        <f>'EU28 TRA_Activity'!E45-'UK TRA_Activity'!E45</f>
        <v>3827256.8204963952</v>
      </c>
      <c r="F45" s="333">
        <f>'EU28 TRA_Activity'!F45-'UK TRA_Activity'!F45</f>
        <v>3879103.3693297161</v>
      </c>
      <c r="G45" s="333">
        <f>'EU28 TRA_Activity'!G45-'UK TRA_Activity'!G45</f>
        <v>3841202.4340803623</v>
      </c>
      <c r="H45" s="333">
        <f>'EU28 TRA_Activity'!H45-'UK TRA_Activity'!H45</f>
        <v>3876797.4145248942</v>
      </c>
      <c r="I45" s="333">
        <f>'EU28 TRA_Activity'!I45-'UK TRA_Activity'!I45</f>
        <v>3923075.412434238</v>
      </c>
      <c r="J45" s="333">
        <f>'EU28 TRA_Activity'!J45-'UK TRA_Activity'!J45</f>
        <v>3936727.1376950173</v>
      </c>
      <c r="K45" s="333">
        <f>'EU28 TRA_Activity'!K45-'UK TRA_Activity'!K45</f>
        <v>4014279.9577737907</v>
      </c>
      <c r="L45" s="333">
        <f>'EU28 TRA_Activity'!L45-'UK TRA_Activity'!L45</f>
        <v>3980968.7258554786</v>
      </c>
      <c r="M45" s="333">
        <f>'EU28 TRA_Activity'!M45-'UK TRA_Activity'!M45</f>
        <v>3948989.768991597</v>
      </c>
      <c r="N45" s="333">
        <f>'EU28 TRA_Activity'!N45-'UK TRA_Activity'!N45</f>
        <v>3851227.2197029451</v>
      </c>
      <c r="O45" s="333">
        <f>'EU28 TRA_Activity'!O45-'UK TRA_Activity'!O45</f>
        <v>3907948.8291199044</v>
      </c>
      <c r="P45" s="333">
        <f>'EU28 TRA_Activity'!P45-'UK TRA_Activity'!P45</f>
        <v>3961105.9806400388</v>
      </c>
      <c r="Q45" s="333">
        <f>'EU28 TRA_Activity'!Q45-'UK TRA_Activity'!Q45</f>
        <v>4062227.6681212466</v>
      </c>
      <c r="R45" s="333">
        <f>'EU28 TRA_Activity'!R45-'UK TRA_Activity'!R45</f>
        <v>4176139.5432007532</v>
      </c>
      <c r="S45" s="333">
        <f>'EU28 TRA_Activity'!S45-'UK TRA_Activity'!S45</f>
        <v>4281148.1102425652</v>
      </c>
      <c r="T45" s="333">
        <f>'EU28 TRA_Activity'!T45-'UK TRA_Activity'!T45</f>
        <v>4357104.2485024035</v>
      </c>
      <c r="U45" s="333">
        <f>'EU28 TRA_Activity'!U45-'UK TRA_Activity'!U45</f>
        <v>4417517.428430317</v>
      </c>
      <c r="V45" s="333">
        <f>'EU28 TRA_Activity'!V45-'UK TRA_Activity'!V45</f>
        <v>4460402.1578013971</v>
      </c>
      <c r="W45" s="333">
        <f>'EU28 TRA_Activity'!W45-'UK TRA_Activity'!W45</f>
        <v>4495344.6770713497</v>
      </c>
      <c r="X45" s="333">
        <f>'EU28 TRA_Activity'!X45-'UK TRA_Activity'!X45</f>
        <v>4522539.3122032322</v>
      </c>
      <c r="Y45" s="333">
        <f>'EU28 TRA_Activity'!Y45-'UK TRA_Activity'!Y45</f>
        <v>4546268.5446806327</v>
      </c>
      <c r="Z45" s="333">
        <f>'EU28 TRA_Activity'!Z45-'UK TRA_Activity'!Z45</f>
        <v>4569275.8507625861</v>
      </c>
      <c r="AA45" s="333">
        <f>'EU28 TRA_Activity'!AA45-'UK TRA_Activity'!AA45</f>
        <v>4594285.2082894007</v>
      </c>
      <c r="AB45" s="333">
        <f>'EU28 TRA_Activity'!AB45-'UK TRA_Activity'!AB45</f>
        <v>4616953.4098605867</v>
      </c>
      <c r="AC45" s="333">
        <f>'EU28 TRA_Activity'!AC45-'UK TRA_Activity'!AC45</f>
        <v>4641300.9882756835</v>
      </c>
      <c r="AD45" s="333">
        <f>'EU28 TRA_Activity'!AD45-'UK TRA_Activity'!AD45</f>
        <v>4665458.4389713285</v>
      </c>
      <c r="AE45" s="333">
        <f>'EU28 TRA_Activity'!AE45-'UK TRA_Activity'!AE45</f>
        <v>4689018.3381253025</v>
      </c>
      <c r="AF45" s="333">
        <f>'EU28 TRA_Activity'!AF45-'UK TRA_Activity'!AF45</f>
        <v>4713088.394070887</v>
      </c>
      <c r="AG45" s="333">
        <f>'EU28 TRA_Activity'!AG45-'UK TRA_Activity'!AG45</f>
        <v>4736907.4044653885</v>
      </c>
      <c r="AH45" s="333">
        <f>'EU28 TRA_Activity'!AH45-'UK TRA_Activity'!AH45</f>
        <v>4758472.509923582</v>
      </c>
      <c r="AI45" s="333">
        <f>'EU28 TRA_Activity'!AI45-'UK TRA_Activity'!AI45</f>
        <v>4777619.0153604196</v>
      </c>
      <c r="AJ45" s="333">
        <f>'EU28 TRA_Activity'!AJ45-'UK TRA_Activity'!AJ45</f>
        <v>4795332.149893065</v>
      </c>
      <c r="AK45" s="333">
        <f>'EU28 TRA_Activity'!AK45-'UK TRA_Activity'!AK45</f>
        <v>4811083.4326779684</v>
      </c>
      <c r="AL45" s="333">
        <f>'EU28 TRA_Activity'!AL45-'UK TRA_Activity'!AL45</f>
        <v>4825784.0288531771</v>
      </c>
      <c r="AM45" s="333">
        <f>'EU28 TRA_Activity'!AM45-'UK TRA_Activity'!AM45</f>
        <v>4839357.0689372281</v>
      </c>
      <c r="AN45" s="333">
        <f>'EU28 TRA_Activity'!AN45-'UK TRA_Activity'!AN45</f>
        <v>4852928.1735088117</v>
      </c>
      <c r="AO45" s="333">
        <f>'EU28 TRA_Activity'!AO45-'UK TRA_Activity'!AO45</f>
        <v>4870784.1083604461</v>
      </c>
      <c r="AP45" s="333">
        <f>'EU28 TRA_Activity'!AP45-'UK TRA_Activity'!AP45</f>
        <v>4889952.4416606817</v>
      </c>
      <c r="AQ45" s="333">
        <f>'EU28 TRA_Activity'!AQ45-'UK TRA_Activity'!AQ45</f>
        <v>4908822.9038837263</v>
      </c>
      <c r="AR45" s="333">
        <f>'EU28 TRA_Activity'!AR45-'UK TRA_Activity'!AR45</f>
        <v>4927288.0298960414</v>
      </c>
      <c r="AS45" s="333">
        <f>'EU28 TRA_Activity'!AS45-'UK TRA_Activity'!AS45</f>
        <v>4946375.8625431862</v>
      </c>
      <c r="AT45" s="333">
        <f>'EU28 TRA_Activity'!AT45-'UK TRA_Activity'!AT45</f>
        <v>4965391.8235048046</v>
      </c>
      <c r="AU45" s="333">
        <f>'EU28 TRA_Activity'!AU45-'UK TRA_Activity'!AU45</f>
        <v>4984585.9026329592</v>
      </c>
      <c r="AV45" s="333">
        <f>'EU28 TRA_Activity'!AV45-'UK TRA_Activity'!AV45</f>
        <v>5003096.1530882446</v>
      </c>
      <c r="AW45" s="333">
        <f>'EU28 TRA_Activity'!AW45-'UK TRA_Activity'!AW45</f>
        <v>5023427.5151707055</v>
      </c>
      <c r="AX45" s="333">
        <f>'EU28 TRA_Activity'!AX45-'UK TRA_Activity'!AX45</f>
        <v>5045285.9752842905</v>
      </c>
      <c r="AY45" s="333">
        <f>'EU28 TRA_Activity'!AY45-'UK TRA_Activity'!AY45</f>
        <v>5067397.8455273127</v>
      </c>
      <c r="AZ45" s="333">
        <f>'EU28 TRA_Activity'!AZ45-'UK TRA_Activity'!AZ45</f>
        <v>5090591.4533320712</v>
      </c>
    </row>
    <row r="46" spans="1:52">
      <c r="A46" s="330" t="s">
        <v>165</v>
      </c>
      <c r="B46" s="331">
        <f>'EU28 TRA_Activity'!B46-'UK TRA_Activity'!B46</f>
        <v>3662290.6136652646</v>
      </c>
      <c r="C46" s="331">
        <f>'EU28 TRA_Activity'!C46-'UK TRA_Activity'!C46</f>
        <v>3735982.6537323939</v>
      </c>
      <c r="D46" s="331">
        <f>'EU28 TRA_Activity'!D46-'UK TRA_Activity'!D46</f>
        <v>3790782.0077691986</v>
      </c>
      <c r="E46" s="331">
        <f>'EU28 TRA_Activity'!E46-'UK TRA_Activity'!E46</f>
        <v>3827256.721368256</v>
      </c>
      <c r="F46" s="331">
        <f>'EU28 TRA_Activity'!F46-'UK TRA_Activity'!F46</f>
        <v>3879103.2171110548</v>
      </c>
      <c r="G46" s="331">
        <f>'EU28 TRA_Activity'!G46-'UK TRA_Activity'!G46</f>
        <v>3841202.2663916815</v>
      </c>
      <c r="H46" s="331">
        <f>'EU28 TRA_Activity'!H46-'UK TRA_Activity'!H46</f>
        <v>3876796.4423729246</v>
      </c>
      <c r="I46" s="331">
        <f>'EU28 TRA_Activity'!I46-'UK TRA_Activity'!I46</f>
        <v>3923073.9322818117</v>
      </c>
      <c r="J46" s="331">
        <f>'EU28 TRA_Activity'!J46-'UK TRA_Activity'!J46</f>
        <v>3936697.1707132692</v>
      </c>
      <c r="K46" s="331">
        <f>'EU28 TRA_Activity'!K46-'UK TRA_Activity'!K46</f>
        <v>4014221.8597341068</v>
      </c>
      <c r="L46" s="331">
        <f>'EU28 TRA_Activity'!L46-'UK TRA_Activity'!L46</f>
        <v>3980774.4587516575</v>
      </c>
      <c r="M46" s="331">
        <f>'EU28 TRA_Activity'!M46-'UK TRA_Activity'!M46</f>
        <v>3948460.9672791502</v>
      </c>
      <c r="N46" s="331">
        <f>'EU28 TRA_Activity'!N46-'UK TRA_Activity'!N46</f>
        <v>3850324.5390199088</v>
      </c>
      <c r="O46" s="331">
        <f>'EU28 TRA_Activity'!O46-'UK TRA_Activity'!O46</f>
        <v>3906192.4127124045</v>
      </c>
      <c r="P46" s="331">
        <f>'EU28 TRA_Activity'!P46-'UK TRA_Activity'!P46</f>
        <v>3957927.212801524</v>
      </c>
      <c r="Q46" s="331">
        <f>'EU28 TRA_Activity'!Q46-'UK TRA_Activity'!Q46</f>
        <v>4056932.1505216029</v>
      </c>
      <c r="R46" s="331">
        <f>'EU28 TRA_Activity'!R46-'UK TRA_Activity'!R46</f>
        <v>4167680.1077722898</v>
      </c>
      <c r="S46" s="331">
        <f>'EU28 TRA_Activity'!S46-'UK TRA_Activity'!S46</f>
        <v>4269037.3260976877</v>
      </c>
      <c r="T46" s="331">
        <f>'EU28 TRA_Activity'!T46-'UK TRA_Activity'!T46</f>
        <v>4340459.9398400486</v>
      </c>
      <c r="U46" s="331">
        <f>'EU28 TRA_Activity'!U46-'UK TRA_Activity'!U46</f>
        <v>4394546.2283948921</v>
      </c>
      <c r="V46" s="331">
        <f>'EU28 TRA_Activity'!V46-'UK TRA_Activity'!V46</f>
        <v>4429570.621129238</v>
      </c>
      <c r="W46" s="331">
        <f>'EU28 TRA_Activity'!W46-'UK TRA_Activity'!W46</f>
        <v>4419752.3527706666</v>
      </c>
      <c r="X46" s="331">
        <f>'EU28 TRA_Activity'!X46-'UK TRA_Activity'!X46</f>
        <v>4391705.6087224502</v>
      </c>
      <c r="Y46" s="331">
        <f>'EU28 TRA_Activity'!Y46-'UK TRA_Activity'!Y46</f>
        <v>4348334.6326170228</v>
      </c>
      <c r="Z46" s="331">
        <f>'EU28 TRA_Activity'!Z46-'UK TRA_Activity'!Z46</f>
        <v>4306457.0910935393</v>
      </c>
      <c r="AA46" s="331">
        <f>'EU28 TRA_Activity'!AA46-'UK TRA_Activity'!AA46</f>
        <v>4267509.7248750236</v>
      </c>
      <c r="AB46" s="331">
        <f>'EU28 TRA_Activity'!AB46-'UK TRA_Activity'!AB46</f>
        <v>4232702.7374693593</v>
      </c>
      <c r="AC46" s="331">
        <f>'EU28 TRA_Activity'!AC46-'UK TRA_Activity'!AC46</f>
        <v>4202718.9604312712</v>
      </c>
      <c r="AD46" s="331">
        <f>'EU28 TRA_Activity'!AD46-'UK TRA_Activity'!AD46</f>
        <v>4179646.5318641928</v>
      </c>
      <c r="AE46" s="331">
        <f>'EU28 TRA_Activity'!AE46-'UK TRA_Activity'!AE46</f>
        <v>4159781.6157260891</v>
      </c>
      <c r="AF46" s="331">
        <f>'EU28 TRA_Activity'!AF46-'UK TRA_Activity'!AF46</f>
        <v>4137828.2793124858</v>
      </c>
      <c r="AG46" s="331">
        <f>'EU28 TRA_Activity'!AG46-'UK TRA_Activity'!AG46</f>
        <v>4112230.2935947357</v>
      </c>
      <c r="AH46" s="331">
        <f>'EU28 TRA_Activity'!AH46-'UK TRA_Activity'!AH46</f>
        <v>4079599.0638194326</v>
      </c>
      <c r="AI46" s="331">
        <f>'EU28 TRA_Activity'!AI46-'UK TRA_Activity'!AI46</f>
        <v>4040204.2289266065</v>
      </c>
      <c r="AJ46" s="331">
        <f>'EU28 TRA_Activity'!AJ46-'UK TRA_Activity'!AJ46</f>
        <v>3994134.986905145</v>
      </c>
      <c r="AK46" s="331">
        <f>'EU28 TRA_Activity'!AK46-'UK TRA_Activity'!AK46</f>
        <v>3940473.3078080998</v>
      </c>
      <c r="AL46" s="331">
        <f>'EU28 TRA_Activity'!AL46-'UK TRA_Activity'!AL46</f>
        <v>3880145.1397097288</v>
      </c>
      <c r="AM46" s="331">
        <f>'EU28 TRA_Activity'!AM46-'UK TRA_Activity'!AM46</f>
        <v>3814052.7325359099</v>
      </c>
      <c r="AN46" s="331">
        <f>'EU28 TRA_Activity'!AN46-'UK TRA_Activity'!AN46</f>
        <v>3743885.9844081784</v>
      </c>
      <c r="AO46" s="331">
        <f>'EU28 TRA_Activity'!AO46-'UK TRA_Activity'!AO46</f>
        <v>3674603.4391990909</v>
      </c>
      <c r="AP46" s="331">
        <f>'EU28 TRA_Activity'!AP46-'UK TRA_Activity'!AP46</f>
        <v>3604615.1737637077</v>
      </c>
      <c r="AQ46" s="331">
        <f>'EU28 TRA_Activity'!AQ46-'UK TRA_Activity'!AQ46</f>
        <v>3534311.5292960294</v>
      </c>
      <c r="AR46" s="331">
        <f>'EU28 TRA_Activity'!AR46-'UK TRA_Activity'!AR46</f>
        <v>3465241.3138876008</v>
      </c>
      <c r="AS46" s="331">
        <f>'EU28 TRA_Activity'!AS46-'UK TRA_Activity'!AS46</f>
        <v>3399439.3973955223</v>
      </c>
      <c r="AT46" s="331">
        <f>'EU28 TRA_Activity'!AT46-'UK TRA_Activity'!AT46</f>
        <v>3336245.6225599521</v>
      </c>
      <c r="AU46" s="331">
        <f>'EU28 TRA_Activity'!AU46-'UK TRA_Activity'!AU46</f>
        <v>3277126.3991915802</v>
      </c>
      <c r="AV46" s="331">
        <f>'EU28 TRA_Activity'!AV46-'UK TRA_Activity'!AV46</f>
        <v>3220967.4214154226</v>
      </c>
      <c r="AW46" s="331">
        <f>'EU28 TRA_Activity'!AW46-'UK TRA_Activity'!AW46</f>
        <v>3170505.7408389673</v>
      </c>
      <c r="AX46" s="331">
        <f>'EU28 TRA_Activity'!AX46-'UK TRA_Activity'!AX46</f>
        <v>3125165.5206052223</v>
      </c>
      <c r="AY46" s="331">
        <f>'EU28 TRA_Activity'!AY46-'UK TRA_Activity'!AY46</f>
        <v>3083599.3097146377</v>
      </c>
      <c r="AZ46" s="331">
        <f>'EU28 TRA_Activity'!AZ46-'UK TRA_Activity'!AZ46</f>
        <v>3045760.9543894641</v>
      </c>
    </row>
    <row r="47" spans="1:52">
      <c r="A47" s="329" t="s">
        <v>171</v>
      </c>
      <c r="B47" s="315">
        <f>'EU28 TRA_Activity'!B47-'UK TRA_Activity'!B47</f>
        <v>89005.484818931523</v>
      </c>
      <c r="C47" s="315">
        <f>'EU28 TRA_Activity'!C47-'UK TRA_Activity'!C47</f>
        <v>91942.249459538638</v>
      </c>
      <c r="D47" s="315">
        <f>'EU28 TRA_Activity'!D47-'UK TRA_Activity'!D47</f>
        <v>96810.466259765453</v>
      </c>
      <c r="E47" s="315">
        <f>'EU28 TRA_Activity'!E47-'UK TRA_Activity'!E47</f>
        <v>101434.47940631281</v>
      </c>
      <c r="F47" s="315">
        <f>'EU28 TRA_Activity'!F47-'UK TRA_Activity'!F47</f>
        <v>106721.93847770766</v>
      </c>
      <c r="G47" s="315">
        <f>'EU28 TRA_Activity'!G47-'UK TRA_Activity'!G47</f>
        <v>108022.15749081731</v>
      </c>
      <c r="H47" s="315">
        <f>'EU28 TRA_Activity'!H47-'UK TRA_Activity'!H47</f>
        <v>107286.92663190092</v>
      </c>
      <c r="I47" s="315">
        <f>'EU28 TRA_Activity'!I47-'UK TRA_Activity'!I47</f>
        <v>108799.72471579043</v>
      </c>
      <c r="J47" s="315">
        <f>'EU28 TRA_Activity'!J47-'UK TRA_Activity'!J47</f>
        <v>109650.12696961573</v>
      </c>
      <c r="K47" s="315">
        <f>'EU28 TRA_Activity'!K47-'UK TRA_Activity'!K47</f>
        <v>116952.29833720998</v>
      </c>
      <c r="L47" s="315">
        <f>'EU28 TRA_Activity'!L47-'UK TRA_Activity'!L47</f>
        <v>121407.3145661615</v>
      </c>
      <c r="M47" s="315">
        <f>'EU28 TRA_Activity'!M47-'UK TRA_Activity'!M47</f>
        <v>117867.86901426464</v>
      </c>
      <c r="N47" s="315">
        <f>'EU28 TRA_Activity'!N47-'UK TRA_Activity'!N47</f>
        <v>114379.5842228025</v>
      </c>
      <c r="O47" s="315">
        <f>'EU28 TRA_Activity'!O47-'UK TRA_Activity'!O47</f>
        <v>126154.22014921602</v>
      </c>
      <c r="P47" s="315">
        <f>'EU28 TRA_Activity'!P47-'UK TRA_Activity'!P47</f>
        <v>125884.02011086186</v>
      </c>
      <c r="Q47" s="315">
        <f>'EU28 TRA_Activity'!Q47-'UK TRA_Activity'!Q47</f>
        <v>130676.67450949947</v>
      </c>
      <c r="R47" s="315">
        <f>'EU28 TRA_Activity'!R47-'UK TRA_Activity'!R47</f>
        <v>132075.21812447321</v>
      </c>
      <c r="S47" s="315">
        <f>'EU28 TRA_Activity'!S47-'UK TRA_Activity'!S47</f>
        <v>134900.9819012908</v>
      </c>
      <c r="T47" s="315">
        <f>'EU28 TRA_Activity'!T47-'UK TRA_Activity'!T47</f>
        <v>136945.17901915239</v>
      </c>
      <c r="U47" s="315">
        <f>'EU28 TRA_Activity'!U47-'UK TRA_Activity'!U47</f>
        <v>138487.47214029345</v>
      </c>
      <c r="V47" s="315">
        <f>'EU28 TRA_Activity'!V47-'UK TRA_Activity'!V47</f>
        <v>139684.9827395381</v>
      </c>
      <c r="W47" s="315">
        <f>'EU28 TRA_Activity'!W47-'UK TRA_Activity'!W47</f>
        <v>138304.86573917099</v>
      </c>
      <c r="X47" s="315">
        <f>'EU28 TRA_Activity'!X47-'UK TRA_Activity'!X47</f>
        <v>136630.46970074219</v>
      </c>
      <c r="Y47" s="315">
        <f>'EU28 TRA_Activity'!Y47-'UK TRA_Activity'!Y47</f>
        <v>134622.43861384733</v>
      </c>
      <c r="Z47" s="315">
        <f>'EU28 TRA_Activity'!Z47-'UK TRA_Activity'!Z47</f>
        <v>133210.57869406516</v>
      </c>
      <c r="AA47" s="315">
        <f>'EU28 TRA_Activity'!AA47-'UK TRA_Activity'!AA47</f>
        <v>132373.85751206387</v>
      </c>
      <c r="AB47" s="315">
        <f>'EU28 TRA_Activity'!AB47-'UK TRA_Activity'!AB47</f>
        <v>132094.54394522458</v>
      </c>
      <c r="AC47" s="315">
        <f>'EU28 TRA_Activity'!AC47-'UK TRA_Activity'!AC47</f>
        <v>132147.28707729647</v>
      </c>
      <c r="AD47" s="315">
        <f>'EU28 TRA_Activity'!AD47-'UK TRA_Activity'!AD47</f>
        <v>132593.28396773039</v>
      </c>
      <c r="AE47" s="315">
        <f>'EU28 TRA_Activity'!AE47-'UK TRA_Activity'!AE47</f>
        <v>133061.50629860882</v>
      </c>
      <c r="AF47" s="315">
        <f>'EU28 TRA_Activity'!AF47-'UK TRA_Activity'!AF47</f>
        <v>133350.27039525914</v>
      </c>
      <c r="AG47" s="315">
        <f>'EU28 TRA_Activity'!AG47-'UK TRA_Activity'!AG47</f>
        <v>133436.43826402078</v>
      </c>
      <c r="AH47" s="315">
        <f>'EU28 TRA_Activity'!AH47-'UK TRA_Activity'!AH47</f>
        <v>133273.21165942241</v>
      </c>
      <c r="AI47" s="315">
        <f>'EU28 TRA_Activity'!AI47-'UK TRA_Activity'!AI47</f>
        <v>132682.23175121244</v>
      </c>
      <c r="AJ47" s="315">
        <f>'EU28 TRA_Activity'!AJ47-'UK TRA_Activity'!AJ47</f>
        <v>131883.32912292448</v>
      </c>
      <c r="AK47" s="315">
        <f>'EU28 TRA_Activity'!AK47-'UK TRA_Activity'!AK47</f>
        <v>130760.18648827921</v>
      </c>
      <c r="AL47" s="315">
        <f>'EU28 TRA_Activity'!AL47-'UK TRA_Activity'!AL47</f>
        <v>129365.57870873204</v>
      </c>
      <c r="AM47" s="315">
        <f>'EU28 TRA_Activity'!AM47-'UK TRA_Activity'!AM47</f>
        <v>127631.36080866403</v>
      </c>
      <c r="AN47" s="315">
        <f>'EU28 TRA_Activity'!AN47-'UK TRA_Activity'!AN47</f>
        <v>125682.35607395921</v>
      </c>
      <c r="AO47" s="315">
        <f>'EU28 TRA_Activity'!AO47-'UK TRA_Activity'!AO47</f>
        <v>123675.3384058888</v>
      </c>
      <c r="AP47" s="315">
        <f>'EU28 TRA_Activity'!AP47-'UK TRA_Activity'!AP47</f>
        <v>121649.91306052153</v>
      </c>
      <c r="AQ47" s="315">
        <f>'EU28 TRA_Activity'!AQ47-'UK TRA_Activity'!AQ47</f>
        <v>119449.54062170783</v>
      </c>
      <c r="AR47" s="315">
        <f>'EU28 TRA_Activity'!AR47-'UK TRA_Activity'!AR47</f>
        <v>117125.55014846915</v>
      </c>
      <c r="AS47" s="315">
        <f>'EU28 TRA_Activity'!AS47-'UK TRA_Activity'!AS47</f>
        <v>114818.67847759392</v>
      </c>
      <c r="AT47" s="315">
        <f>'EU28 TRA_Activity'!AT47-'UK TRA_Activity'!AT47</f>
        <v>112508.00081370994</v>
      </c>
      <c r="AU47" s="315">
        <f>'EU28 TRA_Activity'!AU47-'UK TRA_Activity'!AU47</f>
        <v>110261.18219465666</v>
      </c>
      <c r="AV47" s="315">
        <f>'EU28 TRA_Activity'!AV47-'UK TRA_Activity'!AV47</f>
        <v>108017.69343169862</v>
      </c>
      <c r="AW47" s="315">
        <f>'EU28 TRA_Activity'!AW47-'UK TRA_Activity'!AW47</f>
        <v>105926.21458488025</v>
      </c>
      <c r="AX47" s="315">
        <f>'EU28 TRA_Activity'!AX47-'UK TRA_Activity'!AX47</f>
        <v>104012.99696525716</v>
      </c>
      <c r="AY47" s="315">
        <f>'EU28 TRA_Activity'!AY47-'UK TRA_Activity'!AY47</f>
        <v>102125.29367167004</v>
      </c>
      <c r="AZ47" s="315">
        <f>'EU28 TRA_Activity'!AZ47-'UK TRA_Activity'!AZ47</f>
        <v>100354.43538706386</v>
      </c>
    </row>
    <row r="48" spans="1:52">
      <c r="A48" s="329" t="s">
        <v>170</v>
      </c>
      <c r="B48" s="315">
        <f>'EU28 TRA_Activity'!B48-'UK TRA_Activity'!B48</f>
        <v>2455395.0311897495</v>
      </c>
      <c r="C48" s="315">
        <f>'EU28 TRA_Activity'!C48-'UK TRA_Activity'!C48</f>
        <v>2413082.7058300967</v>
      </c>
      <c r="D48" s="315">
        <f>'EU28 TRA_Activity'!D48-'UK TRA_Activity'!D48</f>
        <v>2358273.0483613908</v>
      </c>
      <c r="E48" s="315">
        <f>'EU28 TRA_Activity'!E48-'UK TRA_Activity'!E48</f>
        <v>2279131.2237421628</v>
      </c>
      <c r="F48" s="315">
        <f>'EU28 TRA_Activity'!F48-'UK TRA_Activity'!F48</f>
        <v>2175925.7758074282</v>
      </c>
      <c r="G48" s="315">
        <f>'EU28 TRA_Activity'!G48-'UK TRA_Activity'!G48</f>
        <v>2073448.0121795391</v>
      </c>
      <c r="H48" s="315">
        <f>'EU28 TRA_Activity'!H48-'UK TRA_Activity'!H48</f>
        <v>1963434.1876907158</v>
      </c>
      <c r="I48" s="315">
        <f>'EU28 TRA_Activity'!I48-'UK TRA_Activity'!I48</f>
        <v>1902208.7907879117</v>
      </c>
      <c r="J48" s="315">
        <f>'EU28 TRA_Activity'!J48-'UK TRA_Activity'!J48</f>
        <v>1847821.0609896423</v>
      </c>
      <c r="K48" s="315">
        <f>'EU28 TRA_Activity'!K48-'UK TRA_Activity'!K48</f>
        <v>1830884.1202579276</v>
      </c>
      <c r="L48" s="315">
        <f>'EU28 TRA_Activity'!L48-'UK TRA_Activity'!L48</f>
        <v>1758752.3568600123</v>
      </c>
      <c r="M48" s="315">
        <f>'EU28 TRA_Activity'!M48-'UK TRA_Activity'!M48</f>
        <v>1694290.6665645484</v>
      </c>
      <c r="N48" s="315">
        <f>'EU28 TRA_Activity'!N48-'UK TRA_Activity'!N48</f>
        <v>1578774.9262454405</v>
      </c>
      <c r="O48" s="315">
        <f>'EU28 TRA_Activity'!O48-'UK TRA_Activity'!O48</f>
        <v>1559360.5359793762</v>
      </c>
      <c r="P48" s="315">
        <f>'EU28 TRA_Activity'!P48-'UK TRA_Activity'!P48</f>
        <v>1531313.2311126408</v>
      </c>
      <c r="Q48" s="315">
        <f>'EU28 TRA_Activity'!Q48-'UK TRA_Activity'!Q48</f>
        <v>1537539.6809176914</v>
      </c>
      <c r="R48" s="315">
        <f>'EU28 TRA_Activity'!R48-'UK TRA_Activity'!R48</f>
        <v>1563827.687901811</v>
      </c>
      <c r="S48" s="315">
        <f>'EU28 TRA_Activity'!S48-'UK TRA_Activity'!S48</f>
        <v>1588625.2920754347</v>
      </c>
      <c r="T48" s="315">
        <f>'EU28 TRA_Activity'!T48-'UK TRA_Activity'!T48</f>
        <v>1601647.095033159</v>
      </c>
      <c r="U48" s="315">
        <f>'EU28 TRA_Activity'!U48-'UK TRA_Activity'!U48</f>
        <v>1611737.9990391817</v>
      </c>
      <c r="V48" s="315">
        <f>'EU28 TRA_Activity'!V48-'UK TRA_Activity'!V48</f>
        <v>1618835.4207267766</v>
      </c>
      <c r="W48" s="315">
        <f>'EU28 TRA_Activity'!W48-'UK TRA_Activity'!W48</f>
        <v>1617166.9649273329</v>
      </c>
      <c r="X48" s="315">
        <f>'EU28 TRA_Activity'!X48-'UK TRA_Activity'!X48</f>
        <v>1612045.9930422413</v>
      </c>
      <c r="Y48" s="315">
        <f>'EU28 TRA_Activity'!Y48-'UK TRA_Activity'!Y48</f>
        <v>1604277.0374500831</v>
      </c>
      <c r="Z48" s="315">
        <f>'EU28 TRA_Activity'!Z48-'UK TRA_Activity'!Z48</f>
        <v>1599247.0288912032</v>
      </c>
      <c r="AA48" s="315">
        <f>'EU28 TRA_Activity'!AA48-'UK TRA_Activity'!AA48</f>
        <v>1596991.9411794997</v>
      </c>
      <c r="AB48" s="315">
        <f>'EU28 TRA_Activity'!AB48-'UK TRA_Activity'!AB48</f>
        <v>1596779.706637701</v>
      </c>
      <c r="AC48" s="315">
        <f>'EU28 TRA_Activity'!AC48-'UK TRA_Activity'!AC48</f>
        <v>1598174.4304913071</v>
      </c>
      <c r="AD48" s="315">
        <f>'EU28 TRA_Activity'!AD48-'UK TRA_Activity'!AD48</f>
        <v>1600874.3091756874</v>
      </c>
      <c r="AE48" s="315">
        <f>'EU28 TRA_Activity'!AE48-'UK TRA_Activity'!AE48</f>
        <v>1603313.4587437846</v>
      </c>
      <c r="AF48" s="315">
        <f>'EU28 TRA_Activity'!AF48-'UK TRA_Activity'!AF48</f>
        <v>1603528.3553229151</v>
      </c>
      <c r="AG48" s="315">
        <f>'EU28 TRA_Activity'!AG48-'UK TRA_Activity'!AG48</f>
        <v>1600695.0866413624</v>
      </c>
      <c r="AH48" s="315">
        <f>'EU28 TRA_Activity'!AH48-'UK TRA_Activity'!AH48</f>
        <v>1593297.9295115201</v>
      </c>
      <c r="AI48" s="315">
        <f>'EU28 TRA_Activity'!AI48-'UK TRA_Activity'!AI48</f>
        <v>1581763.0120418898</v>
      </c>
      <c r="AJ48" s="315">
        <f>'EU28 TRA_Activity'!AJ48-'UK TRA_Activity'!AJ48</f>
        <v>1566178.4407670975</v>
      </c>
      <c r="AK48" s="315">
        <f>'EU28 TRA_Activity'!AK48-'UK TRA_Activity'!AK48</f>
        <v>1546671.7409624523</v>
      </c>
      <c r="AL48" s="315">
        <f>'EU28 TRA_Activity'!AL48-'UK TRA_Activity'!AL48</f>
        <v>1523876.8840107995</v>
      </c>
      <c r="AM48" s="315">
        <f>'EU28 TRA_Activity'!AM48-'UK TRA_Activity'!AM48</f>
        <v>1498628.3342542544</v>
      </c>
      <c r="AN48" s="315">
        <f>'EU28 TRA_Activity'!AN48-'UK TRA_Activity'!AN48</f>
        <v>1471735.5103231797</v>
      </c>
      <c r="AO48" s="315">
        <f>'EU28 TRA_Activity'!AO48-'UK TRA_Activity'!AO48</f>
        <v>1445501.8115699091</v>
      </c>
      <c r="AP48" s="315">
        <f>'EU28 TRA_Activity'!AP48-'UK TRA_Activity'!AP48</f>
        <v>1419060.1406094343</v>
      </c>
      <c r="AQ48" s="315">
        <f>'EU28 TRA_Activity'!AQ48-'UK TRA_Activity'!AQ48</f>
        <v>1392630.9632224406</v>
      </c>
      <c r="AR48" s="315">
        <f>'EU28 TRA_Activity'!AR48-'UK TRA_Activity'!AR48</f>
        <v>1366680.2840254502</v>
      </c>
      <c r="AS48" s="315">
        <f>'EU28 TRA_Activity'!AS48-'UK TRA_Activity'!AS48</f>
        <v>1342040.2727844296</v>
      </c>
      <c r="AT48" s="315">
        <f>'EU28 TRA_Activity'!AT48-'UK TRA_Activity'!AT48</f>
        <v>1318281.013201074</v>
      </c>
      <c r="AU48" s="315">
        <f>'EU28 TRA_Activity'!AU48-'UK TRA_Activity'!AU48</f>
        <v>1295969.8056479399</v>
      </c>
      <c r="AV48" s="315">
        <f>'EU28 TRA_Activity'!AV48-'UK TRA_Activity'!AV48</f>
        <v>1274660.3046616612</v>
      </c>
      <c r="AW48" s="315">
        <f>'EU28 TRA_Activity'!AW48-'UK TRA_Activity'!AW48</f>
        <v>1255249.4969261531</v>
      </c>
      <c r="AX48" s="315">
        <f>'EU28 TRA_Activity'!AX48-'UK TRA_Activity'!AX48</f>
        <v>1237648.8065641443</v>
      </c>
      <c r="AY48" s="315">
        <f>'EU28 TRA_Activity'!AY48-'UK TRA_Activity'!AY48</f>
        <v>1221099.7006072942</v>
      </c>
      <c r="AZ48" s="315">
        <f>'EU28 TRA_Activity'!AZ48-'UK TRA_Activity'!AZ48</f>
        <v>1205524.1425131909</v>
      </c>
    </row>
    <row r="49" spans="1:52">
      <c r="A49" s="329" t="s">
        <v>169</v>
      </c>
      <c r="B49" s="315">
        <f>'EU28 TRA_Activity'!B49-'UK TRA_Activity'!B49</f>
        <v>7581.5268535839723</v>
      </c>
      <c r="C49" s="315">
        <f>'EU28 TRA_Activity'!C49-'UK TRA_Activity'!C49</f>
        <v>8478.5549185962118</v>
      </c>
      <c r="D49" s="315">
        <f>'EU28 TRA_Activity'!D49-'UK TRA_Activity'!D49</f>
        <v>8440.519925632354</v>
      </c>
      <c r="E49" s="315">
        <f>'EU28 TRA_Activity'!E49-'UK TRA_Activity'!E49</f>
        <v>8247.1899399562171</v>
      </c>
      <c r="F49" s="315">
        <f>'EU28 TRA_Activity'!F49-'UK TRA_Activity'!F49</f>
        <v>8421.5544544807726</v>
      </c>
      <c r="G49" s="315">
        <f>'EU28 TRA_Activity'!G49-'UK TRA_Activity'!G49</f>
        <v>9894.6866334434108</v>
      </c>
      <c r="H49" s="315">
        <f>'EU28 TRA_Activity'!H49-'UK TRA_Activity'!H49</f>
        <v>11265.245619579329</v>
      </c>
      <c r="I49" s="315">
        <f>'EU28 TRA_Activity'!I49-'UK TRA_Activity'!I49</f>
        <v>12567.057782308206</v>
      </c>
      <c r="J49" s="315">
        <f>'EU28 TRA_Activity'!J49-'UK TRA_Activity'!J49</f>
        <v>14184.493223945326</v>
      </c>
      <c r="K49" s="315">
        <f>'EU28 TRA_Activity'!K49-'UK TRA_Activity'!K49</f>
        <v>16704.621026769084</v>
      </c>
      <c r="L49" s="315">
        <f>'EU28 TRA_Activity'!L49-'UK TRA_Activity'!L49</f>
        <v>19541.905530682459</v>
      </c>
      <c r="M49" s="315">
        <f>'EU28 TRA_Activity'!M49-'UK TRA_Activity'!M49</f>
        <v>19845.948741276385</v>
      </c>
      <c r="N49" s="315">
        <f>'EU28 TRA_Activity'!N49-'UK TRA_Activity'!N49</f>
        <v>20053.39414802488</v>
      </c>
      <c r="O49" s="315">
        <f>'EU28 TRA_Activity'!O49-'UK TRA_Activity'!O49</f>
        <v>22892.350669482708</v>
      </c>
      <c r="P49" s="315">
        <f>'EU28 TRA_Activity'!P49-'UK TRA_Activity'!P49</f>
        <v>24345.528366195271</v>
      </c>
      <c r="Q49" s="315">
        <f>'EU28 TRA_Activity'!Q49-'UK TRA_Activity'!Q49</f>
        <v>26412.458849760853</v>
      </c>
      <c r="R49" s="315">
        <f>'EU28 TRA_Activity'!R49-'UK TRA_Activity'!R49</f>
        <v>27598.135271260569</v>
      </c>
      <c r="S49" s="315">
        <f>'EU28 TRA_Activity'!S49-'UK TRA_Activity'!S49</f>
        <v>28815.797424379954</v>
      </c>
      <c r="T49" s="315">
        <f>'EU28 TRA_Activity'!T49-'UK TRA_Activity'!T49</f>
        <v>29943.07401712898</v>
      </c>
      <c r="U49" s="315">
        <f>'EU28 TRA_Activity'!U49-'UK TRA_Activity'!U49</f>
        <v>31136.399797439924</v>
      </c>
      <c r="V49" s="315">
        <f>'EU28 TRA_Activity'!V49-'UK TRA_Activity'!V49</f>
        <v>32369.707883147825</v>
      </c>
      <c r="W49" s="315">
        <f>'EU28 TRA_Activity'!W49-'UK TRA_Activity'!W49</f>
        <v>33029.306958506102</v>
      </c>
      <c r="X49" s="315">
        <f>'EU28 TRA_Activity'!X49-'UK TRA_Activity'!X49</f>
        <v>33792.0759424235</v>
      </c>
      <c r="Y49" s="315">
        <f>'EU28 TRA_Activity'!Y49-'UK TRA_Activity'!Y49</f>
        <v>34614.68905151965</v>
      </c>
      <c r="Z49" s="315">
        <f>'EU28 TRA_Activity'!Z49-'UK TRA_Activity'!Z49</f>
        <v>35724.393613576074</v>
      </c>
      <c r="AA49" s="315">
        <f>'EU28 TRA_Activity'!AA49-'UK TRA_Activity'!AA49</f>
        <v>37115.091083668354</v>
      </c>
      <c r="AB49" s="315">
        <f>'EU28 TRA_Activity'!AB49-'UK TRA_Activity'!AB49</f>
        <v>38870.578936626116</v>
      </c>
      <c r="AC49" s="315">
        <f>'EU28 TRA_Activity'!AC49-'UK TRA_Activity'!AC49</f>
        <v>40943.597709153815</v>
      </c>
      <c r="AD49" s="315">
        <f>'EU28 TRA_Activity'!AD49-'UK TRA_Activity'!AD49</f>
        <v>43461.030689411542</v>
      </c>
      <c r="AE49" s="315">
        <f>'EU28 TRA_Activity'!AE49-'UK TRA_Activity'!AE49</f>
        <v>46251.958420484916</v>
      </c>
      <c r="AF49" s="315">
        <f>'EU28 TRA_Activity'!AF49-'UK TRA_Activity'!AF49</f>
        <v>49180.72786159203</v>
      </c>
      <c r="AG49" s="315">
        <f>'EU28 TRA_Activity'!AG49-'UK TRA_Activity'!AG49</f>
        <v>52242.161884038025</v>
      </c>
      <c r="AH49" s="315">
        <f>'EU28 TRA_Activity'!AH49-'UK TRA_Activity'!AH49</f>
        <v>55373.209195449555</v>
      </c>
      <c r="AI49" s="315">
        <f>'EU28 TRA_Activity'!AI49-'UK TRA_Activity'!AI49</f>
        <v>58607.378752247576</v>
      </c>
      <c r="AJ49" s="315">
        <f>'EU28 TRA_Activity'!AJ49-'UK TRA_Activity'!AJ49</f>
        <v>61911.43179924415</v>
      </c>
      <c r="AK49" s="315">
        <f>'EU28 TRA_Activity'!AK49-'UK TRA_Activity'!AK49</f>
        <v>65201.102616535005</v>
      </c>
      <c r="AL49" s="315">
        <f>'EU28 TRA_Activity'!AL49-'UK TRA_Activity'!AL49</f>
        <v>68451.301481469418</v>
      </c>
      <c r="AM49" s="315">
        <f>'EU28 TRA_Activity'!AM49-'UK TRA_Activity'!AM49</f>
        <v>71675.716150539665</v>
      </c>
      <c r="AN49" s="315">
        <f>'EU28 TRA_Activity'!AN49-'UK TRA_Activity'!AN49</f>
        <v>74845.042888591735</v>
      </c>
      <c r="AO49" s="315">
        <f>'EU28 TRA_Activity'!AO49-'UK TRA_Activity'!AO49</f>
        <v>78033.112009296601</v>
      </c>
      <c r="AP49" s="315">
        <f>'EU28 TRA_Activity'!AP49-'UK TRA_Activity'!AP49</f>
        <v>81232.635792833869</v>
      </c>
      <c r="AQ49" s="315">
        <f>'EU28 TRA_Activity'!AQ49-'UK TRA_Activity'!AQ49</f>
        <v>84384.24270394817</v>
      </c>
      <c r="AR49" s="315">
        <f>'EU28 TRA_Activity'!AR49-'UK TRA_Activity'!AR49</f>
        <v>87558.354774256382</v>
      </c>
      <c r="AS49" s="315">
        <f>'EU28 TRA_Activity'!AS49-'UK TRA_Activity'!AS49</f>
        <v>90799.039026120096</v>
      </c>
      <c r="AT49" s="315">
        <f>'EU28 TRA_Activity'!AT49-'UK TRA_Activity'!AT49</f>
        <v>94095.644811790364</v>
      </c>
      <c r="AU49" s="315">
        <f>'EU28 TRA_Activity'!AU49-'UK TRA_Activity'!AU49</f>
        <v>97459.178610151546</v>
      </c>
      <c r="AV49" s="315">
        <f>'EU28 TRA_Activity'!AV49-'UK TRA_Activity'!AV49</f>
        <v>100882.35743544527</v>
      </c>
      <c r="AW49" s="315">
        <f>'EU28 TRA_Activity'!AW49-'UK TRA_Activity'!AW49</f>
        <v>104459.76962028105</v>
      </c>
      <c r="AX49" s="315">
        <f>'EU28 TRA_Activity'!AX49-'UK TRA_Activity'!AX49</f>
        <v>108137.71445313364</v>
      </c>
      <c r="AY49" s="315">
        <f>'EU28 TRA_Activity'!AY49-'UK TRA_Activity'!AY49</f>
        <v>111912.16309525333</v>
      </c>
      <c r="AZ49" s="315">
        <f>'EU28 TRA_Activity'!AZ49-'UK TRA_Activity'!AZ49</f>
        <v>115772.28399167555</v>
      </c>
    </row>
    <row r="50" spans="1:52">
      <c r="A50" s="329" t="s">
        <v>168</v>
      </c>
      <c r="B50" s="315">
        <f>'EU28 TRA_Activity'!B50-'UK TRA_Activity'!B50</f>
        <v>0</v>
      </c>
      <c r="C50" s="315">
        <f>'EU28 TRA_Activity'!C50-'UK TRA_Activity'!C50</f>
        <v>0</v>
      </c>
      <c r="D50" s="315">
        <f>'EU28 TRA_Activity'!D50-'UK TRA_Activity'!D50</f>
        <v>0</v>
      </c>
      <c r="E50" s="315">
        <f>'EU28 TRA_Activity'!E50-'UK TRA_Activity'!E50</f>
        <v>0</v>
      </c>
      <c r="F50" s="315">
        <f>'EU28 TRA_Activity'!F50-'UK TRA_Activity'!F50</f>
        <v>0</v>
      </c>
      <c r="G50" s="315">
        <f>'EU28 TRA_Activity'!G50-'UK TRA_Activity'!G50</f>
        <v>0</v>
      </c>
      <c r="H50" s="315">
        <f>'EU28 TRA_Activity'!H50-'UK TRA_Activity'!H50</f>
        <v>0</v>
      </c>
      <c r="I50" s="315">
        <f>'EU28 TRA_Activity'!I50-'UK TRA_Activity'!I50</f>
        <v>0</v>
      </c>
      <c r="J50" s="315">
        <f>'EU28 TRA_Activity'!J50-'UK TRA_Activity'!J50</f>
        <v>0</v>
      </c>
      <c r="K50" s="315">
        <f>'EU28 TRA_Activity'!K50-'UK TRA_Activity'!K50</f>
        <v>0</v>
      </c>
      <c r="L50" s="315">
        <f>'EU28 TRA_Activity'!L50-'UK TRA_Activity'!L50</f>
        <v>0</v>
      </c>
      <c r="M50" s="315">
        <f>'EU28 TRA_Activity'!M50-'UK TRA_Activity'!M50</f>
        <v>0</v>
      </c>
      <c r="N50" s="315">
        <f>'EU28 TRA_Activity'!N50-'UK TRA_Activity'!N50</f>
        <v>0</v>
      </c>
      <c r="O50" s="315">
        <f>'EU28 TRA_Activity'!O50-'UK TRA_Activity'!O50</f>
        <v>0</v>
      </c>
      <c r="P50" s="315">
        <f>'EU28 TRA_Activity'!P50-'UK TRA_Activity'!P50</f>
        <v>0</v>
      </c>
      <c r="Q50" s="315">
        <f>'EU28 TRA_Activity'!Q50-'UK TRA_Activity'!Q50</f>
        <v>0</v>
      </c>
      <c r="R50" s="315">
        <f>'EU28 TRA_Activity'!R50-'UK TRA_Activity'!R50</f>
        <v>44.502201477344386</v>
      </c>
      <c r="S50" s="315">
        <f>'EU28 TRA_Activity'!S50-'UK TRA_Activity'!S50</f>
        <v>103.03796541136731</v>
      </c>
      <c r="T50" s="315">
        <f>'EU28 TRA_Activity'!T50-'UK TRA_Activity'!T50</f>
        <v>177.5492732195369</v>
      </c>
      <c r="U50" s="315">
        <f>'EU28 TRA_Activity'!U50-'UK TRA_Activity'!U50</f>
        <v>271.65537594299178</v>
      </c>
      <c r="V50" s="315">
        <f>'EU28 TRA_Activity'!V50-'UK TRA_Activity'!V50</f>
        <v>387.49798252662441</v>
      </c>
      <c r="W50" s="315">
        <f>'EU28 TRA_Activity'!W50-'UK TRA_Activity'!W50</f>
        <v>612.83174955734182</v>
      </c>
      <c r="X50" s="315">
        <f>'EU28 TRA_Activity'!X50-'UK TRA_Activity'!X50</f>
        <v>872.32683372616316</v>
      </c>
      <c r="Y50" s="315">
        <f>'EU28 TRA_Activity'!Y50-'UK TRA_Activity'!Y50</f>
        <v>1167.2303597721757</v>
      </c>
      <c r="Z50" s="315">
        <f>'EU28 TRA_Activity'!Z50-'UK TRA_Activity'!Z50</f>
        <v>1485.4484099969891</v>
      </c>
      <c r="AA50" s="315">
        <f>'EU28 TRA_Activity'!AA50-'UK TRA_Activity'!AA50</f>
        <v>1830.1056180730664</v>
      </c>
      <c r="AB50" s="315">
        <f>'EU28 TRA_Activity'!AB50-'UK TRA_Activity'!AB50</f>
        <v>2187.3446968320804</v>
      </c>
      <c r="AC50" s="315">
        <f>'EU28 TRA_Activity'!AC50-'UK TRA_Activity'!AC50</f>
        <v>2566.363133707478</v>
      </c>
      <c r="AD50" s="315">
        <f>'EU28 TRA_Activity'!AD50-'UK TRA_Activity'!AD50</f>
        <v>2957.0675817286897</v>
      </c>
      <c r="AE50" s="315">
        <f>'EU28 TRA_Activity'!AE50-'UK TRA_Activity'!AE50</f>
        <v>3366.0927637217515</v>
      </c>
      <c r="AF50" s="315">
        <f>'EU28 TRA_Activity'!AF50-'UK TRA_Activity'!AF50</f>
        <v>3819.8361584634777</v>
      </c>
      <c r="AG50" s="315">
        <f>'EU28 TRA_Activity'!AG50-'UK TRA_Activity'!AG50</f>
        <v>4321.9682168714553</v>
      </c>
      <c r="AH50" s="315">
        <f>'EU28 TRA_Activity'!AH50-'UK TRA_Activity'!AH50</f>
        <v>4876.0991951938577</v>
      </c>
      <c r="AI50" s="315">
        <f>'EU28 TRA_Activity'!AI50-'UK TRA_Activity'!AI50</f>
        <v>5491.5517193601199</v>
      </c>
      <c r="AJ50" s="315">
        <f>'EU28 TRA_Activity'!AJ50-'UK TRA_Activity'!AJ50</f>
        <v>6173.4962119705988</v>
      </c>
      <c r="AK50" s="315">
        <f>'EU28 TRA_Activity'!AK50-'UK TRA_Activity'!AK50</f>
        <v>6925.969563980454</v>
      </c>
      <c r="AL50" s="315">
        <f>'EU28 TRA_Activity'!AL50-'UK TRA_Activity'!AL50</f>
        <v>7754.3225839498646</v>
      </c>
      <c r="AM50" s="315">
        <f>'EU28 TRA_Activity'!AM50-'UK TRA_Activity'!AM50</f>
        <v>8663.6614557562334</v>
      </c>
      <c r="AN50" s="315">
        <f>'EU28 TRA_Activity'!AN50-'UK TRA_Activity'!AN50</f>
        <v>9660.2864261142313</v>
      </c>
      <c r="AO50" s="315">
        <f>'EU28 TRA_Activity'!AO50-'UK TRA_Activity'!AO50</f>
        <v>10761.018661557666</v>
      </c>
      <c r="AP50" s="315">
        <f>'EU28 TRA_Activity'!AP50-'UK TRA_Activity'!AP50</f>
        <v>11967.92452932189</v>
      </c>
      <c r="AQ50" s="315">
        <f>'EU28 TRA_Activity'!AQ50-'UK TRA_Activity'!AQ50</f>
        <v>13286.884465178924</v>
      </c>
      <c r="AR50" s="315">
        <f>'EU28 TRA_Activity'!AR50-'UK TRA_Activity'!AR50</f>
        <v>14723.439978356473</v>
      </c>
      <c r="AS50" s="315">
        <f>'EU28 TRA_Activity'!AS50-'UK TRA_Activity'!AS50</f>
        <v>16288.845394510252</v>
      </c>
      <c r="AT50" s="315">
        <f>'EU28 TRA_Activity'!AT50-'UK TRA_Activity'!AT50</f>
        <v>17980.310076792484</v>
      </c>
      <c r="AU50" s="315">
        <f>'EU28 TRA_Activity'!AU50-'UK TRA_Activity'!AU50</f>
        <v>19808.803800321777</v>
      </c>
      <c r="AV50" s="315">
        <f>'EU28 TRA_Activity'!AV50-'UK TRA_Activity'!AV50</f>
        <v>21764.015578101367</v>
      </c>
      <c r="AW50" s="315">
        <f>'EU28 TRA_Activity'!AW50-'UK TRA_Activity'!AW50</f>
        <v>23869.262687356877</v>
      </c>
      <c r="AX50" s="315">
        <f>'EU28 TRA_Activity'!AX50-'UK TRA_Activity'!AX50</f>
        <v>26123.689489883531</v>
      </c>
      <c r="AY50" s="315">
        <f>'EU28 TRA_Activity'!AY50-'UK TRA_Activity'!AY50</f>
        <v>28522.568986017373</v>
      </c>
      <c r="AZ50" s="315">
        <f>'EU28 TRA_Activity'!AZ50-'UK TRA_Activity'!AZ50</f>
        <v>31061.874030349401</v>
      </c>
    </row>
    <row r="51" spans="1:52">
      <c r="A51" s="329" t="s">
        <v>154</v>
      </c>
      <c r="B51" s="315">
        <f>'EU28 TRA_Activity'!B51-'UK TRA_Activity'!B51</f>
        <v>1110308.5708029994</v>
      </c>
      <c r="C51" s="315">
        <f>'EU28 TRA_Activity'!C51-'UK TRA_Activity'!C51</f>
        <v>1222479.1435241629</v>
      </c>
      <c r="D51" s="315">
        <f>'EU28 TRA_Activity'!D51-'UK TRA_Activity'!D51</f>
        <v>1327257.9732224098</v>
      </c>
      <c r="E51" s="315">
        <f>'EU28 TRA_Activity'!E51-'UK TRA_Activity'!E51</f>
        <v>1438443.828279824</v>
      </c>
      <c r="F51" s="315">
        <f>'EU28 TRA_Activity'!F51-'UK TRA_Activity'!F51</f>
        <v>1588033.9483714378</v>
      </c>
      <c r="G51" s="315">
        <f>'EU28 TRA_Activity'!G51-'UK TRA_Activity'!G51</f>
        <v>1649837.4100878821</v>
      </c>
      <c r="H51" s="315">
        <f>'EU28 TRA_Activity'!H51-'UK TRA_Activity'!H51</f>
        <v>1794810.0824307287</v>
      </c>
      <c r="I51" s="315">
        <f>'EU28 TRA_Activity'!I51-'UK TRA_Activity'!I51</f>
        <v>1899498.3589958015</v>
      </c>
      <c r="J51" s="315">
        <f>'EU28 TRA_Activity'!J51-'UK TRA_Activity'!J51</f>
        <v>1965041.489530066</v>
      </c>
      <c r="K51" s="315">
        <f>'EU28 TRA_Activity'!K51-'UK TRA_Activity'!K51</f>
        <v>2049680.8201121998</v>
      </c>
      <c r="L51" s="315">
        <f>'EU28 TRA_Activity'!L51-'UK TRA_Activity'!L51</f>
        <v>2081072.8817948014</v>
      </c>
      <c r="M51" s="315">
        <f>'EU28 TRA_Activity'!M51-'UK TRA_Activity'!M51</f>
        <v>2116456.4829590614</v>
      </c>
      <c r="N51" s="315">
        <f>'EU28 TRA_Activity'!N51-'UK TRA_Activity'!N51</f>
        <v>2137116.6344036413</v>
      </c>
      <c r="O51" s="315">
        <f>'EU28 TRA_Activity'!O51-'UK TRA_Activity'!O51</f>
        <v>2197785.3059143298</v>
      </c>
      <c r="P51" s="315">
        <f>'EU28 TRA_Activity'!P51-'UK TRA_Activity'!P51</f>
        <v>2276384.4332118263</v>
      </c>
      <c r="Q51" s="315">
        <f>'EU28 TRA_Activity'!Q51-'UK TRA_Activity'!Q51</f>
        <v>2362303.3362446511</v>
      </c>
      <c r="R51" s="315">
        <f>'EU28 TRA_Activity'!R51-'UK TRA_Activity'!R51</f>
        <v>2444134.1316747786</v>
      </c>
      <c r="S51" s="315">
        <f>'EU28 TRA_Activity'!S51-'UK TRA_Activity'!S51</f>
        <v>2516591.1460215086</v>
      </c>
      <c r="T51" s="315">
        <f>'EU28 TRA_Activity'!T51-'UK TRA_Activity'!T51</f>
        <v>2571745.0964578576</v>
      </c>
      <c r="U51" s="315">
        <f>'EU28 TRA_Activity'!U51-'UK TRA_Activity'!U51</f>
        <v>2612909.4882005681</v>
      </c>
      <c r="V51" s="315">
        <f>'EU28 TRA_Activity'!V51-'UK TRA_Activity'!V51</f>
        <v>2638288.020239891</v>
      </c>
      <c r="W51" s="315">
        <f>'EU28 TRA_Activity'!W51-'UK TRA_Activity'!W51</f>
        <v>2630630.9387211083</v>
      </c>
      <c r="X51" s="315">
        <f>'EU28 TRA_Activity'!X51-'UK TRA_Activity'!X51</f>
        <v>2608353.9552639322</v>
      </c>
      <c r="Y51" s="315">
        <f>'EU28 TRA_Activity'!Y51-'UK TRA_Activity'!Y51</f>
        <v>2573638.0904419557</v>
      </c>
      <c r="Z51" s="315">
        <f>'EU28 TRA_Activity'!Z51-'UK TRA_Activity'!Z51</f>
        <v>2536768.7361804061</v>
      </c>
      <c r="AA51" s="315">
        <f>'EU28 TRA_Activity'!AA51-'UK TRA_Activity'!AA51</f>
        <v>2499170.2952694981</v>
      </c>
      <c r="AB51" s="315">
        <f>'EU28 TRA_Activity'!AB51-'UK TRA_Activity'!AB51</f>
        <v>2462732.3134774184</v>
      </c>
      <c r="AC51" s="315">
        <f>'EU28 TRA_Activity'!AC51-'UK TRA_Activity'!AC51</f>
        <v>2428836.1585174003</v>
      </c>
      <c r="AD51" s="315">
        <f>'EU28 TRA_Activity'!AD51-'UK TRA_Activity'!AD51</f>
        <v>2399692.8136222516</v>
      </c>
      <c r="AE51" s="315">
        <f>'EU28 TRA_Activity'!AE51-'UK TRA_Activity'!AE51</f>
        <v>2373698.5504454384</v>
      </c>
      <c r="AF51" s="315">
        <f>'EU28 TRA_Activity'!AF51-'UK TRA_Activity'!AF51</f>
        <v>2347830.4274426629</v>
      </c>
      <c r="AG51" s="315">
        <f>'EU28 TRA_Activity'!AG51-'UK TRA_Activity'!AG51</f>
        <v>2321378.5054201605</v>
      </c>
      <c r="AH51" s="315">
        <f>'EU28 TRA_Activity'!AH51-'UK TRA_Activity'!AH51</f>
        <v>2292573.8275592341</v>
      </c>
      <c r="AI51" s="315">
        <f>'EU28 TRA_Activity'!AI51-'UK TRA_Activity'!AI51</f>
        <v>2261391.8936074465</v>
      </c>
      <c r="AJ51" s="315">
        <f>'EU28 TRA_Activity'!AJ51-'UK TRA_Activity'!AJ51</f>
        <v>2227637.4600119526</v>
      </c>
      <c r="AK51" s="315">
        <f>'EU28 TRA_Activity'!AK51-'UK TRA_Activity'!AK51</f>
        <v>2190455.7956087715</v>
      </c>
      <c r="AL51" s="315">
        <f>'EU28 TRA_Activity'!AL51-'UK TRA_Activity'!AL51</f>
        <v>2150098.3635400017</v>
      </c>
      <c r="AM51" s="315">
        <f>'EU28 TRA_Activity'!AM51-'UK TRA_Activity'!AM51</f>
        <v>2106673.3489023014</v>
      </c>
      <c r="AN51" s="315">
        <f>'EU28 TRA_Activity'!AN51-'UK TRA_Activity'!AN51</f>
        <v>2060946.3560678822</v>
      </c>
      <c r="AO51" s="315">
        <f>'EU28 TRA_Activity'!AO51-'UK TRA_Activity'!AO51</f>
        <v>2015309.5312907083</v>
      </c>
      <c r="AP51" s="315">
        <f>'EU28 TRA_Activity'!AP51-'UK TRA_Activity'!AP51</f>
        <v>1968983.6708690552</v>
      </c>
      <c r="AQ51" s="315">
        <f>'EU28 TRA_Activity'!AQ51-'UK TRA_Activity'!AQ51</f>
        <v>1922324.3073893033</v>
      </c>
      <c r="AR51" s="315">
        <f>'EU28 TRA_Activity'!AR51-'UK TRA_Activity'!AR51</f>
        <v>1876252.6415032209</v>
      </c>
      <c r="AS51" s="315">
        <f>'EU28 TRA_Activity'!AS51-'UK TRA_Activity'!AS51</f>
        <v>1831736.9738055381</v>
      </c>
      <c r="AT51" s="315">
        <f>'EU28 TRA_Activity'!AT51-'UK TRA_Activity'!AT51</f>
        <v>1788530.5438976085</v>
      </c>
      <c r="AU51" s="315">
        <f>'EU28 TRA_Activity'!AU51-'UK TRA_Activity'!AU51</f>
        <v>1747388.2710808485</v>
      </c>
      <c r="AV51" s="315">
        <f>'EU28 TRA_Activity'!AV51-'UK TRA_Activity'!AV51</f>
        <v>1707652.879245067</v>
      </c>
      <c r="AW51" s="315">
        <f>'EU28 TRA_Activity'!AW51-'UK TRA_Activity'!AW51</f>
        <v>1670822.9905372437</v>
      </c>
      <c r="AX51" s="315">
        <f>'EU28 TRA_Activity'!AX51-'UK TRA_Activity'!AX51</f>
        <v>1636347.9137475637</v>
      </c>
      <c r="AY51" s="315">
        <f>'EU28 TRA_Activity'!AY51-'UK TRA_Activity'!AY51</f>
        <v>1603730.643654567</v>
      </c>
      <c r="AZ51" s="315">
        <f>'EU28 TRA_Activity'!AZ51-'UK TRA_Activity'!AZ51</f>
        <v>1572833.7359401819</v>
      </c>
    </row>
    <row r="52" spans="1:52">
      <c r="A52" s="329" t="s">
        <v>164</v>
      </c>
      <c r="B52" s="315">
        <f>'EU28 TRA_Activity'!B52-'UK TRA_Activity'!B52</f>
        <v>0</v>
      </c>
      <c r="C52" s="315">
        <f>'EU28 TRA_Activity'!C52-'UK TRA_Activity'!C52</f>
        <v>0</v>
      </c>
      <c r="D52" s="315">
        <f>'EU28 TRA_Activity'!D52-'UK TRA_Activity'!D52</f>
        <v>0</v>
      </c>
      <c r="E52" s="315">
        <f>'EU28 TRA_Activity'!E52-'UK TRA_Activity'!E52</f>
        <v>0</v>
      </c>
      <c r="F52" s="315">
        <f>'EU28 TRA_Activity'!F52-'UK TRA_Activity'!F52</f>
        <v>0</v>
      </c>
      <c r="G52" s="315">
        <f>'EU28 TRA_Activity'!G52-'UK TRA_Activity'!G52</f>
        <v>0</v>
      </c>
      <c r="H52" s="315">
        <f>'EU28 TRA_Activity'!H52-'UK TRA_Activity'!H52</f>
        <v>0</v>
      </c>
      <c r="I52" s="315">
        <f>'EU28 TRA_Activity'!I52-'UK TRA_Activity'!I52</f>
        <v>0</v>
      </c>
      <c r="J52" s="315">
        <f>'EU28 TRA_Activity'!J52-'UK TRA_Activity'!J52</f>
        <v>0</v>
      </c>
      <c r="K52" s="315">
        <f>'EU28 TRA_Activity'!K52-'UK TRA_Activity'!K52</f>
        <v>0</v>
      </c>
      <c r="L52" s="315">
        <f>'EU28 TRA_Activity'!L52-'UK TRA_Activity'!L52</f>
        <v>0</v>
      </c>
      <c r="M52" s="315">
        <f>'EU28 TRA_Activity'!M52-'UK TRA_Activity'!M52</f>
        <v>0</v>
      </c>
      <c r="N52" s="315">
        <f>'EU28 TRA_Activity'!N52-'UK TRA_Activity'!N52</f>
        <v>0</v>
      </c>
      <c r="O52" s="315">
        <f>'EU28 TRA_Activity'!O52-'UK TRA_Activity'!O52</f>
        <v>0</v>
      </c>
      <c r="P52" s="315">
        <f>'EU28 TRA_Activity'!P52-'UK TRA_Activity'!P52</f>
        <v>0</v>
      </c>
      <c r="Q52" s="315">
        <f>'EU28 TRA_Activity'!Q52-'UK TRA_Activity'!Q52</f>
        <v>0</v>
      </c>
      <c r="R52" s="315">
        <f>'EU28 TRA_Activity'!R52-'UK TRA_Activity'!R52</f>
        <v>0.4325984889582748</v>
      </c>
      <c r="S52" s="315">
        <f>'EU28 TRA_Activity'!S52-'UK TRA_Activity'!S52</f>
        <v>1.0707096625550256</v>
      </c>
      <c r="T52" s="315">
        <f>'EU28 TRA_Activity'!T52-'UK TRA_Activity'!T52</f>
        <v>1.9460395309536933</v>
      </c>
      <c r="U52" s="315">
        <f>'EU28 TRA_Activity'!U52-'UK TRA_Activity'!U52</f>
        <v>3.2138414664343311</v>
      </c>
      <c r="V52" s="315">
        <f>'EU28 TRA_Activity'!V52-'UK TRA_Activity'!V52</f>
        <v>4.9915573568479568</v>
      </c>
      <c r="W52" s="315">
        <f>'EU28 TRA_Activity'!W52-'UK TRA_Activity'!W52</f>
        <v>7.4446749912312686</v>
      </c>
      <c r="X52" s="315">
        <f>'EU28 TRA_Activity'!X52-'UK TRA_Activity'!X52</f>
        <v>10.7879393854413</v>
      </c>
      <c r="Y52" s="315">
        <f>'EU28 TRA_Activity'!Y52-'UK TRA_Activity'!Y52</f>
        <v>15.146699845135899</v>
      </c>
      <c r="Z52" s="315">
        <f>'EU28 TRA_Activity'!Z52-'UK TRA_Activity'!Z52</f>
        <v>20.905304291640562</v>
      </c>
      <c r="AA52" s="315">
        <f>'EU28 TRA_Activity'!AA52-'UK TRA_Activity'!AA52</f>
        <v>28.434212220392943</v>
      </c>
      <c r="AB52" s="315">
        <f>'EU28 TRA_Activity'!AB52-'UK TRA_Activity'!AB52</f>
        <v>38.249775557877946</v>
      </c>
      <c r="AC52" s="315">
        <f>'EU28 TRA_Activity'!AC52-'UK TRA_Activity'!AC52</f>
        <v>51.123502406969941</v>
      </c>
      <c r="AD52" s="315">
        <f>'EU28 TRA_Activity'!AD52-'UK TRA_Activity'!AD52</f>
        <v>68.026827383860933</v>
      </c>
      <c r="AE52" s="315">
        <f>'EU28 TRA_Activity'!AE52-'UK TRA_Activity'!AE52</f>
        <v>90.049054050413645</v>
      </c>
      <c r="AF52" s="315">
        <f>'EU28 TRA_Activity'!AF52-'UK TRA_Activity'!AF52</f>
        <v>118.66213159250441</v>
      </c>
      <c r="AG52" s="315">
        <f>'EU28 TRA_Activity'!AG52-'UK TRA_Activity'!AG52</f>
        <v>156.13316828279258</v>
      </c>
      <c r="AH52" s="315">
        <f>'EU28 TRA_Activity'!AH52-'UK TRA_Activity'!AH52</f>
        <v>204.78669861316962</v>
      </c>
      <c r="AI52" s="315">
        <f>'EU28 TRA_Activity'!AI52-'UK TRA_Activity'!AI52</f>
        <v>268.16105445023328</v>
      </c>
      <c r="AJ52" s="315">
        <f>'EU28 TRA_Activity'!AJ52-'UK TRA_Activity'!AJ52</f>
        <v>350.82899195530513</v>
      </c>
      <c r="AK52" s="315">
        <f>'EU28 TRA_Activity'!AK52-'UK TRA_Activity'!AK52</f>
        <v>458.51256808212651</v>
      </c>
      <c r="AL52" s="315">
        <f>'EU28 TRA_Activity'!AL52-'UK TRA_Activity'!AL52</f>
        <v>598.68938477676693</v>
      </c>
      <c r="AM52" s="315">
        <f>'EU28 TRA_Activity'!AM52-'UK TRA_Activity'!AM52</f>
        <v>780.31096439417047</v>
      </c>
      <c r="AN52" s="315">
        <f>'EU28 TRA_Activity'!AN52-'UK TRA_Activity'!AN52</f>
        <v>1016.4326284511138</v>
      </c>
      <c r="AO52" s="315">
        <f>'EU28 TRA_Activity'!AO52-'UK TRA_Activity'!AO52</f>
        <v>1322.6272617304007</v>
      </c>
      <c r="AP52" s="315">
        <f>'EU28 TRA_Activity'!AP52-'UK TRA_Activity'!AP52</f>
        <v>1720.8889025405933</v>
      </c>
      <c r="AQ52" s="315">
        <f>'EU28 TRA_Activity'!AQ52-'UK TRA_Activity'!AQ52</f>
        <v>2235.5908934511003</v>
      </c>
      <c r="AR52" s="315">
        <f>'EU28 TRA_Activity'!AR52-'UK TRA_Activity'!AR52</f>
        <v>2901.043457847582</v>
      </c>
      <c r="AS52" s="315">
        <f>'EU28 TRA_Activity'!AS52-'UK TRA_Activity'!AS52</f>
        <v>3755.5879073296524</v>
      </c>
      <c r="AT52" s="315">
        <f>'EU28 TRA_Activity'!AT52-'UK TRA_Activity'!AT52</f>
        <v>4850.1097589765559</v>
      </c>
      <c r="AU52" s="315">
        <f>'EU28 TRA_Activity'!AU52-'UK TRA_Activity'!AU52</f>
        <v>6239.1578576617603</v>
      </c>
      <c r="AV52" s="315">
        <f>'EU28 TRA_Activity'!AV52-'UK TRA_Activity'!AV52</f>
        <v>7990.1710634489773</v>
      </c>
      <c r="AW52" s="315">
        <f>'EU28 TRA_Activity'!AW52-'UK TRA_Activity'!AW52</f>
        <v>10178.006483052437</v>
      </c>
      <c r="AX52" s="315">
        <f>'EU28 TRA_Activity'!AX52-'UK TRA_Activity'!AX52</f>
        <v>12894.399385239662</v>
      </c>
      <c r="AY52" s="315">
        <f>'EU28 TRA_Activity'!AY52-'UK TRA_Activity'!AY52</f>
        <v>16208.939699835899</v>
      </c>
      <c r="AZ52" s="315">
        <f>'EU28 TRA_Activity'!AZ52-'UK TRA_Activity'!AZ52</f>
        <v>20214.48252700243</v>
      </c>
    </row>
    <row r="53" spans="1:52">
      <c r="A53" s="329" t="s">
        <v>163</v>
      </c>
      <c r="B53" s="315">
        <f>'EU28 TRA_Activity'!B53-'UK TRA_Activity'!B53</f>
        <v>0</v>
      </c>
      <c r="C53" s="315">
        <f>'EU28 TRA_Activity'!C53-'UK TRA_Activity'!C53</f>
        <v>0</v>
      </c>
      <c r="D53" s="315">
        <f>'EU28 TRA_Activity'!D53-'UK TRA_Activity'!D53</f>
        <v>0</v>
      </c>
      <c r="E53" s="315">
        <f>'EU28 TRA_Activity'!E53-'UK TRA_Activity'!E53</f>
        <v>0</v>
      </c>
      <c r="F53" s="315">
        <f>'EU28 TRA_Activity'!F53-'UK TRA_Activity'!F53</f>
        <v>0</v>
      </c>
      <c r="G53" s="315">
        <f>'EU28 TRA_Activity'!G53-'UK TRA_Activity'!G53</f>
        <v>0</v>
      </c>
      <c r="H53" s="315">
        <f>'EU28 TRA_Activity'!H53-'UK TRA_Activity'!H53</f>
        <v>0</v>
      </c>
      <c r="I53" s="315">
        <f>'EU28 TRA_Activity'!I53-'UK TRA_Activity'!I53</f>
        <v>0</v>
      </c>
      <c r="J53" s="315">
        <f>'EU28 TRA_Activity'!J53-'UK TRA_Activity'!J53</f>
        <v>0</v>
      </c>
      <c r="K53" s="315">
        <f>'EU28 TRA_Activity'!K53-'UK TRA_Activity'!K53</f>
        <v>0</v>
      </c>
      <c r="L53" s="315">
        <f>'EU28 TRA_Activity'!L53-'UK TRA_Activity'!L53</f>
        <v>0</v>
      </c>
      <c r="M53" s="315">
        <f>'EU28 TRA_Activity'!M53-'UK TRA_Activity'!M53</f>
        <v>0</v>
      </c>
      <c r="N53" s="315">
        <f>'EU28 TRA_Activity'!N53-'UK TRA_Activity'!N53</f>
        <v>0</v>
      </c>
      <c r="O53" s="315">
        <f>'EU28 TRA_Activity'!O53-'UK TRA_Activity'!O53</f>
        <v>0</v>
      </c>
      <c r="P53" s="315">
        <f>'EU28 TRA_Activity'!P53-'UK TRA_Activity'!P53</f>
        <v>0</v>
      </c>
      <c r="Q53" s="315">
        <f>'EU28 TRA_Activity'!Q53-'UK TRA_Activity'!Q53</f>
        <v>0</v>
      </c>
      <c r="R53" s="315">
        <f>'EU28 TRA_Activity'!R53-'UK TRA_Activity'!R53</f>
        <v>0</v>
      </c>
      <c r="S53" s="315">
        <f>'EU28 TRA_Activity'!S53-'UK TRA_Activity'!S53</f>
        <v>0</v>
      </c>
      <c r="T53" s="315">
        <f>'EU28 TRA_Activity'!T53-'UK TRA_Activity'!T53</f>
        <v>0</v>
      </c>
      <c r="U53" s="315">
        <f>'EU28 TRA_Activity'!U53-'UK TRA_Activity'!U53</f>
        <v>0</v>
      </c>
      <c r="V53" s="315">
        <f>'EU28 TRA_Activity'!V53-'UK TRA_Activity'!V53</f>
        <v>0</v>
      </c>
      <c r="W53" s="315">
        <f>'EU28 TRA_Activity'!W53-'UK TRA_Activity'!W53</f>
        <v>0</v>
      </c>
      <c r="X53" s="315">
        <f>'EU28 TRA_Activity'!X53-'UK TRA_Activity'!X53</f>
        <v>0</v>
      </c>
      <c r="Y53" s="315">
        <f>'EU28 TRA_Activity'!Y53-'UK TRA_Activity'!Y53</f>
        <v>0</v>
      </c>
      <c r="Z53" s="315">
        <f>'EU28 TRA_Activity'!Z53-'UK TRA_Activity'!Z53</f>
        <v>0</v>
      </c>
      <c r="AA53" s="315">
        <f>'EU28 TRA_Activity'!AA53-'UK TRA_Activity'!AA53</f>
        <v>0</v>
      </c>
      <c r="AB53" s="315">
        <f>'EU28 TRA_Activity'!AB53-'UK TRA_Activity'!AB53</f>
        <v>0</v>
      </c>
      <c r="AC53" s="315">
        <f>'EU28 TRA_Activity'!AC53-'UK TRA_Activity'!AC53</f>
        <v>0</v>
      </c>
      <c r="AD53" s="315">
        <f>'EU28 TRA_Activity'!AD53-'UK TRA_Activity'!AD53</f>
        <v>0</v>
      </c>
      <c r="AE53" s="315">
        <f>'EU28 TRA_Activity'!AE53-'UK TRA_Activity'!AE53</f>
        <v>0</v>
      </c>
      <c r="AF53" s="315">
        <f>'EU28 TRA_Activity'!AF53-'UK TRA_Activity'!AF53</f>
        <v>0</v>
      </c>
      <c r="AG53" s="315">
        <f>'EU28 TRA_Activity'!AG53-'UK TRA_Activity'!AG53</f>
        <v>0</v>
      </c>
      <c r="AH53" s="315">
        <f>'EU28 TRA_Activity'!AH53-'UK TRA_Activity'!AH53</f>
        <v>0</v>
      </c>
      <c r="AI53" s="315">
        <f>'EU28 TRA_Activity'!AI53-'UK TRA_Activity'!AI53</f>
        <v>0</v>
      </c>
      <c r="AJ53" s="315">
        <f>'EU28 TRA_Activity'!AJ53-'UK TRA_Activity'!AJ53</f>
        <v>0</v>
      </c>
      <c r="AK53" s="315">
        <f>'EU28 TRA_Activity'!AK53-'UK TRA_Activity'!AK53</f>
        <v>0</v>
      </c>
      <c r="AL53" s="315">
        <f>'EU28 TRA_Activity'!AL53-'UK TRA_Activity'!AL53</f>
        <v>0</v>
      </c>
      <c r="AM53" s="315">
        <f>'EU28 TRA_Activity'!AM53-'UK TRA_Activity'!AM53</f>
        <v>0</v>
      </c>
      <c r="AN53" s="315">
        <f>'EU28 TRA_Activity'!AN53-'UK TRA_Activity'!AN53</f>
        <v>0</v>
      </c>
      <c r="AO53" s="315">
        <f>'EU28 TRA_Activity'!AO53-'UK TRA_Activity'!AO53</f>
        <v>0</v>
      </c>
      <c r="AP53" s="315">
        <f>'EU28 TRA_Activity'!AP53-'UK TRA_Activity'!AP53</f>
        <v>0</v>
      </c>
      <c r="AQ53" s="315">
        <f>'EU28 TRA_Activity'!AQ53-'UK TRA_Activity'!AQ53</f>
        <v>0</v>
      </c>
      <c r="AR53" s="315">
        <f>'EU28 TRA_Activity'!AR53-'UK TRA_Activity'!AR53</f>
        <v>0</v>
      </c>
      <c r="AS53" s="315">
        <f>'EU28 TRA_Activity'!AS53-'UK TRA_Activity'!AS53</f>
        <v>0</v>
      </c>
      <c r="AT53" s="315">
        <f>'EU28 TRA_Activity'!AT53-'UK TRA_Activity'!AT53</f>
        <v>0</v>
      </c>
      <c r="AU53" s="315">
        <f>'EU28 TRA_Activity'!AU53-'UK TRA_Activity'!AU53</f>
        <v>0</v>
      </c>
      <c r="AV53" s="315">
        <f>'EU28 TRA_Activity'!AV53-'UK TRA_Activity'!AV53</f>
        <v>0</v>
      </c>
      <c r="AW53" s="315">
        <f>'EU28 TRA_Activity'!AW53-'UK TRA_Activity'!AW53</f>
        <v>0</v>
      </c>
      <c r="AX53" s="315">
        <f>'EU28 TRA_Activity'!AX53-'UK TRA_Activity'!AX53</f>
        <v>0</v>
      </c>
      <c r="AY53" s="315">
        <f>'EU28 TRA_Activity'!AY53-'UK TRA_Activity'!AY53</f>
        <v>0</v>
      </c>
      <c r="AZ53" s="315">
        <f>'EU28 TRA_Activity'!AZ53-'UK TRA_Activity'!AZ53</f>
        <v>0</v>
      </c>
    </row>
    <row r="54" spans="1:52" hidden="1">
      <c r="A54" s="330"/>
      <c r="B54" s="331">
        <f>'EU28 TRA_Activity'!B54-'UK TRA_Activity'!B54</f>
        <v>0</v>
      </c>
      <c r="C54" s="331">
        <f>'EU28 TRA_Activity'!C54-'UK TRA_Activity'!C54</f>
        <v>0</v>
      </c>
      <c r="D54" s="331">
        <f>'EU28 TRA_Activity'!D54-'UK TRA_Activity'!D54</f>
        <v>0</v>
      </c>
      <c r="E54" s="331">
        <f>'EU28 TRA_Activity'!E54-'UK TRA_Activity'!E54</f>
        <v>0</v>
      </c>
      <c r="F54" s="331">
        <f>'EU28 TRA_Activity'!F54-'UK TRA_Activity'!F54</f>
        <v>0</v>
      </c>
      <c r="G54" s="331">
        <f>'EU28 TRA_Activity'!G54-'UK TRA_Activity'!G54</f>
        <v>0</v>
      </c>
      <c r="H54" s="331">
        <f>'EU28 TRA_Activity'!H54-'UK TRA_Activity'!H54</f>
        <v>0</v>
      </c>
      <c r="I54" s="331">
        <f>'EU28 TRA_Activity'!I54-'UK TRA_Activity'!I54</f>
        <v>0</v>
      </c>
      <c r="J54" s="331">
        <f>'EU28 TRA_Activity'!J54-'UK TRA_Activity'!J54</f>
        <v>0</v>
      </c>
      <c r="K54" s="331">
        <f>'EU28 TRA_Activity'!K54-'UK TRA_Activity'!K54</f>
        <v>0</v>
      </c>
      <c r="L54" s="331">
        <f>'EU28 TRA_Activity'!L54-'UK TRA_Activity'!L54</f>
        <v>0</v>
      </c>
      <c r="M54" s="331">
        <f>'EU28 TRA_Activity'!M54-'UK TRA_Activity'!M54</f>
        <v>0</v>
      </c>
      <c r="N54" s="331">
        <f>'EU28 TRA_Activity'!N54-'UK TRA_Activity'!N54</f>
        <v>0</v>
      </c>
      <c r="O54" s="331">
        <f>'EU28 TRA_Activity'!O54-'UK TRA_Activity'!O54</f>
        <v>0</v>
      </c>
      <c r="P54" s="331">
        <f>'EU28 TRA_Activity'!P54-'UK TRA_Activity'!P54</f>
        <v>0</v>
      </c>
      <c r="Q54" s="331">
        <f>'EU28 TRA_Activity'!Q54-'UK TRA_Activity'!Q54</f>
        <v>0</v>
      </c>
      <c r="R54" s="331">
        <f>'EU28 TRA_Activity'!R54-'UK TRA_Activity'!R54</f>
        <v>0</v>
      </c>
      <c r="S54" s="331">
        <f>'EU28 TRA_Activity'!S54-'UK TRA_Activity'!S54</f>
        <v>0</v>
      </c>
      <c r="T54" s="331">
        <f>'EU28 TRA_Activity'!T54-'UK TRA_Activity'!T54</f>
        <v>0</v>
      </c>
      <c r="U54" s="331">
        <f>'EU28 TRA_Activity'!U54-'UK TRA_Activity'!U54</f>
        <v>0</v>
      </c>
      <c r="V54" s="331">
        <f>'EU28 TRA_Activity'!V54-'UK TRA_Activity'!V54</f>
        <v>0</v>
      </c>
      <c r="W54" s="331">
        <f>'EU28 TRA_Activity'!W54-'UK TRA_Activity'!W54</f>
        <v>0</v>
      </c>
      <c r="X54" s="331">
        <f>'EU28 TRA_Activity'!X54-'UK TRA_Activity'!X54</f>
        <v>0</v>
      </c>
      <c r="Y54" s="331">
        <f>'EU28 TRA_Activity'!Y54-'UK TRA_Activity'!Y54</f>
        <v>0</v>
      </c>
      <c r="Z54" s="331">
        <f>'EU28 TRA_Activity'!Z54-'UK TRA_Activity'!Z54</f>
        <v>0</v>
      </c>
      <c r="AA54" s="331">
        <f>'EU28 TRA_Activity'!AA54-'UK TRA_Activity'!AA54</f>
        <v>0</v>
      </c>
      <c r="AB54" s="331">
        <f>'EU28 TRA_Activity'!AB54-'UK TRA_Activity'!AB54</f>
        <v>0</v>
      </c>
      <c r="AC54" s="331">
        <f>'EU28 TRA_Activity'!AC54-'UK TRA_Activity'!AC54</f>
        <v>0</v>
      </c>
      <c r="AD54" s="331">
        <f>'EU28 TRA_Activity'!AD54-'UK TRA_Activity'!AD54</f>
        <v>0</v>
      </c>
      <c r="AE54" s="331">
        <f>'EU28 TRA_Activity'!AE54-'UK TRA_Activity'!AE54</f>
        <v>0</v>
      </c>
      <c r="AF54" s="331">
        <f>'EU28 TRA_Activity'!AF54-'UK TRA_Activity'!AF54</f>
        <v>0</v>
      </c>
      <c r="AG54" s="331">
        <f>'EU28 TRA_Activity'!AG54-'UK TRA_Activity'!AG54</f>
        <v>0</v>
      </c>
      <c r="AH54" s="331">
        <f>'EU28 TRA_Activity'!AH54-'UK TRA_Activity'!AH54</f>
        <v>0</v>
      </c>
      <c r="AI54" s="331">
        <f>'EU28 TRA_Activity'!AI54-'UK TRA_Activity'!AI54</f>
        <v>0</v>
      </c>
      <c r="AJ54" s="331">
        <f>'EU28 TRA_Activity'!AJ54-'UK TRA_Activity'!AJ54</f>
        <v>0</v>
      </c>
      <c r="AK54" s="331">
        <f>'EU28 TRA_Activity'!AK54-'UK TRA_Activity'!AK54</f>
        <v>0</v>
      </c>
      <c r="AL54" s="331">
        <f>'EU28 TRA_Activity'!AL54-'UK TRA_Activity'!AL54</f>
        <v>0</v>
      </c>
      <c r="AM54" s="331">
        <f>'EU28 TRA_Activity'!AM54-'UK TRA_Activity'!AM54</f>
        <v>0</v>
      </c>
      <c r="AN54" s="331">
        <f>'EU28 TRA_Activity'!AN54-'UK TRA_Activity'!AN54</f>
        <v>0</v>
      </c>
      <c r="AO54" s="331">
        <f>'EU28 TRA_Activity'!AO54-'UK TRA_Activity'!AO54</f>
        <v>0</v>
      </c>
      <c r="AP54" s="331">
        <f>'EU28 TRA_Activity'!AP54-'UK TRA_Activity'!AP54</f>
        <v>0</v>
      </c>
      <c r="AQ54" s="331">
        <f>'EU28 TRA_Activity'!AQ54-'UK TRA_Activity'!AQ54</f>
        <v>0</v>
      </c>
      <c r="AR54" s="331">
        <f>'EU28 TRA_Activity'!AR54-'UK TRA_Activity'!AR54</f>
        <v>0</v>
      </c>
      <c r="AS54" s="331">
        <f>'EU28 TRA_Activity'!AS54-'UK TRA_Activity'!AS54</f>
        <v>0</v>
      </c>
      <c r="AT54" s="331">
        <f>'EU28 TRA_Activity'!AT54-'UK TRA_Activity'!AT54</f>
        <v>0</v>
      </c>
      <c r="AU54" s="331">
        <f>'EU28 TRA_Activity'!AU54-'UK TRA_Activity'!AU54</f>
        <v>0</v>
      </c>
      <c r="AV54" s="331">
        <f>'EU28 TRA_Activity'!AV54-'UK TRA_Activity'!AV54</f>
        <v>0</v>
      </c>
      <c r="AW54" s="331">
        <f>'EU28 TRA_Activity'!AW54-'UK TRA_Activity'!AW54</f>
        <v>0</v>
      </c>
      <c r="AX54" s="331">
        <f>'EU28 TRA_Activity'!AX54-'UK TRA_Activity'!AX54</f>
        <v>0</v>
      </c>
      <c r="AY54" s="331">
        <f>'EU28 TRA_Activity'!AY54-'UK TRA_Activity'!AY54</f>
        <v>0</v>
      </c>
      <c r="AZ54" s="331">
        <f>'EU28 TRA_Activity'!AZ54-'UK TRA_Activity'!AZ54</f>
        <v>0</v>
      </c>
    </row>
    <row r="55" spans="1:52" hidden="1">
      <c r="A55" s="329"/>
      <c r="B55" s="315">
        <f>'EU28 TRA_Activity'!B55-'UK TRA_Activity'!B55</f>
        <v>0</v>
      </c>
      <c r="C55" s="315">
        <f>'EU28 TRA_Activity'!C55-'UK TRA_Activity'!C55</f>
        <v>0</v>
      </c>
      <c r="D55" s="315">
        <f>'EU28 TRA_Activity'!D55-'UK TRA_Activity'!D55</f>
        <v>0</v>
      </c>
      <c r="E55" s="315">
        <f>'EU28 TRA_Activity'!E55-'UK TRA_Activity'!E55</f>
        <v>0</v>
      </c>
      <c r="F55" s="315">
        <f>'EU28 TRA_Activity'!F55-'UK TRA_Activity'!F55</f>
        <v>0</v>
      </c>
      <c r="G55" s="315">
        <f>'EU28 TRA_Activity'!G55-'UK TRA_Activity'!G55</f>
        <v>0</v>
      </c>
      <c r="H55" s="315">
        <f>'EU28 TRA_Activity'!H55-'UK TRA_Activity'!H55</f>
        <v>0</v>
      </c>
      <c r="I55" s="315">
        <f>'EU28 TRA_Activity'!I55-'UK TRA_Activity'!I55</f>
        <v>0</v>
      </c>
      <c r="J55" s="315">
        <f>'EU28 TRA_Activity'!J55-'UK TRA_Activity'!J55</f>
        <v>0</v>
      </c>
      <c r="K55" s="315">
        <f>'EU28 TRA_Activity'!K55-'UK TRA_Activity'!K55</f>
        <v>0</v>
      </c>
      <c r="L55" s="315">
        <f>'EU28 TRA_Activity'!L55-'UK TRA_Activity'!L55</f>
        <v>0</v>
      </c>
      <c r="M55" s="315">
        <f>'EU28 TRA_Activity'!M55-'UK TRA_Activity'!M55</f>
        <v>0</v>
      </c>
      <c r="N55" s="315">
        <f>'EU28 TRA_Activity'!N55-'UK TRA_Activity'!N55</f>
        <v>0</v>
      </c>
      <c r="O55" s="315">
        <f>'EU28 TRA_Activity'!O55-'UK TRA_Activity'!O55</f>
        <v>0</v>
      </c>
      <c r="P55" s="315">
        <f>'EU28 TRA_Activity'!P55-'UK TRA_Activity'!P55</f>
        <v>0</v>
      </c>
      <c r="Q55" s="315">
        <f>'EU28 TRA_Activity'!Q55-'UK TRA_Activity'!Q55</f>
        <v>0</v>
      </c>
      <c r="R55" s="315">
        <f>'EU28 TRA_Activity'!R55-'UK TRA_Activity'!R55</f>
        <v>0</v>
      </c>
      <c r="S55" s="315">
        <f>'EU28 TRA_Activity'!S55-'UK TRA_Activity'!S55</f>
        <v>0</v>
      </c>
      <c r="T55" s="315">
        <f>'EU28 TRA_Activity'!T55-'UK TRA_Activity'!T55</f>
        <v>0</v>
      </c>
      <c r="U55" s="315">
        <f>'EU28 TRA_Activity'!U55-'UK TRA_Activity'!U55</f>
        <v>0</v>
      </c>
      <c r="V55" s="315">
        <f>'EU28 TRA_Activity'!V55-'UK TRA_Activity'!V55</f>
        <v>0</v>
      </c>
      <c r="W55" s="315">
        <f>'EU28 TRA_Activity'!W55-'UK TRA_Activity'!W55</f>
        <v>0</v>
      </c>
      <c r="X55" s="315">
        <f>'EU28 TRA_Activity'!X55-'UK TRA_Activity'!X55</f>
        <v>0</v>
      </c>
      <c r="Y55" s="315">
        <f>'EU28 TRA_Activity'!Y55-'UK TRA_Activity'!Y55</f>
        <v>0</v>
      </c>
      <c r="Z55" s="315">
        <f>'EU28 TRA_Activity'!Z55-'UK TRA_Activity'!Z55</f>
        <v>0</v>
      </c>
      <c r="AA55" s="315">
        <f>'EU28 TRA_Activity'!AA55-'UK TRA_Activity'!AA55</f>
        <v>0</v>
      </c>
      <c r="AB55" s="315">
        <f>'EU28 TRA_Activity'!AB55-'UK TRA_Activity'!AB55</f>
        <v>0</v>
      </c>
      <c r="AC55" s="315">
        <f>'EU28 TRA_Activity'!AC55-'UK TRA_Activity'!AC55</f>
        <v>0</v>
      </c>
      <c r="AD55" s="315">
        <f>'EU28 TRA_Activity'!AD55-'UK TRA_Activity'!AD55</f>
        <v>0</v>
      </c>
      <c r="AE55" s="315">
        <f>'EU28 TRA_Activity'!AE55-'UK TRA_Activity'!AE55</f>
        <v>0</v>
      </c>
      <c r="AF55" s="315">
        <f>'EU28 TRA_Activity'!AF55-'UK TRA_Activity'!AF55</f>
        <v>0</v>
      </c>
      <c r="AG55" s="315">
        <f>'EU28 TRA_Activity'!AG55-'UK TRA_Activity'!AG55</f>
        <v>0</v>
      </c>
      <c r="AH55" s="315">
        <f>'EU28 TRA_Activity'!AH55-'UK TRA_Activity'!AH55</f>
        <v>0</v>
      </c>
      <c r="AI55" s="315">
        <f>'EU28 TRA_Activity'!AI55-'UK TRA_Activity'!AI55</f>
        <v>0</v>
      </c>
      <c r="AJ55" s="315">
        <f>'EU28 TRA_Activity'!AJ55-'UK TRA_Activity'!AJ55</f>
        <v>0</v>
      </c>
      <c r="AK55" s="315">
        <f>'EU28 TRA_Activity'!AK55-'UK TRA_Activity'!AK55</f>
        <v>0</v>
      </c>
      <c r="AL55" s="315">
        <f>'EU28 TRA_Activity'!AL55-'UK TRA_Activity'!AL55</f>
        <v>0</v>
      </c>
      <c r="AM55" s="315">
        <f>'EU28 TRA_Activity'!AM55-'UK TRA_Activity'!AM55</f>
        <v>0</v>
      </c>
      <c r="AN55" s="315">
        <f>'EU28 TRA_Activity'!AN55-'UK TRA_Activity'!AN55</f>
        <v>0</v>
      </c>
      <c r="AO55" s="315">
        <f>'EU28 TRA_Activity'!AO55-'UK TRA_Activity'!AO55</f>
        <v>0</v>
      </c>
      <c r="AP55" s="315">
        <f>'EU28 TRA_Activity'!AP55-'UK TRA_Activity'!AP55</f>
        <v>0</v>
      </c>
      <c r="AQ55" s="315">
        <f>'EU28 TRA_Activity'!AQ55-'UK TRA_Activity'!AQ55</f>
        <v>0</v>
      </c>
      <c r="AR55" s="315">
        <f>'EU28 TRA_Activity'!AR55-'UK TRA_Activity'!AR55</f>
        <v>0</v>
      </c>
      <c r="AS55" s="315">
        <f>'EU28 TRA_Activity'!AS55-'UK TRA_Activity'!AS55</f>
        <v>0</v>
      </c>
      <c r="AT55" s="315">
        <f>'EU28 TRA_Activity'!AT55-'UK TRA_Activity'!AT55</f>
        <v>0</v>
      </c>
      <c r="AU55" s="315">
        <f>'EU28 TRA_Activity'!AU55-'UK TRA_Activity'!AU55</f>
        <v>0</v>
      </c>
      <c r="AV55" s="315">
        <f>'EU28 TRA_Activity'!AV55-'UK TRA_Activity'!AV55</f>
        <v>0</v>
      </c>
      <c r="AW55" s="315">
        <f>'EU28 TRA_Activity'!AW55-'UK TRA_Activity'!AW55</f>
        <v>0</v>
      </c>
      <c r="AX55" s="315">
        <f>'EU28 TRA_Activity'!AX55-'UK TRA_Activity'!AX55</f>
        <v>0</v>
      </c>
      <c r="AY55" s="315">
        <f>'EU28 TRA_Activity'!AY55-'UK TRA_Activity'!AY55</f>
        <v>0</v>
      </c>
      <c r="AZ55" s="315">
        <f>'EU28 TRA_Activity'!AZ55-'UK TRA_Activity'!AZ55</f>
        <v>0</v>
      </c>
    </row>
    <row r="56" spans="1:52" hidden="1">
      <c r="A56" s="329"/>
      <c r="B56" s="315">
        <f>'EU28 TRA_Activity'!B56-'UK TRA_Activity'!B56</f>
        <v>0</v>
      </c>
      <c r="C56" s="315">
        <f>'EU28 TRA_Activity'!C56-'UK TRA_Activity'!C56</f>
        <v>0</v>
      </c>
      <c r="D56" s="315">
        <f>'EU28 TRA_Activity'!D56-'UK TRA_Activity'!D56</f>
        <v>0</v>
      </c>
      <c r="E56" s="315">
        <f>'EU28 TRA_Activity'!E56-'UK TRA_Activity'!E56</f>
        <v>0</v>
      </c>
      <c r="F56" s="315">
        <f>'EU28 TRA_Activity'!F56-'UK TRA_Activity'!F56</f>
        <v>0</v>
      </c>
      <c r="G56" s="315">
        <f>'EU28 TRA_Activity'!G56-'UK TRA_Activity'!G56</f>
        <v>0</v>
      </c>
      <c r="H56" s="315">
        <f>'EU28 TRA_Activity'!H56-'UK TRA_Activity'!H56</f>
        <v>0</v>
      </c>
      <c r="I56" s="315">
        <f>'EU28 TRA_Activity'!I56-'UK TRA_Activity'!I56</f>
        <v>0</v>
      </c>
      <c r="J56" s="315">
        <f>'EU28 TRA_Activity'!J56-'UK TRA_Activity'!J56</f>
        <v>0</v>
      </c>
      <c r="K56" s="315">
        <f>'EU28 TRA_Activity'!K56-'UK TRA_Activity'!K56</f>
        <v>0</v>
      </c>
      <c r="L56" s="315">
        <f>'EU28 TRA_Activity'!L56-'UK TRA_Activity'!L56</f>
        <v>0</v>
      </c>
      <c r="M56" s="315">
        <f>'EU28 TRA_Activity'!M56-'UK TRA_Activity'!M56</f>
        <v>0</v>
      </c>
      <c r="N56" s="315">
        <f>'EU28 TRA_Activity'!N56-'UK TRA_Activity'!N56</f>
        <v>0</v>
      </c>
      <c r="O56" s="315">
        <f>'EU28 TRA_Activity'!O56-'UK TRA_Activity'!O56</f>
        <v>0</v>
      </c>
      <c r="P56" s="315">
        <f>'EU28 TRA_Activity'!P56-'UK TRA_Activity'!P56</f>
        <v>0</v>
      </c>
      <c r="Q56" s="315">
        <f>'EU28 TRA_Activity'!Q56-'UK TRA_Activity'!Q56</f>
        <v>0</v>
      </c>
      <c r="R56" s="315">
        <f>'EU28 TRA_Activity'!R56-'UK TRA_Activity'!R56</f>
        <v>0</v>
      </c>
      <c r="S56" s="315">
        <f>'EU28 TRA_Activity'!S56-'UK TRA_Activity'!S56</f>
        <v>0</v>
      </c>
      <c r="T56" s="315">
        <f>'EU28 TRA_Activity'!T56-'UK TRA_Activity'!T56</f>
        <v>0</v>
      </c>
      <c r="U56" s="315">
        <f>'EU28 TRA_Activity'!U56-'UK TRA_Activity'!U56</f>
        <v>0</v>
      </c>
      <c r="V56" s="315">
        <f>'EU28 TRA_Activity'!V56-'UK TRA_Activity'!V56</f>
        <v>0</v>
      </c>
      <c r="W56" s="315">
        <f>'EU28 TRA_Activity'!W56-'UK TRA_Activity'!W56</f>
        <v>0</v>
      </c>
      <c r="X56" s="315">
        <f>'EU28 TRA_Activity'!X56-'UK TRA_Activity'!X56</f>
        <v>0</v>
      </c>
      <c r="Y56" s="315">
        <f>'EU28 TRA_Activity'!Y56-'UK TRA_Activity'!Y56</f>
        <v>0</v>
      </c>
      <c r="Z56" s="315">
        <f>'EU28 TRA_Activity'!Z56-'UK TRA_Activity'!Z56</f>
        <v>0</v>
      </c>
      <c r="AA56" s="315">
        <f>'EU28 TRA_Activity'!AA56-'UK TRA_Activity'!AA56</f>
        <v>0</v>
      </c>
      <c r="AB56" s="315">
        <f>'EU28 TRA_Activity'!AB56-'UK TRA_Activity'!AB56</f>
        <v>0</v>
      </c>
      <c r="AC56" s="315">
        <f>'EU28 TRA_Activity'!AC56-'UK TRA_Activity'!AC56</f>
        <v>0</v>
      </c>
      <c r="AD56" s="315">
        <f>'EU28 TRA_Activity'!AD56-'UK TRA_Activity'!AD56</f>
        <v>0</v>
      </c>
      <c r="AE56" s="315">
        <f>'EU28 TRA_Activity'!AE56-'UK TRA_Activity'!AE56</f>
        <v>0</v>
      </c>
      <c r="AF56" s="315">
        <f>'EU28 TRA_Activity'!AF56-'UK TRA_Activity'!AF56</f>
        <v>0</v>
      </c>
      <c r="AG56" s="315">
        <f>'EU28 TRA_Activity'!AG56-'UK TRA_Activity'!AG56</f>
        <v>0</v>
      </c>
      <c r="AH56" s="315">
        <f>'EU28 TRA_Activity'!AH56-'UK TRA_Activity'!AH56</f>
        <v>0</v>
      </c>
      <c r="AI56" s="315">
        <f>'EU28 TRA_Activity'!AI56-'UK TRA_Activity'!AI56</f>
        <v>0</v>
      </c>
      <c r="AJ56" s="315">
        <f>'EU28 TRA_Activity'!AJ56-'UK TRA_Activity'!AJ56</f>
        <v>0</v>
      </c>
      <c r="AK56" s="315">
        <f>'EU28 TRA_Activity'!AK56-'UK TRA_Activity'!AK56</f>
        <v>0</v>
      </c>
      <c r="AL56" s="315">
        <f>'EU28 TRA_Activity'!AL56-'UK TRA_Activity'!AL56</f>
        <v>0</v>
      </c>
      <c r="AM56" s="315">
        <f>'EU28 TRA_Activity'!AM56-'UK TRA_Activity'!AM56</f>
        <v>0</v>
      </c>
      <c r="AN56" s="315">
        <f>'EU28 TRA_Activity'!AN56-'UK TRA_Activity'!AN56</f>
        <v>0</v>
      </c>
      <c r="AO56" s="315">
        <f>'EU28 TRA_Activity'!AO56-'UK TRA_Activity'!AO56</f>
        <v>0</v>
      </c>
      <c r="AP56" s="315">
        <f>'EU28 TRA_Activity'!AP56-'UK TRA_Activity'!AP56</f>
        <v>0</v>
      </c>
      <c r="AQ56" s="315">
        <f>'EU28 TRA_Activity'!AQ56-'UK TRA_Activity'!AQ56</f>
        <v>0</v>
      </c>
      <c r="AR56" s="315">
        <f>'EU28 TRA_Activity'!AR56-'UK TRA_Activity'!AR56</f>
        <v>0</v>
      </c>
      <c r="AS56" s="315">
        <f>'EU28 TRA_Activity'!AS56-'UK TRA_Activity'!AS56</f>
        <v>0</v>
      </c>
      <c r="AT56" s="315">
        <f>'EU28 TRA_Activity'!AT56-'UK TRA_Activity'!AT56</f>
        <v>0</v>
      </c>
      <c r="AU56" s="315">
        <f>'EU28 TRA_Activity'!AU56-'UK TRA_Activity'!AU56</f>
        <v>0</v>
      </c>
      <c r="AV56" s="315">
        <f>'EU28 TRA_Activity'!AV56-'UK TRA_Activity'!AV56</f>
        <v>0</v>
      </c>
      <c r="AW56" s="315">
        <f>'EU28 TRA_Activity'!AW56-'UK TRA_Activity'!AW56</f>
        <v>0</v>
      </c>
      <c r="AX56" s="315">
        <f>'EU28 TRA_Activity'!AX56-'UK TRA_Activity'!AX56</f>
        <v>0</v>
      </c>
      <c r="AY56" s="315">
        <f>'EU28 TRA_Activity'!AY56-'UK TRA_Activity'!AY56</f>
        <v>0</v>
      </c>
      <c r="AZ56" s="315">
        <f>'EU28 TRA_Activity'!AZ56-'UK TRA_Activity'!AZ56</f>
        <v>0</v>
      </c>
    </row>
    <row r="57" spans="1:52" hidden="1">
      <c r="A57" s="329"/>
      <c r="B57" s="315">
        <f>'EU28 TRA_Activity'!B57-'UK TRA_Activity'!B57</f>
        <v>0</v>
      </c>
      <c r="C57" s="315">
        <f>'EU28 TRA_Activity'!C57-'UK TRA_Activity'!C57</f>
        <v>0</v>
      </c>
      <c r="D57" s="315">
        <f>'EU28 TRA_Activity'!D57-'UK TRA_Activity'!D57</f>
        <v>0</v>
      </c>
      <c r="E57" s="315">
        <f>'EU28 TRA_Activity'!E57-'UK TRA_Activity'!E57</f>
        <v>0</v>
      </c>
      <c r="F57" s="315">
        <f>'EU28 TRA_Activity'!F57-'UK TRA_Activity'!F57</f>
        <v>0</v>
      </c>
      <c r="G57" s="315">
        <f>'EU28 TRA_Activity'!G57-'UK TRA_Activity'!G57</f>
        <v>0</v>
      </c>
      <c r="H57" s="315">
        <f>'EU28 TRA_Activity'!H57-'UK TRA_Activity'!H57</f>
        <v>0</v>
      </c>
      <c r="I57" s="315">
        <f>'EU28 TRA_Activity'!I57-'UK TRA_Activity'!I57</f>
        <v>0</v>
      </c>
      <c r="J57" s="315">
        <f>'EU28 TRA_Activity'!J57-'UK TRA_Activity'!J57</f>
        <v>0</v>
      </c>
      <c r="K57" s="315">
        <f>'EU28 TRA_Activity'!K57-'UK TRA_Activity'!K57</f>
        <v>0</v>
      </c>
      <c r="L57" s="315">
        <f>'EU28 TRA_Activity'!L57-'UK TRA_Activity'!L57</f>
        <v>0</v>
      </c>
      <c r="M57" s="315">
        <f>'EU28 TRA_Activity'!M57-'UK TRA_Activity'!M57</f>
        <v>0</v>
      </c>
      <c r="N57" s="315">
        <f>'EU28 TRA_Activity'!N57-'UK TRA_Activity'!N57</f>
        <v>0</v>
      </c>
      <c r="O57" s="315">
        <f>'EU28 TRA_Activity'!O57-'UK TRA_Activity'!O57</f>
        <v>0</v>
      </c>
      <c r="P57" s="315">
        <f>'EU28 TRA_Activity'!P57-'UK TRA_Activity'!P57</f>
        <v>0</v>
      </c>
      <c r="Q57" s="315">
        <f>'EU28 TRA_Activity'!Q57-'UK TRA_Activity'!Q57</f>
        <v>0</v>
      </c>
      <c r="R57" s="315">
        <f>'EU28 TRA_Activity'!R57-'UK TRA_Activity'!R57</f>
        <v>0</v>
      </c>
      <c r="S57" s="315">
        <f>'EU28 TRA_Activity'!S57-'UK TRA_Activity'!S57</f>
        <v>0</v>
      </c>
      <c r="T57" s="315">
        <f>'EU28 TRA_Activity'!T57-'UK TRA_Activity'!T57</f>
        <v>0</v>
      </c>
      <c r="U57" s="315">
        <f>'EU28 TRA_Activity'!U57-'UK TRA_Activity'!U57</f>
        <v>0</v>
      </c>
      <c r="V57" s="315">
        <f>'EU28 TRA_Activity'!V57-'UK TRA_Activity'!V57</f>
        <v>0</v>
      </c>
      <c r="W57" s="315">
        <f>'EU28 TRA_Activity'!W57-'UK TRA_Activity'!W57</f>
        <v>0</v>
      </c>
      <c r="X57" s="315">
        <f>'EU28 TRA_Activity'!X57-'UK TRA_Activity'!X57</f>
        <v>0</v>
      </c>
      <c r="Y57" s="315">
        <f>'EU28 TRA_Activity'!Y57-'UK TRA_Activity'!Y57</f>
        <v>0</v>
      </c>
      <c r="Z57" s="315">
        <f>'EU28 TRA_Activity'!Z57-'UK TRA_Activity'!Z57</f>
        <v>0</v>
      </c>
      <c r="AA57" s="315">
        <f>'EU28 TRA_Activity'!AA57-'UK TRA_Activity'!AA57</f>
        <v>0</v>
      </c>
      <c r="AB57" s="315">
        <f>'EU28 TRA_Activity'!AB57-'UK TRA_Activity'!AB57</f>
        <v>0</v>
      </c>
      <c r="AC57" s="315">
        <f>'EU28 TRA_Activity'!AC57-'UK TRA_Activity'!AC57</f>
        <v>0</v>
      </c>
      <c r="AD57" s="315">
        <f>'EU28 TRA_Activity'!AD57-'UK TRA_Activity'!AD57</f>
        <v>0</v>
      </c>
      <c r="AE57" s="315">
        <f>'EU28 TRA_Activity'!AE57-'UK TRA_Activity'!AE57</f>
        <v>0</v>
      </c>
      <c r="AF57" s="315">
        <f>'EU28 TRA_Activity'!AF57-'UK TRA_Activity'!AF57</f>
        <v>0</v>
      </c>
      <c r="AG57" s="315">
        <f>'EU28 TRA_Activity'!AG57-'UK TRA_Activity'!AG57</f>
        <v>0</v>
      </c>
      <c r="AH57" s="315">
        <f>'EU28 TRA_Activity'!AH57-'UK TRA_Activity'!AH57</f>
        <v>0</v>
      </c>
      <c r="AI57" s="315">
        <f>'EU28 TRA_Activity'!AI57-'UK TRA_Activity'!AI57</f>
        <v>0</v>
      </c>
      <c r="AJ57" s="315">
        <f>'EU28 TRA_Activity'!AJ57-'UK TRA_Activity'!AJ57</f>
        <v>0</v>
      </c>
      <c r="AK57" s="315">
        <f>'EU28 TRA_Activity'!AK57-'UK TRA_Activity'!AK57</f>
        <v>0</v>
      </c>
      <c r="AL57" s="315">
        <f>'EU28 TRA_Activity'!AL57-'UK TRA_Activity'!AL57</f>
        <v>0</v>
      </c>
      <c r="AM57" s="315">
        <f>'EU28 TRA_Activity'!AM57-'UK TRA_Activity'!AM57</f>
        <v>0</v>
      </c>
      <c r="AN57" s="315">
        <f>'EU28 TRA_Activity'!AN57-'UK TRA_Activity'!AN57</f>
        <v>0</v>
      </c>
      <c r="AO57" s="315">
        <f>'EU28 TRA_Activity'!AO57-'UK TRA_Activity'!AO57</f>
        <v>0</v>
      </c>
      <c r="AP57" s="315">
        <f>'EU28 TRA_Activity'!AP57-'UK TRA_Activity'!AP57</f>
        <v>0</v>
      </c>
      <c r="AQ57" s="315">
        <f>'EU28 TRA_Activity'!AQ57-'UK TRA_Activity'!AQ57</f>
        <v>0</v>
      </c>
      <c r="AR57" s="315">
        <f>'EU28 TRA_Activity'!AR57-'UK TRA_Activity'!AR57</f>
        <v>0</v>
      </c>
      <c r="AS57" s="315">
        <f>'EU28 TRA_Activity'!AS57-'UK TRA_Activity'!AS57</f>
        <v>0</v>
      </c>
      <c r="AT57" s="315">
        <f>'EU28 TRA_Activity'!AT57-'UK TRA_Activity'!AT57</f>
        <v>0</v>
      </c>
      <c r="AU57" s="315">
        <f>'EU28 TRA_Activity'!AU57-'UK TRA_Activity'!AU57</f>
        <v>0</v>
      </c>
      <c r="AV57" s="315">
        <f>'EU28 TRA_Activity'!AV57-'UK TRA_Activity'!AV57</f>
        <v>0</v>
      </c>
      <c r="AW57" s="315">
        <f>'EU28 TRA_Activity'!AW57-'UK TRA_Activity'!AW57</f>
        <v>0</v>
      </c>
      <c r="AX57" s="315">
        <f>'EU28 TRA_Activity'!AX57-'UK TRA_Activity'!AX57</f>
        <v>0</v>
      </c>
      <c r="AY57" s="315">
        <f>'EU28 TRA_Activity'!AY57-'UK TRA_Activity'!AY57</f>
        <v>0</v>
      </c>
      <c r="AZ57" s="315">
        <f>'EU28 TRA_Activity'!AZ57-'UK TRA_Activity'!AZ57</f>
        <v>0</v>
      </c>
    </row>
    <row r="58" spans="1:52" hidden="1">
      <c r="A58" s="329"/>
      <c r="B58" s="315">
        <f>'EU28 TRA_Activity'!B58-'UK TRA_Activity'!B58</f>
        <v>0</v>
      </c>
      <c r="C58" s="315">
        <f>'EU28 TRA_Activity'!C58-'UK TRA_Activity'!C58</f>
        <v>0</v>
      </c>
      <c r="D58" s="315">
        <f>'EU28 TRA_Activity'!D58-'UK TRA_Activity'!D58</f>
        <v>0</v>
      </c>
      <c r="E58" s="315">
        <f>'EU28 TRA_Activity'!E58-'UK TRA_Activity'!E58</f>
        <v>0</v>
      </c>
      <c r="F58" s="315">
        <f>'EU28 TRA_Activity'!F58-'UK TRA_Activity'!F58</f>
        <v>0</v>
      </c>
      <c r="G58" s="315">
        <f>'EU28 TRA_Activity'!G58-'UK TRA_Activity'!G58</f>
        <v>0</v>
      </c>
      <c r="H58" s="315">
        <f>'EU28 TRA_Activity'!H58-'UK TRA_Activity'!H58</f>
        <v>0</v>
      </c>
      <c r="I58" s="315">
        <f>'EU28 TRA_Activity'!I58-'UK TRA_Activity'!I58</f>
        <v>0</v>
      </c>
      <c r="J58" s="315">
        <f>'EU28 TRA_Activity'!J58-'UK TRA_Activity'!J58</f>
        <v>0</v>
      </c>
      <c r="K58" s="315">
        <f>'EU28 TRA_Activity'!K58-'UK TRA_Activity'!K58</f>
        <v>0</v>
      </c>
      <c r="L58" s="315">
        <f>'EU28 TRA_Activity'!L58-'UK TRA_Activity'!L58</f>
        <v>0</v>
      </c>
      <c r="M58" s="315">
        <f>'EU28 TRA_Activity'!M58-'UK TRA_Activity'!M58</f>
        <v>0</v>
      </c>
      <c r="N58" s="315">
        <f>'EU28 TRA_Activity'!N58-'UK TRA_Activity'!N58</f>
        <v>0</v>
      </c>
      <c r="O58" s="315">
        <f>'EU28 TRA_Activity'!O58-'UK TRA_Activity'!O58</f>
        <v>0</v>
      </c>
      <c r="P58" s="315">
        <f>'EU28 TRA_Activity'!P58-'UK TRA_Activity'!P58</f>
        <v>0</v>
      </c>
      <c r="Q58" s="315">
        <f>'EU28 TRA_Activity'!Q58-'UK TRA_Activity'!Q58</f>
        <v>0</v>
      </c>
      <c r="R58" s="315">
        <f>'EU28 TRA_Activity'!R58-'UK TRA_Activity'!R58</f>
        <v>0</v>
      </c>
      <c r="S58" s="315">
        <f>'EU28 TRA_Activity'!S58-'UK TRA_Activity'!S58</f>
        <v>0</v>
      </c>
      <c r="T58" s="315">
        <f>'EU28 TRA_Activity'!T58-'UK TRA_Activity'!T58</f>
        <v>0</v>
      </c>
      <c r="U58" s="315">
        <f>'EU28 TRA_Activity'!U58-'UK TRA_Activity'!U58</f>
        <v>0</v>
      </c>
      <c r="V58" s="315">
        <f>'EU28 TRA_Activity'!V58-'UK TRA_Activity'!V58</f>
        <v>0</v>
      </c>
      <c r="W58" s="315">
        <f>'EU28 TRA_Activity'!W58-'UK TRA_Activity'!W58</f>
        <v>0</v>
      </c>
      <c r="X58" s="315">
        <f>'EU28 TRA_Activity'!X58-'UK TRA_Activity'!X58</f>
        <v>0</v>
      </c>
      <c r="Y58" s="315">
        <f>'EU28 TRA_Activity'!Y58-'UK TRA_Activity'!Y58</f>
        <v>0</v>
      </c>
      <c r="Z58" s="315">
        <f>'EU28 TRA_Activity'!Z58-'UK TRA_Activity'!Z58</f>
        <v>0</v>
      </c>
      <c r="AA58" s="315">
        <f>'EU28 TRA_Activity'!AA58-'UK TRA_Activity'!AA58</f>
        <v>0</v>
      </c>
      <c r="AB58" s="315">
        <f>'EU28 TRA_Activity'!AB58-'UK TRA_Activity'!AB58</f>
        <v>0</v>
      </c>
      <c r="AC58" s="315">
        <f>'EU28 TRA_Activity'!AC58-'UK TRA_Activity'!AC58</f>
        <v>0</v>
      </c>
      <c r="AD58" s="315">
        <f>'EU28 TRA_Activity'!AD58-'UK TRA_Activity'!AD58</f>
        <v>0</v>
      </c>
      <c r="AE58" s="315">
        <f>'EU28 TRA_Activity'!AE58-'UK TRA_Activity'!AE58</f>
        <v>0</v>
      </c>
      <c r="AF58" s="315">
        <f>'EU28 TRA_Activity'!AF58-'UK TRA_Activity'!AF58</f>
        <v>0</v>
      </c>
      <c r="AG58" s="315">
        <f>'EU28 TRA_Activity'!AG58-'UK TRA_Activity'!AG58</f>
        <v>0</v>
      </c>
      <c r="AH58" s="315">
        <f>'EU28 TRA_Activity'!AH58-'UK TRA_Activity'!AH58</f>
        <v>0</v>
      </c>
      <c r="AI58" s="315">
        <f>'EU28 TRA_Activity'!AI58-'UK TRA_Activity'!AI58</f>
        <v>0</v>
      </c>
      <c r="AJ58" s="315">
        <f>'EU28 TRA_Activity'!AJ58-'UK TRA_Activity'!AJ58</f>
        <v>0</v>
      </c>
      <c r="AK58" s="315">
        <f>'EU28 TRA_Activity'!AK58-'UK TRA_Activity'!AK58</f>
        <v>0</v>
      </c>
      <c r="AL58" s="315">
        <f>'EU28 TRA_Activity'!AL58-'UK TRA_Activity'!AL58</f>
        <v>0</v>
      </c>
      <c r="AM58" s="315">
        <f>'EU28 TRA_Activity'!AM58-'UK TRA_Activity'!AM58</f>
        <v>0</v>
      </c>
      <c r="AN58" s="315">
        <f>'EU28 TRA_Activity'!AN58-'UK TRA_Activity'!AN58</f>
        <v>0</v>
      </c>
      <c r="AO58" s="315">
        <f>'EU28 TRA_Activity'!AO58-'UK TRA_Activity'!AO58</f>
        <v>0</v>
      </c>
      <c r="AP58" s="315">
        <f>'EU28 TRA_Activity'!AP58-'UK TRA_Activity'!AP58</f>
        <v>0</v>
      </c>
      <c r="AQ58" s="315">
        <f>'EU28 TRA_Activity'!AQ58-'UK TRA_Activity'!AQ58</f>
        <v>0</v>
      </c>
      <c r="AR58" s="315">
        <f>'EU28 TRA_Activity'!AR58-'UK TRA_Activity'!AR58</f>
        <v>0</v>
      </c>
      <c r="AS58" s="315">
        <f>'EU28 TRA_Activity'!AS58-'UK TRA_Activity'!AS58</f>
        <v>0</v>
      </c>
      <c r="AT58" s="315">
        <f>'EU28 TRA_Activity'!AT58-'UK TRA_Activity'!AT58</f>
        <v>0</v>
      </c>
      <c r="AU58" s="315">
        <f>'EU28 TRA_Activity'!AU58-'UK TRA_Activity'!AU58</f>
        <v>0</v>
      </c>
      <c r="AV58" s="315">
        <f>'EU28 TRA_Activity'!AV58-'UK TRA_Activity'!AV58</f>
        <v>0</v>
      </c>
      <c r="AW58" s="315">
        <f>'EU28 TRA_Activity'!AW58-'UK TRA_Activity'!AW58</f>
        <v>0</v>
      </c>
      <c r="AX58" s="315">
        <f>'EU28 TRA_Activity'!AX58-'UK TRA_Activity'!AX58</f>
        <v>0</v>
      </c>
      <c r="AY58" s="315">
        <f>'EU28 TRA_Activity'!AY58-'UK TRA_Activity'!AY58</f>
        <v>0</v>
      </c>
      <c r="AZ58" s="315">
        <f>'EU28 TRA_Activity'!AZ58-'UK TRA_Activity'!AZ58</f>
        <v>0</v>
      </c>
    </row>
    <row r="59" spans="1:52" hidden="1">
      <c r="A59" s="329"/>
      <c r="B59" s="315">
        <f>'EU28 TRA_Activity'!B59-'UK TRA_Activity'!B59</f>
        <v>0</v>
      </c>
      <c r="C59" s="315">
        <f>'EU28 TRA_Activity'!C59-'UK TRA_Activity'!C59</f>
        <v>0</v>
      </c>
      <c r="D59" s="315">
        <f>'EU28 TRA_Activity'!D59-'UK TRA_Activity'!D59</f>
        <v>0</v>
      </c>
      <c r="E59" s="315">
        <f>'EU28 TRA_Activity'!E59-'UK TRA_Activity'!E59</f>
        <v>0</v>
      </c>
      <c r="F59" s="315">
        <f>'EU28 TRA_Activity'!F59-'UK TRA_Activity'!F59</f>
        <v>0</v>
      </c>
      <c r="G59" s="315">
        <f>'EU28 TRA_Activity'!G59-'UK TRA_Activity'!G59</f>
        <v>0</v>
      </c>
      <c r="H59" s="315">
        <f>'EU28 TRA_Activity'!H59-'UK TRA_Activity'!H59</f>
        <v>0</v>
      </c>
      <c r="I59" s="315">
        <f>'EU28 TRA_Activity'!I59-'UK TRA_Activity'!I59</f>
        <v>0</v>
      </c>
      <c r="J59" s="315">
        <f>'EU28 TRA_Activity'!J59-'UK TRA_Activity'!J59</f>
        <v>0</v>
      </c>
      <c r="K59" s="315">
        <f>'EU28 TRA_Activity'!K59-'UK TRA_Activity'!K59</f>
        <v>0</v>
      </c>
      <c r="L59" s="315">
        <f>'EU28 TRA_Activity'!L59-'UK TRA_Activity'!L59</f>
        <v>0</v>
      </c>
      <c r="M59" s="315">
        <f>'EU28 TRA_Activity'!M59-'UK TRA_Activity'!M59</f>
        <v>0</v>
      </c>
      <c r="N59" s="315">
        <f>'EU28 TRA_Activity'!N59-'UK TRA_Activity'!N59</f>
        <v>0</v>
      </c>
      <c r="O59" s="315">
        <f>'EU28 TRA_Activity'!O59-'UK TRA_Activity'!O59</f>
        <v>0</v>
      </c>
      <c r="P59" s="315">
        <f>'EU28 TRA_Activity'!P59-'UK TRA_Activity'!P59</f>
        <v>0</v>
      </c>
      <c r="Q59" s="315">
        <f>'EU28 TRA_Activity'!Q59-'UK TRA_Activity'!Q59</f>
        <v>0</v>
      </c>
      <c r="R59" s="315">
        <f>'EU28 TRA_Activity'!R59-'UK TRA_Activity'!R59</f>
        <v>0</v>
      </c>
      <c r="S59" s="315">
        <f>'EU28 TRA_Activity'!S59-'UK TRA_Activity'!S59</f>
        <v>0</v>
      </c>
      <c r="T59" s="315">
        <f>'EU28 TRA_Activity'!T59-'UK TRA_Activity'!T59</f>
        <v>0</v>
      </c>
      <c r="U59" s="315">
        <f>'EU28 TRA_Activity'!U59-'UK TRA_Activity'!U59</f>
        <v>0</v>
      </c>
      <c r="V59" s="315">
        <f>'EU28 TRA_Activity'!V59-'UK TRA_Activity'!V59</f>
        <v>0</v>
      </c>
      <c r="W59" s="315">
        <f>'EU28 TRA_Activity'!W59-'UK TRA_Activity'!W59</f>
        <v>0</v>
      </c>
      <c r="X59" s="315">
        <f>'EU28 TRA_Activity'!X59-'UK TRA_Activity'!X59</f>
        <v>0</v>
      </c>
      <c r="Y59" s="315">
        <f>'EU28 TRA_Activity'!Y59-'UK TRA_Activity'!Y59</f>
        <v>0</v>
      </c>
      <c r="Z59" s="315">
        <f>'EU28 TRA_Activity'!Z59-'UK TRA_Activity'!Z59</f>
        <v>0</v>
      </c>
      <c r="AA59" s="315">
        <f>'EU28 TRA_Activity'!AA59-'UK TRA_Activity'!AA59</f>
        <v>0</v>
      </c>
      <c r="AB59" s="315">
        <f>'EU28 TRA_Activity'!AB59-'UK TRA_Activity'!AB59</f>
        <v>0</v>
      </c>
      <c r="AC59" s="315">
        <f>'EU28 TRA_Activity'!AC59-'UK TRA_Activity'!AC59</f>
        <v>0</v>
      </c>
      <c r="AD59" s="315">
        <f>'EU28 TRA_Activity'!AD59-'UK TRA_Activity'!AD59</f>
        <v>0</v>
      </c>
      <c r="AE59" s="315">
        <f>'EU28 TRA_Activity'!AE59-'UK TRA_Activity'!AE59</f>
        <v>0</v>
      </c>
      <c r="AF59" s="315">
        <f>'EU28 TRA_Activity'!AF59-'UK TRA_Activity'!AF59</f>
        <v>0</v>
      </c>
      <c r="AG59" s="315">
        <f>'EU28 TRA_Activity'!AG59-'UK TRA_Activity'!AG59</f>
        <v>0</v>
      </c>
      <c r="AH59" s="315">
        <f>'EU28 TRA_Activity'!AH59-'UK TRA_Activity'!AH59</f>
        <v>0</v>
      </c>
      <c r="AI59" s="315">
        <f>'EU28 TRA_Activity'!AI59-'UK TRA_Activity'!AI59</f>
        <v>0</v>
      </c>
      <c r="AJ59" s="315">
        <f>'EU28 TRA_Activity'!AJ59-'UK TRA_Activity'!AJ59</f>
        <v>0</v>
      </c>
      <c r="AK59" s="315">
        <f>'EU28 TRA_Activity'!AK59-'UK TRA_Activity'!AK59</f>
        <v>0</v>
      </c>
      <c r="AL59" s="315">
        <f>'EU28 TRA_Activity'!AL59-'UK TRA_Activity'!AL59</f>
        <v>0</v>
      </c>
      <c r="AM59" s="315">
        <f>'EU28 TRA_Activity'!AM59-'UK TRA_Activity'!AM59</f>
        <v>0</v>
      </c>
      <c r="AN59" s="315">
        <f>'EU28 TRA_Activity'!AN59-'UK TRA_Activity'!AN59</f>
        <v>0</v>
      </c>
      <c r="AO59" s="315">
        <f>'EU28 TRA_Activity'!AO59-'UK TRA_Activity'!AO59</f>
        <v>0</v>
      </c>
      <c r="AP59" s="315">
        <f>'EU28 TRA_Activity'!AP59-'UK TRA_Activity'!AP59</f>
        <v>0</v>
      </c>
      <c r="AQ59" s="315">
        <f>'EU28 TRA_Activity'!AQ59-'UK TRA_Activity'!AQ59</f>
        <v>0</v>
      </c>
      <c r="AR59" s="315">
        <f>'EU28 TRA_Activity'!AR59-'UK TRA_Activity'!AR59</f>
        <v>0</v>
      </c>
      <c r="AS59" s="315">
        <f>'EU28 TRA_Activity'!AS59-'UK TRA_Activity'!AS59</f>
        <v>0</v>
      </c>
      <c r="AT59" s="315">
        <f>'EU28 TRA_Activity'!AT59-'UK TRA_Activity'!AT59</f>
        <v>0</v>
      </c>
      <c r="AU59" s="315">
        <f>'EU28 TRA_Activity'!AU59-'UK TRA_Activity'!AU59</f>
        <v>0</v>
      </c>
      <c r="AV59" s="315">
        <f>'EU28 TRA_Activity'!AV59-'UK TRA_Activity'!AV59</f>
        <v>0</v>
      </c>
      <c r="AW59" s="315">
        <f>'EU28 TRA_Activity'!AW59-'UK TRA_Activity'!AW59</f>
        <v>0</v>
      </c>
      <c r="AX59" s="315">
        <f>'EU28 TRA_Activity'!AX59-'UK TRA_Activity'!AX59</f>
        <v>0</v>
      </c>
      <c r="AY59" s="315">
        <f>'EU28 TRA_Activity'!AY59-'UK TRA_Activity'!AY59</f>
        <v>0</v>
      </c>
      <c r="AZ59" s="315">
        <f>'EU28 TRA_Activity'!AZ59-'UK TRA_Activity'!AZ59</f>
        <v>0</v>
      </c>
    </row>
    <row r="60" spans="1:52" hidden="1">
      <c r="A60" s="329"/>
      <c r="B60" s="315">
        <f>'EU28 TRA_Activity'!B60-'UK TRA_Activity'!B60</f>
        <v>0</v>
      </c>
      <c r="C60" s="315">
        <f>'EU28 TRA_Activity'!C60-'UK TRA_Activity'!C60</f>
        <v>0</v>
      </c>
      <c r="D60" s="315">
        <f>'EU28 TRA_Activity'!D60-'UK TRA_Activity'!D60</f>
        <v>0</v>
      </c>
      <c r="E60" s="315">
        <f>'EU28 TRA_Activity'!E60-'UK TRA_Activity'!E60</f>
        <v>0</v>
      </c>
      <c r="F60" s="315">
        <f>'EU28 TRA_Activity'!F60-'UK TRA_Activity'!F60</f>
        <v>0</v>
      </c>
      <c r="G60" s="315">
        <f>'EU28 TRA_Activity'!G60-'UK TRA_Activity'!G60</f>
        <v>0</v>
      </c>
      <c r="H60" s="315">
        <f>'EU28 TRA_Activity'!H60-'UK TRA_Activity'!H60</f>
        <v>0</v>
      </c>
      <c r="I60" s="315">
        <f>'EU28 TRA_Activity'!I60-'UK TRA_Activity'!I60</f>
        <v>0</v>
      </c>
      <c r="J60" s="315">
        <f>'EU28 TRA_Activity'!J60-'UK TRA_Activity'!J60</f>
        <v>0</v>
      </c>
      <c r="K60" s="315">
        <f>'EU28 TRA_Activity'!K60-'UK TRA_Activity'!K60</f>
        <v>0</v>
      </c>
      <c r="L60" s="315">
        <f>'EU28 TRA_Activity'!L60-'UK TRA_Activity'!L60</f>
        <v>0</v>
      </c>
      <c r="M60" s="315">
        <f>'EU28 TRA_Activity'!M60-'UK TRA_Activity'!M60</f>
        <v>0</v>
      </c>
      <c r="N60" s="315">
        <f>'EU28 TRA_Activity'!N60-'UK TRA_Activity'!N60</f>
        <v>0</v>
      </c>
      <c r="O60" s="315">
        <f>'EU28 TRA_Activity'!O60-'UK TRA_Activity'!O60</f>
        <v>0</v>
      </c>
      <c r="P60" s="315">
        <f>'EU28 TRA_Activity'!P60-'UK TRA_Activity'!P60</f>
        <v>0</v>
      </c>
      <c r="Q60" s="315">
        <f>'EU28 TRA_Activity'!Q60-'UK TRA_Activity'!Q60</f>
        <v>0</v>
      </c>
      <c r="R60" s="315">
        <f>'EU28 TRA_Activity'!R60-'UK TRA_Activity'!R60</f>
        <v>0</v>
      </c>
      <c r="S60" s="315">
        <f>'EU28 TRA_Activity'!S60-'UK TRA_Activity'!S60</f>
        <v>0</v>
      </c>
      <c r="T60" s="315">
        <f>'EU28 TRA_Activity'!T60-'UK TRA_Activity'!T60</f>
        <v>0</v>
      </c>
      <c r="U60" s="315">
        <f>'EU28 TRA_Activity'!U60-'UK TRA_Activity'!U60</f>
        <v>0</v>
      </c>
      <c r="V60" s="315">
        <f>'EU28 TRA_Activity'!V60-'UK TRA_Activity'!V60</f>
        <v>0</v>
      </c>
      <c r="W60" s="315">
        <f>'EU28 TRA_Activity'!W60-'UK TRA_Activity'!W60</f>
        <v>0</v>
      </c>
      <c r="X60" s="315">
        <f>'EU28 TRA_Activity'!X60-'UK TRA_Activity'!X60</f>
        <v>0</v>
      </c>
      <c r="Y60" s="315">
        <f>'EU28 TRA_Activity'!Y60-'UK TRA_Activity'!Y60</f>
        <v>0</v>
      </c>
      <c r="Z60" s="315">
        <f>'EU28 TRA_Activity'!Z60-'UK TRA_Activity'!Z60</f>
        <v>0</v>
      </c>
      <c r="AA60" s="315">
        <f>'EU28 TRA_Activity'!AA60-'UK TRA_Activity'!AA60</f>
        <v>0</v>
      </c>
      <c r="AB60" s="315">
        <f>'EU28 TRA_Activity'!AB60-'UK TRA_Activity'!AB60</f>
        <v>0</v>
      </c>
      <c r="AC60" s="315">
        <f>'EU28 TRA_Activity'!AC60-'UK TRA_Activity'!AC60</f>
        <v>0</v>
      </c>
      <c r="AD60" s="315">
        <f>'EU28 TRA_Activity'!AD60-'UK TRA_Activity'!AD60</f>
        <v>0</v>
      </c>
      <c r="AE60" s="315">
        <f>'EU28 TRA_Activity'!AE60-'UK TRA_Activity'!AE60</f>
        <v>0</v>
      </c>
      <c r="AF60" s="315">
        <f>'EU28 TRA_Activity'!AF60-'UK TRA_Activity'!AF60</f>
        <v>0</v>
      </c>
      <c r="AG60" s="315">
        <f>'EU28 TRA_Activity'!AG60-'UK TRA_Activity'!AG60</f>
        <v>0</v>
      </c>
      <c r="AH60" s="315">
        <f>'EU28 TRA_Activity'!AH60-'UK TRA_Activity'!AH60</f>
        <v>0</v>
      </c>
      <c r="AI60" s="315">
        <f>'EU28 TRA_Activity'!AI60-'UK TRA_Activity'!AI60</f>
        <v>0</v>
      </c>
      <c r="AJ60" s="315">
        <f>'EU28 TRA_Activity'!AJ60-'UK TRA_Activity'!AJ60</f>
        <v>0</v>
      </c>
      <c r="AK60" s="315">
        <f>'EU28 TRA_Activity'!AK60-'UK TRA_Activity'!AK60</f>
        <v>0</v>
      </c>
      <c r="AL60" s="315">
        <f>'EU28 TRA_Activity'!AL60-'UK TRA_Activity'!AL60</f>
        <v>0</v>
      </c>
      <c r="AM60" s="315">
        <f>'EU28 TRA_Activity'!AM60-'UK TRA_Activity'!AM60</f>
        <v>0</v>
      </c>
      <c r="AN60" s="315">
        <f>'EU28 TRA_Activity'!AN60-'UK TRA_Activity'!AN60</f>
        <v>0</v>
      </c>
      <c r="AO60" s="315">
        <f>'EU28 TRA_Activity'!AO60-'UK TRA_Activity'!AO60</f>
        <v>0</v>
      </c>
      <c r="AP60" s="315">
        <f>'EU28 TRA_Activity'!AP60-'UK TRA_Activity'!AP60</f>
        <v>0</v>
      </c>
      <c r="AQ60" s="315">
        <f>'EU28 TRA_Activity'!AQ60-'UK TRA_Activity'!AQ60</f>
        <v>0</v>
      </c>
      <c r="AR60" s="315">
        <f>'EU28 TRA_Activity'!AR60-'UK TRA_Activity'!AR60</f>
        <v>0</v>
      </c>
      <c r="AS60" s="315">
        <f>'EU28 TRA_Activity'!AS60-'UK TRA_Activity'!AS60</f>
        <v>0</v>
      </c>
      <c r="AT60" s="315">
        <f>'EU28 TRA_Activity'!AT60-'UK TRA_Activity'!AT60</f>
        <v>0</v>
      </c>
      <c r="AU60" s="315">
        <f>'EU28 TRA_Activity'!AU60-'UK TRA_Activity'!AU60</f>
        <v>0</v>
      </c>
      <c r="AV60" s="315">
        <f>'EU28 TRA_Activity'!AV60-'UK TRA_Activity'!AV60</f>
        <v>0</v>
      </c>
      <c r="AW60" s="315">
        <f>'EU28 TRA_Activity'!AW60-'UK TRA_Activity'!AW60</f>
        <v>0</v>
      </c>
      <c r="AX60" s="315">
        <f>'EU28 TRA_Activity'!AX60-'UK TRA_Activity'!AX60</f>
        <v>0</v>
      </c>
      <c r="AY60" s="315">
        <f>'EU28 TRA_Activity'!AY60-'UK TRA_Activity'!AY60</f>
        <v>0</v>
      </c>
      <c r="AZ60" s="315">
        <f>'EU28 TRA_Activity'!AZ60-'UK TRA_Activity'!AZ60</f>
        <v>0</v>
      </c>
    </row>
    <row r="61" spans="1:52" hidden="1">
      <c r="A61" s="329"/>
      <c r="B61" s="315">
        <f>'EU28 TRA_Activity'!B61-'UK TRA_Activity'!B61</f>
        <v>0</v>
      </c>
      <c r="C61" s="315">
        <f>'EU28 TRA_Activity'!C61-'UK TRA_Activity'!C61</f>
        <v>0</v>
      </c>
      <c r="D61" s="315">
        <f>'EU28 TRA_Activity'!D61-'UK TRA_Activity'!D61</f>
        <v>0</v>
      </c>
      <c r="E61" s="315">
        <f>'EU28 TRA_Activity'!E61-'UK TRA_Activity'!E61</f>
        <v>0</v>
      </c>
      <c r="F61" s="315">
        <f>'EU28 TRA_Activity'!F61-'UK TRA_Activity'!F61</f>
        <v>0</v>
      </c>
      <c r="G61" s="315">
        <f>'EU28 TRA_Activity'!G61-'UK TRA_Activity'!G61</f>
        <v>0</v>
      </c>
      <c r="H61" s="315">
        <f>'EU28 TRA_Activity'!H61-'UK TRA_Activity'!H61</f>
        <v>0</v>
      </c>
      <c r="I61" s="315">
        <f>'EU28 TRA_Activity'!I61-'UK TRA_Activity'!I61</f>
        <v>0</v>
      </c>
      <c r="J61" s="315">
        <f>'EU28 TRA_Activity'!J61-'UK TRA_Activity'!J61</f>
        <v>0</v>
      </c>
      <c r="K61" s="315">
        <f>'EU28 TRA_Activity'!K61-'UK TRA_Activity'!K61</f>
        <v>0</v>
      </c>
      <c r="L61" s="315">
        <f>'EU28 TRA_Activity'!L61-'UK TRA_Activity'!L61</f>
        <v>0</v>
      </c>
      <c r="M61" s="315">
        <f>'EU28 TRA_Activity'!M61-'UK TRA_Activity'!M61</f>
        <v>0</v>
      </c>
      <c r="N61" s="315">
        <f>'EU28 TRA_Activity'!N61-'UK TRA_Activity'!N61</f>
        <v>0</v>
      </c>
      <c r="O61" s="315">
        <f>'EU28 TRA_Activity'!O61-'UK TRA_Activity'!O61</f>
        <v>0</v>
      </c>
      <c r="P61" s="315">
        <f>'EU28 TRA_Activity'!P61-'UK TRA_Activity'!P61</f>
        <v>0</v>
      </c>
      <c r="Q61" s="315">
        <f>'EU28 TRA_Activity'!Q61-'UK TRA_Activity'!Q61</f>
        <v>0</v>
      </c>
      <c r="R61" s="315">
        <f>'EU28 TRA_Activity'!R61-'UK TRA_Activity'!R61</f>
        <v>0</v>
      </c>
      <c r="S61" s="315">
        <f>'EU28 TRA_Activity'!S61-'UK TRA_Activity'!S61</f>
        <v>0</v>
      </c>
      <c r="T61" s="315">
        <f>'EU28 TRA_Activity'!T61-'UK TRA_Activity'!T61</f>
        <v>0</v>
      </c>
      <c r="U61" s="315">
        <f>'EU28 TRA_Activity'!U61-'UK TRA_Activity'!U61</f>
        <v>0</v>
      </c>
      <c r="V61" s="315">
        <f>'EU28 TRA_Activity'!V61-'UK TRA_Activity'!V61</f>
        <v>0</v>
      </c>
      <c r="W61" s="315">
        <f>'EU28 TRA_Activity'!W61-'UK TRA_Activity'!W61</f>
        <v>0</v>
      </c>
      <c r="X61" s="315">
        <f>'EU28 TRA_Activity'!X61-'UK TRA_Activity'!X61</f>
        <v>0</v>
      </c>
      <c r="Y61" s="315">
        <f>'EU28 TRA_Activity'!Y61-'UK TRA_Activity'!Y61</f>
        <v>0</v>
      </c>
      <c r="Z61" s="315">
        <f>'EU28 TRA_Activity'!Z61-'UK TRA_Activity'!Z61</f>
        <v>0</v>
      </c>
      <c r="AA61" s="315">
        <f>'EU28 TRA_Activity'!AA61-'UK TRA_Activity'!AA61</f>
        <v>0</v>
      </c>
      <c r="AB61" s="315">
        <f>'EU28 TRA_Activity'!AB61-'UK TRA_Activity'!AB61</f>
        <v>0</v>
      </c>
      <c r="AC61" s="315">
        <f>'EU28 TRA_Activity'!AC61-'UK TRA_Activity'!AC61</f>
        <v>0</v>
      </c>
      <c r="AD61" s="315">
        <f>'EU28 TRA_Activity'!AD61-'UK TRA_Activity'!AD61</f>
        <v>0</v>
      </c>
      <c r="AE61" s="315">
        <f>'EU28 TRA_Activity'!AE61-'UK TRA_Activity'!AE61</f>
        <v>0</v>
      </c>
      <c r="AF61" s="315">
        <f>'EU28 TRA_Activity'!AF61-'UK TRA_Activity'!AF61</f>
        <v>0</v>
      </c>
      <c r="AG61" s="315">
        <f>'EU28 TRA_Activity'!AG61-'UK TRA_Activity'!AG61</f>
        <v>0</v>
      </c>
      <c r="AH61" s="315">
        <f>'EU28 TRA_Activity'!AH61-'UK TRA_Activity'!AH61</f>
        <v>0</v>
      </c>
      <c r="AI61" s="315">
        <f>'EU28 TRA_Activity'!AI61-'UK TRA_Activity'!AI61</f>
        <v>0</v>
      </c>
      <c r="AJ61" s="315">
        <f>'EU28 TRA_Activity'!AJ61-'UK TRA_Activity'!AJ61</f>
        <v>0</v>
      </c>
      <c r="AK61" s="315">
        <f>'EU28 TRA_Activity'!AK61-'UK TRA_Activity'!AK61</f>
        <v>0</v>
      </c>
      <c r="AL61" s="315">
        <f>'EU28 TRA_Activity'!AL61-'UK TRA_Activity'!AL61</f>
        <v>0</v>
      </c>
      <c r="AM61" s="315">
        <f>'EU28 TRA_Activity'!AM61-'UK TRA_Activity'!AM61</f>
        <v>0</v>
      </c>
      <c r="AN61" s="315">
        <f>'EU28 TRA_Activity'!AN61-'UK TRA_Activity'!AN61</f>
        <v>0</v>
      </c>
      <c r="AO61" s="315">
        <f>'EU28 TRA_Activity'!AO61-'UK TRA_Activity'!AO61</f>
        <v>0</v>
      </c>
      <c r="AP61" s="315">
        <f>'EU28 TRA_Activity'!AP61-'UK TRA_Activity'!AP61</f>
        <v>0</v>
      </c>
      <c r="AQ61" s="315">
        <f>'EU28 TRA_Activity'!AQ61-'UK TRA_Activity'!AQ61</f>
        <v>0</v>
      </c>
      <c r="AR61" s="315">
        <f>'EU28 TRA_Activity'!AR61-'UK TRA_Activity'!AR61</f>
        <v>0</v>
      </c>
      <c r="AS61" s="315">
        <f>'EU28 TRA_Activity'!AS61-'UK TRA_Activity'!AS61</f>
        <v>0</v>
      </c>
      <c r="AT61" s="315">
        <f>'EU28 TRA_Activity'!AT61-'UK TRA_Activity'!AT61</f>
        <v>0</v>
      </c>
      <c r="AU61" s="315">
        <f>'EU28 TRA_Activity'!AU61-'UK TRA_Activity'!AU61</f>
        <v>0</v>
      </c>
      <c r="AV61" s="315">
        <f>'EU28 TRA_Activity'!AV61-'UK TRA_Activity'!AV61</f>
        <v>0</v>
      </c>
      <c r="AW61" s="315">
        <f>'EU28 TRA_Activity'!AW61-'UK TRA_Activity'!AW61</f>
        <v>0</v>
      </c>
      <c r="AX61" s="315">
        <f>'EU28 TRA_Activity'!AX61-'UK TRA_Activity'!AX61</f>
        <v>0</v>
      </c>
      <c r="AY61" s="315">
        <f>'EU28 TRA_Activity'!AY61-'UK TRA_Activity'!AY61</f>
        <v>0</v>
      </c>
      <c r="AZ61" s="315">
        <f>'EU28 TRA_Activity'!AZ61-'UK TRA_Activity'!AZ61</f>
        <v>0</v>
      </c>
    </row>
    <row r="62" spans="1:52">
      <c r="A62" s="330" t="s">
        <v>172</v>
      </c>
      <c r="B62" s="331">
        <f>'EU28 TRA_Activity'!B62-'UK TRA_Activity'!B62</f>
        <v>0</v>
      </c>
      <c r="C62" s="331">
        <f>'EU28 TRA_Activity'!C62-'UK TRA_Activity'!C62</f>
        <v>0</v>
      </c>
      <c r="D62" s="331">
        <f>'EU28 TRA_Activity'!D62-'UK TRA_Activity'!D62</f>
        <v>0</v>
      </c>
      <c r="E62" s="331">
        <f>'EU28 TRA_Activity'!E62-'UK TRA_Activity'!E62</f>
        <v>0</v>
      </c>
      <c r="F62" s="331">
        <f>'EU28 TRA_Activity'!F62-'UK TRA_Activity'!F62</f>
        <v>0</v>
      </c>
      <c r="G62" s="331">
        <f>'EU28 TRA_Activity'!G62-'UK TRA_Activity'!G62</f>
        <v>0</v>
      </c>
      <c r="H62" s="331">
        <f>'EU28 TRA_Activity'!H62-'UK TRA_Activity'!H62</f>
        <v>0</v>
      </c>
      <c r="I62" s="331">
        <f>'EU28 TRA_Activity'!I62-'UK TRA_Activity'!I62</f>
        <v>0</v>
      </c>
      <c r="J62" s="331">
        <f>'EU28 TRA_Activity'!J62-'UK TRA_Activity'!J62</f>
        <v>3.0102499334068562</v>
      </c>
      <c r="K62" s="331">
        <f>'EU28 TRA_Activity'!K62-'UK TRA_Activity'!K62</f>
        <v>3.7313228198384607</v>
      </c>
      <c r="L62" s="331">
        <f>'EU28 TRA_Activity'!L62-'UK TRA_Activity'!L62</f>
        <v>7.3490202543602532</v>
      </c>
      <c r="M62" s="331">
        <f>'EU28 TRA_Activity'!M62-'UK TRA_Activity'!M62</f>
        <v>11.492231144487054</v>
      </c>
      <c r="N62" s="331">
        <f>'EU28 TRA_Activity'!N62-'UK TRA_Activity'!N62</f>
        <v>106.8941000588793</v>
      </c>
      <c r="O62" s="331">
        <f>'EU28 TRA_Activity'!O62-'UK TRA_Activity'!O62</f>
        <v>451.44855125474777</v>
      </c>
      <c r="P62" s="331">
        <f>'EU28 TRA_Activity'!P62-'UK TRA_Activity'!P62</f>
        <v>1269.1713977605</v>
      </c>
      <c r="Q62" s="331">
        <f>'EU28 TRA_Activity'!Q62-'UK TRA_Activity'!Q62</f>
        <v>2397.0991907358411</v>
      </c>
      <c r="R62" s="331">
        <f>'EU28 TRA_Activity'!R62-'UK TRA_Activity'!R62</f>
        <v>3826.6710921497479</v>
      </c>
      <c r="S62" s="331">
        <f>'EU28 TRA_Activity'!S62-'UK TRA_Activity'!S62</f>
        <v>5549.4505742750207</v>
      </c>
      <c r="T62" s="331">
        <f>'EU28 TRA_Activity'!T62-'UK TRA_Activity'!T62</f>
        <v>7492.8713970978533</v>
      </c>
      <c r="U62" s="331">
        <f>'EU28 TRA_Activity'!U62-'UK TRA_Activity'!U62</f>
        <v>10057.035325503633</v>
      </c>
      <c r="V62" s="331">
        <f>'EU28 TRA_Activity'!V62-'UK TRA_Activity'!V62</f>
        <v>13398.857091747479</v>
      </c>
      <c r="W62" s="331">
        <f>'EU28 TRA_Activity'!W62-'UK TRA_Activity'!W62</f>
        <v>24038.086874795037</v>
      </c>
      <c r="X62" s="331">
        <f>'EU28 TRA_Activity'!X62-'UK TRA_Activity'!X62</f>
        <v>38472.094962767849</v>
      </c>
      <c r="Y62" s="331">
        <f>'EU28 TRA_Activity'!Y62-'UK TRA_Activity'!Y62</f>
        <v>56715.524794906509</v>
      </c>
      <c r="Z62" s="331">
        <f>'EU28 TRA_Activity'!Z62-'UK TRA_Activity'!Z62</f>
        <v>76652.700607110586</v>
      </c>
      <c r="AA62" s="331">
        <f>'EU28 TRA_Activity'!AA62-'UK TRA_Activity'!AA62</f>
        <v>98012.155193508588</v>
      </c>
      <c r="AB62" s="331">
        <f>'EU28 TRA_Activity'!AB62-'UK TRA_Activity'!AB62</f>
        <v>119244.09157863265</v>
      </c>
      <c r="AC62" s="331">
        <f>'EU28 TRA_Activity'!AC62-'UK TRA_Activity'!AC62</f>
        <v>140700.77785192351</v>
      </c>
      <c r="AD62" s="331">
        <f>'EU28 TRA_Activity'!AD62-'UK TRA_Activity'!AD62</f>
        <v>161300.27118603667</v>
      </c>
      <c r="AE62" s="331">
        <f>'EU28 TRA_Activity'!AE62-'UK TRA_Activity'!AE62</f>
        <v>181244.53890000831</v>
      </c>
      <c r="AF62" s="331">
        <f>'EU28 TRA_Activity'!AF62-'UK TRA_Activity'!AF62</f>
        <v>201770.37275787146</v>
      </c>
      <c r="AG62" s="331">
        <f>'EU28 TRA_Activity'!AG62-'UK TRA_Activity'!AG62</f>
        <v>222762.44553829133</v>
      </c>
      <c r="AH62" s="331">
        <f>'EU28 TRA_Activity'!AH62-'UK TRA_Activity'!AH62</f>
        <v>244427.01472812623</v>
      </c>
      <c r="AI62" s="331">
        <f>'EU28 TRA_Activity'!AI62-'UK TRA_Activity'!AI62</f>
        <v>266493.94599840161</v>
      </c>
      <c r="AJ62" s="331">
        <f>'EU28 TRA_Activity'!AJ62-'UK TRA_Activity'!AJ62</f>
        <v>289109.41118313064</v>
      </c>
      <c r="AK62" s="331">
        <f>'EU28 TRA_Activity'!AK62-'UK TRA_Activity'!AK62</f>
        <v>312031.78002878401</v>
      </c>
      <c r="AL62" s="331">
        <f>'EU28 TRA_Activity'!AL62-'UK TRA_Activity'!AL62</f>
        <v>335023.35304516443</v>
      </c>
      <c r="AM62" s="331">
        <f>'EU28 TRA_Activity'!AM62-'UK TRA_Activity'!AM62</f>
        <v>357644.82893119962</v>
      </c>
      <c r="AN62" s="331">
        <f>'EU28 TRA_Activity'!AN62-'UK TRA_Activity'!AN62</f>
        <v>379533.15366858646</v>
      </c>
      <c r="AO62" s="331">
        <f>'EU28 TRA_Activity'!AO62-'UK TRA_Activity'!AO62</f>
        <v>400499.12155078107</v>
      </c>
      <c r="AP62" s="331">
        <f>'EU28 TRA_Activity'!AP62-'UK TRA_Activity'!AP62</f>
        <v>419895.21542226773</v>
      </c>
      <c r="AQ62" s="331">
        <f>'EU28 TRA_Activity'!AQ62-'UK TRA_Activity'!AQ62</f>
        <v>436888.99740556907</v>
      </c>
      <c r="AR62" s="331">
        <f>'EU28 TRA_Activity'!AR62-'UK TRA_Activity'!AR62</f>
        <v>450877.46418506553</v>
      </c>
      <c r="AS62" s="331">
        <f>'EU28 TRA_Activity'!AS62-'UK TRA_Activity'!AS62</f>
        <v>461665.16252782097</v>
      </c>
      <c r="AT62" s="331">
        <f>'EU28 TRA_Activity'!AT62-'UK TRA_Activity'!AT62</f>
        <v>469046.86743614357</v>
      </c>
      <c r="AU62" s="331">
        <f>'EU28 TRA_Activity'!AU62-'UK TRA_Activity'!AU62</f>
        <v>472984.74662879371</v>
      </c>
      <c r="AV62" s="331">
        <f>'EU28 TRA_Activity'!AV62-'UK TRA_Activity'!AV62</f>
        <v>473449.04604824481</v>
      </c>
      <c r="AW62" s="331">
        <f>'EU28 TRA_Activity'!AW62-'UK TRA_Activity'!AW62</f>
        <v>470842.58745362045</v>
      </c>
      <c r="AX62" s="331">
        <f>'EU28 TRA_Activity'!AX62-'UK TRA_Activity'!AX62</f>
        <v>465277.58949870302</v>
      </c>
      <c r="AY62" s="331">
        <f>'EU28 TRA_Activity'!AY62-'UK TRA_Activity'!AY62</f>
        <v>457112.07596815331</v>
      </c>
      <c r="AZ62" s="331">
        <f>'EU28 TRA_Activity'!AZ62-'UK TRA_Activity'!AZ62</f>
        <v>446917.61287640035</v>
      </c>
    </row>
    <row r="63" spans="1:52">
      <c r="A63" s="329" t="s">
        <v>171</v>
      </c>
      <c r="B63" s="315">
        <f>'EU28 TRA_Activity'!B63-'UK TRA_Activity'!B63</f>
        <v>0</v>
      </c>
      <c r="C63" s="315">
        <f>'EU28 TRA_Activity'!C63-'UK TRA_Activity'!C63</f>
        <v>0</v>
      </c>
      <c r="D63" s="315">
        <f>'EU28 TRA_Activity'!D63-'UK TRA_Activity'!D63</f>
        <v>0</v>
      </c>
      <c r="E63" s="315">
        <f>'EU28 TRA_Activity'!E63-'UK TRA_Activity'!E63</f>
        <v>0</v>
      </c>
      <c r="F63" s="315">
        <f>'EU28 TRA_Activity'!F63-'UK TRA_Activity'!F63</f>
        <v>0</v>
      </c>
      <c r="G63" s="315">
        <f>'EU28 TRA_Activity'!G63-'UK TRA_Activity'!G63</f>
        <v>0</v>
      </c>
      <c r="H63" s="315">
        <f>'EU28 TRA_Activity'!H63-'UK TRA_Activity'!H63</f>
        <v>0</v>
      </c>
      <c r="I63" s="315">
        <f>'EU28 TRA_Activity'!I63-'UK TRA_Activity'!I63</f>
        <v>0</v>
      </c>
      <c r="J63" s="315">
        <f>'EU28 TRA_Activity'!J63-'UK TRA_Activity'!J63</f>
        <v>0</v>
      </c>
      <c r="K63" s="315">
        <f>'EU28 TRA_Activity'!K63-'UK TRA_Activity'!K63</f>
        <v>0</v>
      </c>
      <c r="L63" s="315">
        <f>'EU28 TRA_Activity'!L63-'UK TRA_Activity'!L63</f>
        <v>0</v>
      </c>
      <c r="M63" s="315">
        <f>'EU28 TRA_Activity'!M63-'UK TRA_Activity'!M63</f>
        <v>0</v>
      </c>
      <c r="N63" s="315">
        <f>'EU28 TRA_Activity'!N63-'UK TRA_Activity'!N63</f>
        <v>0</v>
      </c>
      <c r="O63" s="315">
        <f>'EU28 TRA_Activity'!O63-'UK TRA_Activity'!O63</f>
        <v>0</v>
      </c>
      <c r="P63" s="315">
        <f>'EU28 TRA_Activity'!P63-'UK TRA_Activity'!P63</f>
        <v>0</v>
      </c>
      <c r="Q63" s="315">
        <f>'EU28 TRA_Activity'!Q63-'UK TRA_Activity'!Q63</f>
        <v>0</v>
      </c>
      <c r="R63" s="315">
        <f>'EU28 TRA_Activity'!R63-'UK TRA_Activity'!R63</f>
        <v>0</v>
      </c>
      <c r="S63" s="315">
        <f>'EU28 TRA_Activity'!S63-'UK TRA_Activity'!S63</f>
        <v>0</v>
      </c>
      <c r="T63" s="315">
        <f>'EU28 TRA_Activity'!T63-'UK TRA_Activity'!T63</f>
        <v>0</v>
      </c>
      <c r="U63" s="315">
        <f>'EU28 TRA_Activity'!U63-'UK TRA_Activity'!U63</f>
        <v>0</v>
      </c>
      <c r="V63" s="315">
        <f>'EU28 TRA_Activity'!V63-'UK TRA_Activity'!V63</f>
        <v>0</v>
      </c>
      <c r="W63" s="315">
        <f>'EU28 TRA_Activity'!W63-'UK TRA_Activity'!W63</f>
        <v>0</v>
      </c>
      <c r="X63" s="315">
        <f>'EU28 TRA_Activity'!X63-'UK TRA_Activity'!X63</f>
        <v>0</v>
      </c>
      <c r="Y63" s="315">
        <f>'EU28 TRA_Activity'!Y63-'UK TRA_Activity'!Y63</f>
        <v>0</v>
      </c>
      <c r="Z63" s="315">
        <f>'EU28 TRA_Activity'!Z63-'UK TRA_Activity'!Z63</f>
        <v>0</v>
      </c>
      <c r="AA63" s="315">
        <f>'EU28 TRA_Activity'!AA63-'UK TRA_Activity'!AA63</f>
        <v>0</v>
      </c>
      <c r="AB63" s="315">
        <f>'EU28 TRA_Activity'!AB63-'UK TRA_Activity'!AB63</f>
        <v>0</v>
      </c>
      <c r="AC63" s="315">
        <f>'EU28 TRA_Activity'!AC63-'UK TRA_Activity'!AC63</f>
        <v>0</v>
      </c>
      <c r="AD63" s="315">
        <f>'EU28 TRA_Activity'!AD63-'UK TRA_Activity'!AD63</f>
        <v>0</v>
      </c>
      <c r="AE63" s="315">
        <f>'EU28 TRA_Activity'!AE63-'UK TRA_Activity'!AE63</f>
        <v>0</v>
      </c>
      <c r="AF63" s="315">
        <f>'EU28 TRA_Activity'!AF63-'UK TRA_Activity'!AF63</f>
        <v>0</v>
      </c>
      <c r="AG63" s="315">
        <f>'EU28 TRA_Activity'!AG63-'UK TRA_Activity'!AG63</f>
        <v>0</v>
      </c>
      <c r="AH63" s="315">
        <f>'EU28 TRA_Activity'!AH63-'UK TRA_Activity'!AH63</f>
        <v>0</v>
      </c>
      <c r="AI63" s="315">
        <f>'EU28 TRA_Activity'!AI63-'UK TRA_Activity'!AI63</f>
        <v>0</v>
      </c>
      <c r="AJ63" s="315">
        <f>'EU28 TRA_Activity'!AJ63-'UK TRA_Activity'!AJ63</f>
        <v>0</v>
      </c>
      <c r="AK63" s="315">
        <f>'EU28 TRA_Activity'!AK63-'UK TRA_Activity'!AK63</f>
        <v>0</v>
      </c>
      <c r="AL63" s="315">
        <f>'EU28 TRA_Activity'!AL63-'UK TRA_Activity'!AL63</f>
        <v>0</v>
      </c>
      <c r="AM63" s="315">
        <f>'EU28 TRA_Activity'!AM63-'UK TRA_Activity'!AM63</f>
        <v>0</v>
      </c>
      <c r="AN63" s="315">
        <f>'EU28 TRA_Activity'!AN63-'UK TRA_Activity'!AN63</f>
        <v>0</v>
      </c>
      <c r="AO63" s="315">
        <f>'EU28 TRA_Activity'!AO63-'UK TRA_Activity'!AO63</f>
        <v>0</v>
      </c>
      <c r="AP63" s="315">
        <f>'EU28 TRA_Activity'!AP63-'UK TRA_Activity'!AP63</f>
        <v>0</v>
      </c>
      <c r="AQ63" s="315">
        <f>'EU28 TRA_Activity'!AQ63-'UK TRA_Activity'!AQ63</f>
        <v>0</v>
      </c>
      <c r="AR63" s="315">
        <f>'EU28 TRA_Activity'!AR63-'UK TRA_Activity'!AR63</f>
        <v>0</v>
      </c>
      <c r="AS63" s="315">
        <f>'EU28 TRA_Activity'!AS63-'UK TRA_Activity'!AS63</f>
        <v>0</v>
      </c>
      <c r="AT63" s="315">
        <f>'EU28 TRA_Activity'!AT63-'UK TRA_Activity'!AT63</f>
        <v>0</v>
      </c>
      <c r="AU63" s="315">
        <f>'EU28 TRA_Activity'!AU63-'UK TRA_Activity'!AU63</f>
        <v>0</v>
      </c>
      <c r="AV63" s="315">
        <f>'EU28 TRA_Activity'!AV63-'UK TRA_Activity'!AV63</f>
        <v>0</v>
      </c>
      <c r="AW63" s="315">
        <f>'EU28 TRA_Activity'!AW63-'UK TRA_Activity'!AW63</f>
        <v>0</v>
      </c>
      <c r="AX63" s="315">
        <f>'EU28 TRA_Activity'!AX63-'UK TRA_Activity'!AX63</f>
        <v>0</v>
      </c>
      <c r="AY63" s="315">
        <f>'EU28 TRA_Activity'!AY63-'UK TRA_Activity'!AY63</f>
        <v>0</v>
      </c>
      <c r="AZ63" s="315">
        <f>'EU28 TRA_Activity'!AZ63-'UK TRA_Activity'!AZ63</f>
        <v>0</v>
      </c>
    </row>
    <row r="64" spans="1:52">
      <c r="A64" s="329" t="s">
        <v>170</v>
      </c>
      <c r="B64" s="315">
        <f>'EU28 TRA_Activity'!B64-'UK TRA_Activity'!B64</f>
        <v>0</v>
      </c>
      <c r="C64" s="315">
        <f>'EU28 TRA_Activity'!C64-'UK TRA_Activity'!C64</f>
        <v>0</v>
      </c>
      <c r="D64" s="315">
        <f>'EU28 TRA_Activity'!D64-'UK TRA_Activity'!D64</f>
        <v>0</v>
      </c>
      <c r="E64" s="315">
        <f>'EU28 TRA_Activity'!E64-'UK TRA_Activity'!E64</f>
        <v>0</v>
      </c>
      <c r="F64" s="315">
        <f>'EU28 TRA_Activity'!F64-'UK TRA_Activity'!F64</f>
        <v>0</v>
      </c>
      <c r="G64" s="315">
        <f>'EU28 TRA_Activity'!G64-'UK TRA_Activity'!G64</f>
        <v>0</v>
      </c>
      <c r="H64" s="315">
        <f>'EU28 TRA_Activity'!H64-'UK TRA_Activity'!H64</f>
        <v>0</v>
      </c>
      <c r="I64" s="315">
        <f>'EU28 TRA_Activity'!I64-'UK TRA_Activity'!I64</f>
        <v>0</v>
      </c>
      <c r="J64" s="315">
        <f>'EU28 TRA_Activity'!J64-'UK TRA_Activity'!J64</f>
        <v>3.0102499334068562</v>
      </c>
      <c r="K64" s="315">
        <f>'EU28 TRA_Activity'!K64-'UK TRA_Activity'!K64</f>
        <v>3.7313228198384607</v>
      </c>
      <c r="L64" s="315">
        <f>'EU28 TRA_Activity'!L64-'UK TRA_Activity'!L64</f>
        <v>7.3490202543602532</v>
      </c>
      <c r="M64" s="315">
        <f>'EU28 TRA_Activity'!M64-'UK TRA_Activity'!M64</f>
        <v>11.492231144487054</v>
      </c>
      <c r="N64" s="315">
        <f>'EU28 TRA_Activity'!N64-'UK TRA_Activity'!N64</f>
        <v>106.8941000588793</v>
      </c>
      <c r="O64" s="315">
        <f>'EU28 TRA_Activity'!O64-'UK TRA_Activity'!O64</f>
        <v>451.44855125474777</v>
      </c>
      <c r="P64" s="315">
        <f>'EU28 TRA_Activity'!P64-'UK TRA_Activity'!P64</f>
        <v>1269.1713977605</v>
      </c>
      <c r="Q64" s="315">
        <f>'EU28 TRA_Activity'!Q64-'UK TRA_Activity'!Q64</f>
        <v>2397.0991907358411</v>
      </c>
      <c r="R64" s="315">
        <f>'EU28 TRA_Activity'!R64-'UK TRA_Activity'!R64</f>
        <v>3826.6710921497479</v>
      </c>
      <c r="S64" s="315">
        <f>'EU28 TRA_Activity'!S64-'UK TRA_Activity'!S64</f>
        <v>5549.4505742750207</v>
      </c>
      <c r="T64" s="315">
        <f>'EU28 TRA_Activity'!T64-'UK TRA_Activity'!T64</f>
        <v>7492.8713970978533</v>
      </c>
      <c r="U64" s="315">
        <f>'EU28 TRA_Activity'!U64-'UK TRA_Activity'!U64</f>
        <v>10057.035325503633</v>
      </c>
      <c r="V64" s="315">
        <f>'EU28 TRA_Activity'!V64-'UK TRA_Activity'!V64</f>
        <v>13398.857091747479</v>
      </c>
      <c r="W64" s="315">
        <f>'EU28 TRA_Activity'!W64-'UK TRA_Activity'!W64</f>
        <v>24038.06677172679</v>
      </c>
      <c r="X64" s="315">
        <f>'EU28 TRA_Activity'!X64-'UK TRA_Activity'!X64</f>
        <v>38472.031557814727</v>
      </c>
      <c r="Y64" s="315">
        <f>'EU28 TRA_Activity'!Y64-'UK TRA_Activity'!Y64</f>
        <v>56715.39794471518</v>
      </c>
      <c r="Z64" s="315">
        <f>'EU28 TRA_Activity'!Z64-'UK TRA_Activity'!Z64</f>
        <v>76652.495649688848</v>
      </c>
      <c r="AA64" s="315">
        <f>'EU28 TRA_Activity'!AA64-'UK TRA_Activity'!AA64</f>
        <v>98011.872272853609</v>
      </c>
      <c r="AB64" s="315">
        <f>'EU28 TRA_Activity'!AB64-'UK TRA_Activity'!AB64</f>
        <v>119243.73094965695</v>
      </c>
      <c r="AC64" s="315">
        <f>'EU28 TRA_Activity'!AC64-'UK TRA_Activity'!AC64</f>
        <v>140700.33973174138</v>
      </c>
      <c r="AD64" s="315">
        <f>'EU28 TRA_Activity'!AD64-'UK TRA_Activity'!AD64</f>
        <v>161299.75615962304</v>
      </c>
      <c r="AE64" s="315">
        <f>'EU28 TRA_Activity'!AE64-'UK TRA_Activity'!AE64</f>
        <v>181243.94732544254</v>
      </c>
      <c r="AF64" s="315">
        <f>'EU28 TRA_Activity'!AF64-'UK TRA_Activity'!AF64</f>
        <v>201769.6904397218</v>
      </c>
      <c r="AG64" s="315">
        <f>'EU28 TRA_Activity'!AG64-'UK TRA_Activity'!AG64</f>
        <v>222761.65431625047</v>
      </c>
      <c r="AH64" s="315">
        <f>'EU28 TRA_Activity'!AH64-'UK TRA_Activity'!AH64</f>
        <v>244426.11675889345</v>
      </c>
      <c r="AI64" s="315">
        <f>'EU28 TRA_Activity'!AI64-'UK TRA_Activity'!AI64</f>
        <v>266492.9217456053</v>
      </c>
      <c r="AJ64" s="315">
        <f>'EU28 TRA_Activity'!AJ64-'UK TRA_Activity'!AJ64</f>
        <v>289108.26399895595</v>
      </c>
      <c r="AK64" s="315">
        <f>'EU28 TRA_Activity'!AK64-'UK TRA_Activity'!AK64</f>
        <v>312030.49366209854</v>
      </c>
      <c r="AL64" s="315">
        <f>'EU28 TRA_Activity'!AL64-'UK TRA_Activity'!AL64</f>
        <v>335021.93123783328</v>
      </c>
      <c r="AM64" s="315">
        <f>'EU28 TRA_Activity'!AM64-'UK TRA_Activity'!AM64</f>
        <v>357643.27572405315</v>
      </c>
      <c r="AN64" s="315">
        <f>'EU28 TRA_Activity'!AN64-'UK TRA_Activity'!AN64</f>
        <v>379531.47307521396</v>
      </c>
      <c r="AO64" s="315">
        <f>'EU28 TRA_Activity'!AO64-'UK TRA_Activity'!AO64</f>
        <v>400497.31586767221</v>
      </c>
      <c r="AP64" s="315">
        <f>'EU28 TRA_Activity'!AP64-'UK TRA_Activity'!AP64</f>
        <v>419893.28906231653</v>
      </c>
      <c r="AQ64" s="315">
        <f>'EU28 TRA_Activity'!AQ64-'UK TRA_Activity'!AQ64</f>
        <v>436886.955445214</v>
      </c>
      <c r="AR64" s="315">
        <f>'EU28 TRA_Activity'!AR64-'UK TRA_Activity'!AR64</f>
        <v>450875.312305987</v>
      </c>
      <c r="AS64" s="315">
        <f>'EU28 TRA_Activity'!AS64-'UK TRA_Activity'!AS64</f>
        <v>461662.91499481612</v>
      </c>
      <c r="AT64" s="315">
        <f>'EU28 TRA_Activity'!AT64-'UK TRA_Activity'!AT64</f>
        <v>469044.53901220247</v>
      </c>
      <c r="AU64" s="315">
        <f>'EU28 TRA_Activity'!AU64-'UK TRA_Activity'!AU64</f>
        <v>472982.34979658003</v>
      </c>
      <c r="AV64" s="315">
        <f>'EU28 TRA_Activity'!AV64-'UK TRA_Activity'!AV64</f>
        <v>473446.64425587101</v>
      </c>
      <c r="AW64" s="315">
        <f>'EU28 TRA_Activity'!AW64-'UK TRA_Activity'!AW64</f>
        <v>470840.19174888666</v>
      </c>
      <c r="AX64" s="315">
        <f>'EU28 TRA_Activity'!AX64-'UK TRA_Activity'!AX64</f>
        <v>465275.18675365357</v>
      </c>
      <c r="AY64" s="315">
        <f>'EU28 TRA_Activity'!AY64-'UK TRA_Activity'!AY64</f>
        <v>457109.71170641464</v>
      </c>
      <c r="AZ64" s="315">
        <f>'EU28 TRA_Activity'!AZ64-'UK TRA_Activity'!AZ64</f>
        <v>446915.3048416574</v>
      </c>
    </row>
    <row r="65" spans="1:52">
      <c r="A65" s="329" t="s">
        <v>169</v>
      </c>
      <c r="B65" s="315">
        <f>'EU28 TRA_Activity'!B65-'UK TRA_Activity'!B65</f>
        <v>0</v>
      </c>
      <c r="C65" s="315">
        <f>'EU28 TRA_Activity'!C65-'UK TRA_Activity'!C65</f>
        <v>0</v>
      </c>
      <c r="D65" s="315">
        <f>'EU28 TRA_Activity'!D65-'UK TRA_Activity'!D65</f>
        <v>0</v>
      </c>
      <c r="E65" s="315">
        <f>'EU28 TRA_Activity'!E65-'UK TRA_Activity'!E65</f>
        <v>0</v>
      </c>
      <c r="F65" s="315">
        <f>'EU28 TRA_Activity'!F65-'UK TRA_Activity'!F65</f>
        <v>0</v>
      </c>
      <c r="G65" s="315">
        <f>'EU28 TRA_Activity'!G65-'UK TRA_Activity'!G65</f>
        <v>0</v>
      </c>
      <c r="H65" s="315">
        <f>'EU28 TRA_Activity'!H65-'UK TRA_Activity'!H65</f>
        <v>0</v>
      </c>
      <c r="I65" s="315">
        <f>'EU28 TRA_Activity'!I65-'UK TRA_Activity'!I65</f>
        <v>0</v>
      </c>
      <c r="J65" s="315">
        <f>'EU28 TRA_Activity'!J65-'UK TRA_Activity'!J65</f>
        <v>0</v>
      </c>
      <c r="K65" s="315">
        <f>'EU28 TRA_Activity'!K65-'UK TRA_Activity'!K65</f>
        <v>0</v>
      </c>
      <c r="L65" s="315">
        <f>'EU28 TRA_Activity'!L65-'UK TRA_Activity'!L65</f>
        <v>0</v>
      </c>
      <c r="M65" s="315">
        <f>'EU28 TRA_Activity'!M65-'UK TRA_Activity'!M65</f>
        <v>0</v>
      </c>
      <c r="N65" s="315">
        <f>'EU28 TRA_Activity'!N65-'UK TRA_Activity'!N65</f>
        <v>0</v>
      </c>
      <c r="O65" s="315">
        <f>'EU28 TRA_Activity'!O65-'UK TRA_Activity'!O65</f>
        <v>0</v>
      </c>
      <c r="P65" s="315">
        <f>'EU28 TRA_Activity'!P65-'UK TRA_Activity'!P65</f>
        <v>0</v>
      </c>
      <c r="Q65" s="315">
        <f>'EU28 TRA_Activity'!Q65-'UK TRA_Activity'!Q65</f>
        <v>0</v>
      </c>
      <c r="R65" s="315">
        <f>'EU28 TRA_Activity'!R65-'UK TRA_Activity'!R65</f>
        <v>0</v>
      </c>
      <c r="S65" s="315">
        <f>'EU28 TRA_Activity'!S65-'UK TRA_Activity'!S65</f>
        <v>0</v>
      </c>
      <c r="T65" s="315">
        <f>'EU28 TRA_Activity'!T65-'UK TRA_Activity'!T65</f>
        <v>0</v>
      </c>
      <c r="U65" s="315">
        <f>'EU28 TRA_Activity'!U65-'UK TRA_Activity'!U65</f>
        <v>0</v>
      </c>
      <c r="V65" s="315">
        <f>'EU28 TRA_Activity'!V65-'UK TRA_Activity'!V65</f>
        <v>0</v>
      </c>
      <c r="W65" s="315">
        <f>'EU28 TRA_Activity'!W65-'UK TRA_Activity'!W65</f>
        <v>0</v>
      </c>
      <c r="X65" s="315">
        <f>'EU28 TRA_Activity'!X65-'UK TRA_Activity'!X65</f>
        <v>0</v>
      </c>
      <c r="Y65" s="315">
        <f>'EU28 TRA_Activity'!Y65-'UK TRA_Activity'!Y65</f>
        <v>0</v>
      </c>
      <c r="Z65" s="315">
        <f>'EU28 TRA_Activity'!Z65-'UK TRA_Activity'!Z65</f>
        <v>0</v>
      </c>
      <c r="AA65" s="315">
        <f>'EU28 TRA_Activity'!AA65-'UK TRA_Activity'!AA65</f>
        <v>0</v>
      </c>
      <c r="AB65" s="315">
        <f>'EU28 TRA_Activity'!AB65-'UK TRA_Activity'!AB65</f>
        <v>0</v>
      </c>
      <c r="AC65" s="315">
        <f>'EU28 TRA_Activity'!AC65-'UK TRA_Activity'!AC65</f>
        <v>0</v>
      </c>
      <c r="AD65" s="315">
        <f>'EU28 TRA_Activity'!AD65-'UK TRA_Activity'!AD65</f>
        <v>0</v>
      </c>
      <c r="AE65" s="315">
        <f>'EU28 TRA_Activity'!AE65-'UK TRA_Activity'!AE65</f>
        <v>0</v>
      </c>
      <c r="AF65" s="315">
        <f>'EU28 TRA_Activity'!AF65-'UK TRA_Activity'!AF65</f>
        <v>0</v>
      </c>
      <c r="AG65" s="315">
        <f>'EU28 TRA_Activity'!AG65-'UK TRA_Activity'!AG65</f>
        <v>0</v>
      </c>
      <c r="AH65" s="315">
        <f>'EU28 TRA_Activity'!AH65-'UK TRA_Activity'!AH65</f>
        <v>0</v>
      </c>
      <c r="AI65" s="315">
        <f>'EU28 TRA_Activity'!AI65-'UK TRA_Activity'!AI65</f>
        <v>0</v>
      </c>
      <c r="AJ65" s="315">
        <f>'EU28 TRA_Activity'!AJ65-'UK TRA_Activity'!AJ65</f>
        <v>0</v>
      </c>
      <c r="AK65" s="315">
        <f>'EU28 TRA_Activity'!AK65-'UK TRA_Activity'!AK65</f>
        <v>0</v>
      </c>
      <c r="AL65" s="315">
        <f>'EU28 TRA_Activity'!AL65-'UK TRA_Activity'!AL65</f>
        <v>0</v>
      </c>
      <c r="AM65" s="315">
        <f>'EU28 TRA_Activity'!AM65-'UK TRA_Activity'!AM65</f>
        <v>0</v>
      </c>
      <c r="AN65" s="315">
        <f>'EU28 TRA_Activity'!AN65-'UK TRA_Activity'!AN65</f>
        <v>0</v>
      </c>
      <c r="AO65" s="315">
        <f>'EU28 TRA_Activity'!AO65-'UK TRA_Activity'!AO65</f>
        <v>0</v>
      </c>
      <c r="AP65" s="315">
        <f>'EU28 TRA_Activity'!AP65-'UK TRA_Activity'!AP65</f>
        <v>0</v>
      </c>
      <c r="AQ65" s="315">
        <f>'EU28 TRA_Activity'!AQ65-'UK TRA_Activity'!AQ65</f>
        <v>0</v>
      </c>
      <c r="AR65" s="315">
        <f>'EU28 TRA_Activity'!AR65-'UK TRA_Activity'!AR65</f>
        <v>0</v>
      </c>
      <c r="AS65" s="315">
        <f>'EU28 TRA_Activity'!AS65-'UK TRA_Activity'!AS65</f>
        <v>0</v>
      </c>
      <c r="AT65" s="315">
        <f>'EU28 TRA_Activity'!AT65-'UK TRA_Activity'!AT65</f>
        <v>0</v>
      </c>
      <c r="AU65" s="315">
        <f>'EU28 TRA_Activity'!AU65-'UK TRA_Activity'!AU65</f>
        <v>0</v>
      </c>
      <c r="AV65" s="315">
        <f>'EU28 TRA_Activity'!AV65-'UK TRA_Activity'!AV65</f>
        <v>0</v>
      </c>
      <c r="AW65" s="315">
        <f>'EU28 TRA_Activity'!AW65-'UK TRA_Activity'!AW65</f>
        <v>0</v>
      </c>
      <c r="AX65" s="315">
        <f>'EU28 TRA_Activity'!AX65-'UK TRA_Activity'!AX65</f>
        <v>0</v>
      </c>
      <c r="AY65" s="315">
        <f>'EU28 TRA_Activity'!AY65-'UK TRA_Activity'!AY65</f>
        <v>0</v>
      </c>
      <c r="AZ65" s="315">
        <f>'EU28 TRA_Activity'!AZ65-'UK TRA_Activity'!AZ65</f>
        <v>0</v>
      </c>
    </row>
    <row r="66" spans="1:52">
      <c r="A66" s="329" t="s">
        <v>168</v>
      </c>
      <c r="B66" s="315">
        <f>'EU28 TRA_Activity'!B66-'UK TRA_Activity'!B66</f>
        <v>0</v>
      </c>
      <c r="C66" s="315">
        <f>'EU28 TRA_Activity'!C66-'UK TRA_Activity'!C66</f>
        <v>0</v>
      </c>
      <c r="D66" s="315">
        <f>'EU28 TRA_Activity'!D66-'UK TRA_Activity'!D66</f>
        <v>0</v>
      </c>
      <c r="E66" s="315">
        <f>'EU28 TRA_Activity'!E66-'UK TRA_Activity'!E66</f>
        <v>0</v>
      </c>
      <c r="F66" s="315">
        <f>'EU28 TRA_Activity'!F66-'UK TRA_Activity'!F66</f>
        <v>0</v>
      </c>
      <c r="G66" s="315">
        <f>'EU28 TRA_Activity'!G66-'UK TRA_Activity'!G66</f>
        <v>0</v>
      </c>
      <c r="H66" s="315">
        <f>'EU28 TRA_Activity'!H66-'UK TRA_Activity'!H66</f>
        <v>0</v>
      </c>
      <c r="I66" s="315">
        <f>'EU28 TRA_Activity'!I66-'UK TRA_Activity'!I66</f>
        <v>0</v>
      </c>
      <c r="J66" s="315">
        <f>'EU28 TRA_Activity'!J66-'UK TRA_Activity'!J66</f>
        <v>0</v>
      </c>
      <c r="K66" s="315">
        <f>'EU28 TRA_Activity'!K66-'UK TRA_Activity'!K66</f>
        <v>0</v>
      </c>
      <c r="L66" s="315">
        <f>'EU28 TRA_Activity'!L66-'UK TRA_Activity'!L66</f>
        <v>0</v>
      </c>
      <c r="M66" s="315">
        <f>'EU28 TRA_Activity'!M66-'UK TRA_Activity'!M66</f>
        <v>0</v>
      </c>
      <c r="N66" s="315">
        <f>'EU28 TRA_Activity'!N66-'UK TRA_Activity'!N66</f>
        <v>0</v>
      </c>
      <c r="O66" s="315">
        <f>'EU28 TRA_Activity'!O66-'UK TRA_Activity'!O66</f>
        <v>0</v>
      </c>
      <c r="P66" s="315">
        <f>'EU28 TRA_Activity'!P66-'UK TRA_Activity'!P66</f>
        <v>0</v>
      </c>
      <c r="Q66" s="315">
        <f>'EU28 TRA_Activity'!Q66-'UK TRA_Activity'!Q66</f>
        <v>0</v>
      </c>
      <c r="R66" s="315">
        <f>'EU28 TRA_Activity'!R66-'UK TRA_Activity'!R66</f>
        <v>0</v>
      </c>
      <c r="S66" s="315">
        <f>'EU28 TRA_Activity'!S66-'UK TRA_Activity'!S66</f>
        <v>0</v>
      </c>
      <c r="T66" s="315">
        <f>'EU28 TRA_Activity'!T66-'UK TRA_Activity'!T66</f>
        <v>0</v>
      </c>
      <c r="U66" s="315">
        <f>'EU28 TRA_Activity'!U66-'UK TRA_Activity'!U66</f>
        <v>0</v>
      </c>
      <c r="V66" s="315">
        <f>'EU28 TRA_Activity'!V66-'UK TRA_Activity'!V66</f>
        <v>0</v>
      </c>
      <c r="W66" s="315">
        <f>'EU28 TRA_Activity'!W66-'UK TRA_Activity'!W66</f>
        <v>0</v>
      </c>
      <c r="X66" s="315">
        <f>'EU28 TRA_Activity'!X66-'UK TRA_Activity'!X66</f>
        <v>0</v>
      </c>
      <c r="Y66" s="315">
        <f>'EU28 TRA_Activity'!Y66-'UK TRA_Activity'!Y66</f>
        <v>0</v>
      </c>
      <c r="Z66" s="315">
        <f>'EU28 TRA_Activity'!Z66-'UK TRA_Activity'!Z66</f>
        <v>0</v>
      </c>
      <c r="AA66" s="315">
        <f>'EU28 TRA_Activity'!AA66-'UK TRA_Activity'!AA66</f>
        <v>0</v>
      </c>
      <c r="AB66" s="315">
        <f>'EU28 TRA_Activity'!AB66-'UK TRA_Activity'!AB66</f>
        <v>0</v>
      </c>
      <c r="AC66" s="315">
        <f>'EU28 TRA_Activity'!AC66-'UK TRA_Activity'!AC66</f>
        <v>0</v>
      </c>
      <c r="AD66" s="315">
        <f>'EU28 TRA_Activity'!AD66-'UK TRA_Activity'!AD66</f>
        <v>0</v>
      </c>
      <c r="AE66" s="315">
        <f>'EU28 TRA_Activity'!AE66-'UK TRA_Activity'!AE66</f>
        <v>0</v>
      </c>
      <c r="AF66" s="315">
        <f>'EU28 TRA_Activity'!AF66-'UK TRA_Activity'!AF66</f>
        <v>0</v>
      </c>
      <c r="AG66" s="315">
        <f>'EU28 TRA_Activity'!AG66-'UK TRA_Activity'!AG66</f>
        <v>0</v>
      </c>
      <c r="AH66" s="315">
        <f>'EU28 TRA_Activity'!AH66-'UK TRA_Activity'!AH66</f>
        <v>0</v>
      </c>
      <c r="AI66" s="315">
        <f>'EU28 TRA_Activity'!AI66-'UK TRA_Activity'!AI66</f>
        <v>0</v>
      </c>
      <c r="AJ66" s="315">
        <f>'EU28 TRA_Activity'!AJ66-'UK TRA_Activity'!AJ66</f>
        <v>0</v>
      </c>
      <c r="AK66" s="315">
        <f>'EU28 TRA_Activity'!AK66-'UK TRA_Activity'!AK66</f>
        <v>0</v>
      </c>
      <c r="AL66" s="315">
        <f>'EU28 TRA_Activity'!AL66-'UK TRA_Activity'!AL66</f>
        <v>0</v>
      </c>
      <c r="AM66" s="315">
        <f>'EU28 TRA_Activity'!AM66-'UK TRA_Activity'!AM66</f>
        <v>0</v>
      </c>
      <c r="AN66" s="315">
        <f>'EU28 TRA_Activity'!AN66-'UK TRA_Activity'!AN66</f>
        <v>0</v>
      </c>
      <c r="AO66" s="315">
        <f>'EU28 TRA_Activity'!AO66-'UK TRA_Activity'!AO66</f>
        <v>0</v>
      </c>
      <c r="AP66" s="315">
        <f>'EU28 TRA_Activity'!AP66-'UK TRA_Activity'!AP66</f>
        <v>0</v>
      </c>
      <c r="AQ66" s="315">
        <f>'EU28 TRA_Activity'!AQ66-'UK TRA_Activity'!AQ66</f>
        <v>0</v>
      </c>
      <c r="AR66" s="315">
        <f>'EU28 TRA_Activity'!AR66-'UK TRA_Activity'!AR66</f>
        <v>0</v>
      </c>
      <c r="AS66" s="315">
        <f>'EU28 TRA_Activity'!AS66-'UK TRA_Activity'!AS66</f>
        <v>0</v>
      </c>
      <c r="AT66" s="315">
        <f>'EU28 TRA_Activity'!AT66-'UK TRA_Activity'!AT66</f>
        <v>0</v>
      </c>
      <c r="AU66" s="315">
        <f>'EU28 TRA_Activity'!AU66-'UK TRA_Activity'!AU66</f>
        <v>0</v>
      </c>
      <c r="AV66" s="315">
        <f>'EU28 TRA_Activity'!AV66-'UK TRA_Activity'!AV66</f>
        <v>0</v>
      </c>
      <c r="AW66" s="315">
        <f>'EU28 TRA_Activity'!AW66-'UK TRA_Activity'!AW66</f>
        <v>0</v>
      </c>
      <c r="AX66" s="315">
        <f>'EU28 TRA_Activity'!AX66-'UK TRA_Activity'!AX66</f>
        <v>0</v>
      </c>
      <c r="AY66" s="315">
        <f>'EU28 TRA_Activity'!AY66-'UK TRA_Activity'!AY66</f>
        <v>0</v>
      </c>
      <c r="AZ66" s="315">
        <f>'EU28 TRA_Activity'!AZ66-'UK TRA_Activity'!AZ66</f>
        <v>0</v>
      </c>
    </row>
    <row r="67" spans="1:52">
      <c r="A67" s="329" t="s">
        <v>154</v>
      </c>
      <c r="B67" s="315">
        <f>'EU28 TRA_Activity'!B67-'UK TRA_Activity'!B67</f>
        <v>0</v>
      </c>
      <c r="C67" s="315">
        <f>'EU28 TRA_Activity'!C67-'UK TRA_Activity'!C67</f>
        <v>0</v>
      </c>
      <c r="D67" s="315">
        <f>'EU28 TRA_Activity'!D67-'UK TRA_Activity'!D67</f>
        <v>0</v>
      </c>
      <c r="E67" s="315">
        <f>'EU28 TRA_Activity'!E67-'UK TRA_Activity'!E67</f>
        <v>0</v>
      </c>
      <c r="F67" s="315">
        <f>'EU28 TRA_Activity'!F67-'UK TRA_Activity'!F67</f>
        <v>0</v>
      </c>
      <c r="G67" s="315">
        <f>'EU28 TRA_Activity'!G67-'UK TRA_Activity'!G67</f>
        <v>0</v>
      </c>
      <c r="H67" s="315">
        <f>'EU28 TRA_Activity'!H67-'UK TRA_Activity'!H67</f>
        <v>0</v>
      </c>
      <c r="I67" s="315">
        <f>'EU28 TRA_Activity'!I67-'UK TRA_Activity'!I67</f>
        <v>0</v>
      </c>
      <c r="J67" s="315">
        <f>'EU28 TRA_Activity'!J67-'UK TRA_Activity'!J67</f>
        <v>0</v>
      </c>
      <c r="K67" s="315">
        <f>'EU28 TRA_Activity'!K67-'UK TRA_Activity'!K67</f>
        <v>0</v>
      </c>
      <c r="L67" s="315">
        <f>'EU28 TRA_Activity'!L67-'UK TRA_Activity'!L67</f>
        <v>0</v>
      </c>
      <c r="M67" s="315">
        <f>'EU28 TRA_Activity'!M67-'UK TRA_Activity'!M67</f>
        <v>0</v>
      </c>
      <c r="N67" s="315">
        <f>'EU28 TRA_Activity'!N67-'UK TRA_Activity'!N67</f>
        <v>0</v>
      </c>
      <c r="O67" s="315">
        <f>'EU28 TRA_Activity'!O67-'UK TRA_Activity'!O67</f>
        <v>0</v>
      </c>
      <c r="P67" s="315">
        <f>'EU28 TRA_Activity'!P67-'UK TRA_Activity'!P67</f>
        <v>0</v>
      </c>
      <c r="Q67" s="315">
        <f>'EU28 TRA_Activity'!Q67-'UK TRA_Activity'!Q67</f>
        <v>0</v>
      </c>
      <c r="R67" s="315">
        <f>'EU28 TRA_Activity'!R67-'UK TRA_Activity'!R67</f>
        <v>0</v>
      </c>
      <c r="S67" s="315">
        <f>'EU28 TRA_Activity'!S67-'UK TRA_Activity'!S67</f>
        <v>0</v>
      </c>
      <c r="T67" s="315">
        <f>'EU28 TRA_Activity'!T67-'UK TRA_Activity'!T67</f>
        <v>0</v>
      </c>
      <c r="U67" s="315">
        <f>'EU28 TRA_Activity'!U67-'UK TRA_Activity'!U67</f>
        <v>0</v>
      </c>
      <c r="V67" s="315">
        <f>'EU28 TRA_Activity'!V67-'UK TRA_Activity'!V67</f>
        <v>0</v>
      </c>
      <c r="W67" s="315">
        <f>'EU28 TRA_Activity'!W67-'UK TRA_Activity'!W67</f>
        <v>2.0103068248316557E-2</v>
      </c>
      <c r="X67" s="315">
        <f>'EU28 TRA_Activity'!X67-'UK TRA_Activity'!X67</f>
        <v>6.3404953119628432E-2</v>
      </c>
      <c r="Y67" s="315">
        <f>'EU28 TRA_Activity'!Y67-'UK TRA_Activity'!Y67</f>
        <v>0.12685019133102055</v>
      </c>
      <c r="Z67" s="315">
        <f>'EU28 TRA_Activity'!Z67-'UK TRA_Activity'!Z67</f>
        <v>0.20495742173206868</v>
      </c>
      <c r="AA67" s="315">
        <f>'EU28 TRA_Activity'!AA67-'UK TRA_Activity'!AA67</f>
        <v>0.28292065498030783</v>
      </c>
      <c r="AB67" s="315">
        <f>'EU28 TRA_Activity'!AB67-'UK TRA_Activity'!AB67</f>
        <v>0.36062897572028518</v>
      </c>
      <c r="AC67" s="315">
        <f>'EU28 TRA_Activity'!AC67-'UK TRA_Activity'!AC67</f>
        <v>0.43812018213174436</v>
      </c>
      <c r="AD67" s="315">
        <f>'EU28 TRA_Activity'!AD67-'UK TRA_Activity'!AD67</f>
        <v>0.51502641359940693</v>
      </c>
      <c r="AE67" s="315">
        <f>'EU28 TRA_Activity'!AE67-'UK TRA_Activity'!AE67</f>
        <v>0.59157456577332546</v>
      </c>
      <c r="AF67" s="315">
        <f>'EU28 TRA_Activity'!AF67-'UK TRA_Activity'!AF67</f>
        <v>0.68231814965095883</v>
      </c>
      <c r="AG67" s="315">
        <f>'EU28 TRA_Activity'!AG67-'UK TRA_Activity'!AG67</f>
        <v>0.79122204083870029</v>
      </c>
      <c r="AH67" s="315">
        <f>'EU28 TRA_Activity'!AH67-'UK TRA_Activity'!AH67</f>
        <v>0.89796923279639984</v>
      </c>
      <c r="AI67" s="315">
        <f>'EU28 TRA_Activity'!AI67-'UK TRA_Activity'!AI67</f>
        <v>1.0242527963133727</v>
      </c>
      <c r="AJ67" s="315">
        <f>'EU28 TRA_Activity'!AJ67-'UK TRA_Activity'!AJ67</f>
        <v>1.1471841746882054</v>
      </c>
      <c r="AK67" s="315">
        <f>'EU28 TRA_Activity'!AK67-'UK TRA_Activity'!AK67</f>
        <v>1.2863666855035987</v>
      </c>
      <c r="AL67" s="315">
        <f>'EU28 TRA_Activity'!AL67-'UK TRA_Activity'!AL67</f>
        <v>1.4218073311714017</v>
      </c>
      <c r="AM67" s="315">
        <f>'EU28 TRA_Activity'!AM67-'UK TRA_Activity'!AM67</f>
        <v>1.5532071464504602</v>
      </c>
      <c r="AN67" s="315">
        <f>'EU28 TRA_Activity'!AN67-'UK TRA_Activity'!AN67</f>
        <v>1.6805933724779418</v>
      </c>
      <c r="AO67" s="315">
        <f>'EU28 TRA_Activity'!AO67-'UK TRA_Activity'!AO67</f>
        <v>1.8056831088800074</v>
      </c>
      <c r="AP67" s="315">
        <f>'EU28 TRA_Activity'!AP67-'UK TRA_Activity'!AP67</f>
        <v>1.9263599511880141</v>
      </c>
      <c r="AQ67" s="315">
        <f>'EU28 TRA_Activity'!AQ67-'UK TRA_Activity'!AQ67</f>
        <v>2.0419603551060641</v>
      </c>
      <c r="AR67" s="315">
        <f>'EU28 TRA_Activity'!AR67-'UK TRA_Activity'!AR67</f>
        <v>2.1518790784787303</v>
      </c>
      <c r="AS67" s="315">
        <f>'EU28 TRA_Activity'!AS67-'UK TRA_Activity'!AS67</f>
        <v>2.2475330048271411</v>
      </c>
      <c r="AT67" s="315">
        <f>'EU28 TRA_Activity'!AT67-'UK TRA_Activity'!AT67</f>
        <v>2.3284239410784506</v>
      </c>
      <c r="AU67" s="315">
        <f>'EU28 TRA_Activity'!AU67-'UK TRA_Activity'!AU67</f>
        <v>2.3968322136178988</v>
      </c>
      <c r="AV67" s="315">
        <f>'EU28 TRA_Activity'!AV67-'UK TRA_Activity'!AV67</f>
        <v>2.4017923738144429</v>
      </c>
      <c r="AW67" s="315">
        <f>'EU28 TRA_Activity'!AW67-'UK TRA_Activity'!AW67</f>
        <v>2.3957047337988993</v>
      </c>
      <c r="AX67" s="315">
        <f>'EU28 TRA_Activity'!AX67-'UK TRA_Activity'!AX67</f>
        <v>2.4027450494568861</v>
      </c>
      <c r="AY67" s="315">
        <f>'EU28 TRA_Activity'!AY67-'UK TRA_Activity'!AY67</f>
        <v>2.3642617387135894</v>
      </c>
      <c r="AZ67" s="315">
        <f>'EU28 TRA_Activity'!AZ67-'UK TRA_Activity'!AZ67</f>
        <v>2.3080347429407118</v>
      </c>
    </row>
    <row r="68" spans="1:52">
      <c r="A68" s="329" t="s">
        <v>164</v>
      </c>
      <c r="B68" s="315">
        <f>'EU28 TRA_Activity'!B68-'UK TRA_Activity'!B68</f>
        <v>0</v>
      </c>
      <c r="C68" s="315">
        <f>'EU28 TRA_Activity'!C68-'UK TRA_Activity'!C68</f>
        <v>0</v>
      </c>
      <c r="D68" s="315">
        <f>'EU28 TRA_Activity'!D68-'UK TRA_Activity'!D68</f>
        <v>0</v>
      </c>
      <c r="E68" s="315">
        <f>'EU28 TRA_Activity'!E68-'UK TRA_Activity'!E68</f>
        <v>0</v>
      </c>
      <c r="F68" s="315">
        <f>'EU28 TRA_Activity'!F68-'UK TRA_Activity'!F68</f>
        <v>0</v>
      </c>
      <c r="G68" s="315">
        <f>'EU28 TRA_Activity'!G68-'UK TRA_Activity'!G68</f>
        <v>0</v>
      </c>
      <c r="H68" s="315">
        <f>'EU28 TRA_Activity'!H68-'UK TRA_Activity'!H68</f>
        <v>0</v>
      </c>
      <c r="I68" s="315">
        <f>'EU28 TRA_Activity'!I68-'UK TRA_Activity'!I68</f>
        <v>0</v>
      </c>
      <c r="J68" s="315">
        <f>'EU28 TRA_Activity'!J68-'UK TRA_Activity'!J68</f>
        <v>0</v>
      </c>
      <c r="K68" s="315">
        <f>'EU28 TRA_Activity'!K68-'UK TRA_Activity'!K68</f>
        <v>0</v>
      </c>
      <c r="L68" s="315">
        <f>'EU28 TRA_Activity'!L68-'UK TRA_Activity'!L68</f>
        <v>0</v>
      </c>
      <c r="M68" s="315">
        <f>'EU28 TRA_Activity'!M68-'UK TRA_Activity'!M68</f>
        <v>0</v>
      </c>
      <c r="N68" s="315">
        <f>'EU28 TRA_Activity'!N68-'UK TRA_Activity'!N68</f>
        <v>0</v>
      </c>
      <c r="O68" s="315">
        <f>'EU28 TRA_Activity'!O68-'UK TRA_Activity'!O68</f>
        <v>0</v>
      </c>
      <c r="P68" s="315">
        <f>'EU28 TRA_Activity'!P68-'UK TRA_Activity'!P68</f>
        <v>0</v>
      </c>
      <c r="Q68" s="315">
        <f>'EU28 TRA_Activity'!Q68-'UK TRA_Activity'!Q68</f>
        <v>0</v>
      </c>
      <c r="R68" s="315">
        <f>'EU28 TRA_Activity'!R68-'UK TRA_Activity'!R68</f>
        <v>0</v>
      </c>
      <c r="S68" s="315">
        <f>'EU28 TRA_Activity'!S68-'UK TRA_Activity'!S68</f>
        <v>0</v>
      </c>
      <c r="T68" s="315">
        <f>'EU28 TRA_Activity'!T68-'UK TRA_Activity'!T68</f>
        <v>0</v>
      </c>
      <c r="U68" s="315">
        <f>'EU28 TRA_Activity'!U68-'UK TRA_Activity'!U68</f>
        <v>0</v>
      </c>
      <c r="V68" s="315">
        <f>'EU28 TRA_Activity'!V68-'UK TRA_Activity'!V68</f>
        <v>0</v>
      </c>
      <c r="W68" s="315">
        <f>'EU28 TRA_Activity'!W68-'UK TRA_Activity'!W68</f>
        <v>0</v>
      </c>
      <c r="X68" s="315">
        <f>'EU28 TRA_Activity'!X68-'UK TRA_Activity'!X68</f>
        <v>0</v>
      </c>
      <c r="Y68" s="315">
        <f>'EU28 TRA_Activity'!Y68-'UK TRA_Activity'!Y68</f>
        <v>0</v>
      </c>
      <c r="Z68" s="315">
        <f>'EU28 TRA_Activity'!Z68-'UK TRA_Activity'!Z68</f>
        <v>0</v>
      </c>
      <c r="AA68" s="315">
        <f>'EU28 TRA_Activity'!AA68-'UK TRA_Activity'!AA68</f>
        <v>0</v>
      </c>
      <c r="AB68" s="315">
        <f>'EU28 TRA_Activity'!AB68-'UK TRA_Activity'!AB68</f>
        <v>0</v>
      </c>
      <c r="AC68" s="315">
        <f>'EU28 TRA_Activity'!AC68-'UK TRA_Activity'!AC68</f>
        <v>0</v>
      </c>
      <c r="AD68" s="315">
        <f>'EU28 TRA_Activity'!AD68-'UK TRA_Activity'!AD68</f>
        <v>0</v>
      </c>
      <c r="AE68" s="315">
        <f>'EU28 TRA_Activity'!AE68-'UK TRA_Activity'!AE68</f>
        <v>0</v>
      </c>
      <c r="AF68" s="315">
        <f>'EU28 TRA_Activity'!AF68-'UK TRA_Activity'!AF68</f>
        <v>0</v>
      </c>
      <c r="AG68" s="315">
        <f>'EU28 TRA_Activity'!AG68-'UK TRA_Activity'!AG68</f>
        <v>0</v>
      </c>
      <c r="AH68" s="315">
        <f>'EU28 TRA_Activity'!AH68-'UK TRA_Activity'!AH68</f>
        <v>0</v>
      </c>
      <c r="AI68" s="315">
        <f>'EU28 TRA_Activity'!AI68-'UK TRA_Activity'!AI68</f>
        <v>0</v>
      </c>
      <c r="AJ68" s="315">
        <f>'EU28 TRA_Activity'!AJ68-'UK TRA_Activity'!AJ68</f>
        <v>0</v>
      </c>
      <c r="AK68" s="315">
        <f>'EU28 TRA_Activity'!AK68-'UK TRA_Activity'!AK68</f>
        <v>0</v>
      </c>
      <c r="AL68" s="315">
        <f>'EU28 TRA_Activity'!AL68-'UK TRA_Activity'!AL68</f>
        <v>0</v>
      </c>
      <c r="AM68" s="315">
        <f>'EU28 TRA_Activity'!AM68-'UK TRA_Activity'!AM68</f>
        <v>0</v>
      </c>
      <c r="AN68" s="315">
        <f>'EU28 TRA_Activity'!AN68-'UK TRA_Activity'!AN68</f>
        <v>0</v>
      </c>
      <c r="AO68" s="315">
        <f>'EU28 TRA_Activity'!AO68-'UK TRA_Activity'!AO68</f>
        <v>0</v>
      </c>
      <c r="AP68" s="315">
        <f>'EU28 TRA_Activity'!AP68-'UK TRA_Activity'!AP68</f>
        <v>0</v>
      </c>
      <c r="AQ68" s="315">
        <f>'EU28 TRA_Activity'!AQ68-'UK TRA_Activity'!AQ68</f>
        <v>0</v>
      </c>
      <c r="AR68" s="315">
        <f>'EU28 TRA_Activity'!AR68-'UK TRA_Activity'!AR68</f>
        <v>0</v>
      </c>
      <c r="AS68" s="315">
        <f>'EU28 TRA_Activity'!AS68-'UK TRA_Activity'!AS68</f>
        <v>0</v>
      </c>
      <c r="AT68" s="315">
        <f>'EU28 TRA_Activity'!AT68-'UK TRA_Activity'!AT68</f>
        <v>0</v>
      </c>
      <c r="AU68" s="315">
        <f>'EU28 TRA_Activity'!AU68-'UK TRA_Activity'!AU68</f>
        <v>0</v>
      </c>
      <c r="AV68" s="315">
        <f>'EU28 TRA_Activity'!AV68-'UK TRA_Activity'!AV68</f>
        <v>0</v>
      </c>
      <c r="AW68" s="315">
        <f>'EU28 TRA_Activity'!AW68-'UK TRA_Activity'!AW68</f>
        <v>0</v>
      </c>
      <c r="AX68" s="315">
        <f>'EU28 TRA_Activity'!AX68-'UK TRA_Activity'!AX68</f>
        <v>0</v>
      </c>
      <c r="AY68" s="315">
        <f>'EU28 TRA_Activity'!AY68-'UK TRA_Activity'!AY68</f>
        <v>0</v>
      </c>
      <c r="AZ68" s="315">
        <f>'EU28 TRA_Activity'!AZ68-'UK TRA_Activity'!AZ68</f>
        <v>0</v>
      </c>
    </row>
    <row r="69" spans="1:52">
      <c r="A69" s="329" t="s">
        <v>163</v>
      </c>
      <c r="B69" s="315">
        <f>'EU28 TRA_Activity'!B69-'UK TRA_Activity'!B69</f>
        <v>0</v>
      </c>
      <c r="C69" s="315">
        <f>'EU28 TRA_Activity'!C69-'UK TRA_Activity'!C69</f>
        <v>0</v>
      </c>
      <c r="D69" s="315">
        <f>'EU28 TRA_Activity'!D69-'UK TRA_Activity'!D69</f>
        <v>0</v>
      </c>
      <c r="E69" s="315">
        <f>'EU28 TRA_Activity'!E69-'UK TRA_Activity'!E69</f>
        <v>0</v>
      </c>
      <c r="F69" s="315">
        <f>'EU28 TRA_Activity'!F69-'UK TRA_Activity'!F69</f>
        <v>0</v>
      </c>
      <c r="G69" s="315">
        <f>'EU28 TRA_Activity'!G69-'UK TRA_Activity'!G69</f>
        <v>0</v>
      </c>
      <c r="H69" s="315">
        <f>'EU28 TRA_Activity'!H69-'UK TRA_Activity'!H69</f>
        <v>0</v>
      </c>
      <c r="I69" s="315">
        <f>'EU28 TRA_Activity'!I69-'UK TRA_Activity'!I69</f>
        <v>0</v>
      </c>
      <c r="J69" s="315">
        <f>'EU28 TRA_Activity'!J69-'UK TRA_Activity'!J69</f>
        <v>0</v>
      </c>
      <c r="K69" s="315">
        <f>'EU28 TRA_Activity'!K69-'UK TRA_Activity'!K69</f>
        <v>0</v>
      </c>
      <c r="L69" s="315">
        <f>'EU28 TRA_Activity'!L69-'UK TRA_Activity'!L69</f>
        <v>0</v>
      </c>
      <c r="M69" s="315">
        <f>'EU28 TRA_Activity'!M69-'UK TRA_Activity'!M69</f>
        <v>0</v>
      </c>
      <c r="N69" s="315">
        <f>'EU28 TRA_Activity'!N69-'UK TRA_Activity'!N69</f>
        <v>0</v>
      </c>
      <c r="O69" s="315">
        <f>'EU28 TRA_Activity'!O69-'UK TRA_Activity'!O69</f>
        <v>0</v>
      </c>
      <c r="P69" s="315">
        <f>'EU28 TRA_Activity'!P69-'UK TRA_Activity'!P69</f>
        <v>0</v>
      </c>
      <c r="Q69" s="315">
        <f>'EU28 TRA_Activity'!Q69-'UK TRA_Activity'!Q69</f>
        <v>0</v>
      </c>
      <c r="R69" s="315">
        <f>'EU28 TRA_Activity'!R69-'UK TRA_Activity'!R69</f>
        <v>0</v>
      </c>
      <c r="S69" s="315">
        <f>'EU28 TRA_Activity'!S69-'UK TRA_Activity'!S69</f>
        <v>0</v>
      </c>
      <c r="T69" s="315">
        <f>'EU28 TRA_Activity'!T69-'UK TRA_Activity'!T69</f>
        <v>0</v>
      </c>
      <c r="U69" s="315">
        <f>'EU28 TRA_Activity'!U69-'UK TRA_Activity'!U69</f>
        <v>0</v>
      </c>
      <c r="V69" s="315">
        <f>'EU28 TRA_Activity'!V69-'UK TRA_Activity'!V69</f>
        <v>0</v>
      </c>
      <c r="W69" s="315">
        <f>'EU28 TRA_Activity'!W69-'UK TRA_Activity'!W69</f>
        <v>0</v>
      </c>
      <c r="X69" s="315">
        <f>'EU28 TRA_Activity'!X69-'UK TRA_Activity'!X69</f>
        <v>0</v>
      </c>
      <c r="Y69" s="315">
        <f>'EU28 TRA_Activity'!Y69-'UK TRA_Activity'!Y69</f>
        <v>0</v>
      </c>
      <c r="Z69" s="315">
        <f>'EU28 TRA_Activity'!Z69-'UK TRA_Activity'!Z69</f>
        <v>0</v>
      </c>
      <c r="AA69" s="315">
        <f>'EU28 TRA_Activity'!AA69-'UK TRA_Activity'!AA69</f>
        <v>0</v>
      </c>
      <c r="AB69" s="315">
        <f>'EU28 TRA_Activity'!AB69-'UK TRA_Activity'!AB69</f>
        <v>0</v>
      </c>
      <c r="AC69" s="315">
        <f>'EU28 TRA_Activity'!AC69-'UK TRA_Activity'!AC69</f>
        <v>0</v>
      </c>
      <c r="AD69" s="315">
        <f>'EU28 TRA_Activity'!AD69-'UK TRA_Activity'!AD69</f>
        <v>0</v>
      </c>
      <c r="AE69" s="315">
        <f>'EU28 TRA_Activity'!AE69-'UK TRA_Activity'!AE69</f>
        <v>0</v>
      </c>
      <c r="AF69" s="315">
        <f>'EU28 TRA_Activity'!AF69-'UK TRA_Activity'!AF69</f>
        <v>0</v>
      </c>
      <c r="AG69" s="315">
        <f>'EU28 TRA_Activity'!AG69-'UK TRA_Activity'!AG69</f>
        <v>0</v>
      </c>
      <c r="AH69" s="315">
        <f>'EU28 TRA_Activity'!AH69-'UK TRA_Activity'!AH69</f>
        <v>0</v>
      </c>
      <c r="AI69" s="315">
        <f>'EU28 TRA_Activity'!AI69-'UK TRA_Activity'!AI69</f>
        <v>0</v>
      </c>
      <c r="AJ69" s="315">
        <f>'EU28 TRA_Activity'!AJ69-'UK TRA_Activity'!AJ69</f>
        <v>0</v>
      </c>
      <c r="AK69" s="315">
        <f>'EU28 TRA_Activity'!AK69-'UK TRA_Activity'!AK69</f>
        <v>0</v>
      </c>
      <c r="AL69" s="315">
        <f>'EU28 TRA_Activity'!AL69-'UK TRA_Activity'!AL69</f>
        <v>0</v>
      </c>
      <c r="AM69" s="315">
        <f>'EU28 TRA_Activity'!AM69-'UK TRA_Activity'!AM69</f>
        <v>0</v>
      </c>
      <c r="AN69" s="315">
        <f>'EU28 TRA_Activity'!AN69-'UK TRA_Activity'!AN69</f>
        <v>0</v>
      </c>
      <c r="AO69" s="315">
        <f>'EU28 TRA_Activity'!AO69-'UK TRA_Activity'!AO69</f>
        <v>0</v>
      </c>
      <c r="AP69" s="315">
        <f>'EU28 TRA_Activity'!AP69-'UK TRA_Activity'!AP69</f>
        <v>0</v>
      </c>
      <c r="AQ69" s="315">
        <f>'EU28 TRA_Activity'!AQ69-'UK TRA_Activity'!AQ69</f>
        <v>0</v>
      </c>
      <c r="AR69" s="315">
        <f>'EU28 TRA_Activity'!AR69-'UK TRA_Activity'!AR69</f>
        <v>0</v>
      </c>
      <c r="AS69" s="315">
        <f>'EU28 TRA_Activity'!AS69-'UK TRA_Activity'!AS69</f>
        <v>0</v>
      </c>
      <c r="AT69" s="315">
        <f>'EU28 TRA_Activity'!AT69-'UK TRA_Activity'!AT69</f>
        <v>0</v>
      </c>
      <c r="AU69" s="315">
        <f>'EU28 TRA_Activity'!AU69-'UK TRA_Activity'!AU69</f>
        <v>0</v>
      </c>
      <c r="AV69" s="315">
        <f>'EU28 TRA_Activity'!AV69-'UK TRA_Activity'!AV69</f>
        <v>0</v>
      </c>
      <c r="AW69" s="315">
        <f>'EU28 TRA_Activity'!AW69-'UK TRA_Activity'!AW69</f>
        <v>0</v>
      </c>
      <c r="AX69" s="315">
        <f>'EU28 TRA_Activity'!AX69-'UK TRA_Activity'!AX69</f>
        <v>0</v>
      </c>
      <c r="AY69" s="315">
        <f>'EU28 TRA_Activity'!AY69-'UK TRA_Activity'!AY69</f>
        <v>0</v>
      </c>
      <c r="AZ69" s="315">
        <f>'EU28 TRA_Activity'!AZ69-'UK TRA_Activity'!AZ69</f>
        <v>0</v>
      </c>
    </row>
    <row r="70" spans="1:52">
      <c r="A70" s="330" t="s">
        <v>162</v>
      </c>
      <c r="B70" s="331">
        <f>'EU28 TRA_Activity'!B70-'UK TRA_Activity'!B70</f>
        <v>0</v>
      </c>
      <c r="C70" s="331">
        <f>'EU28 TRA_Activity'!C70-'UK TRA_Activity'!C70</f>
        <v>0</v>
      </c>
      <c r="D70" s="331">
        <f>'EU28 TRA_Activity'!D70-'UK TRA_Activity'!D70</f>
        <v>0</v>
      </c>
      <c r="E70" s="331">
        <f>'EU28 TRA_Activity'!E70-'UK TRA_Activity'!E70</f>
        <v>9.9128139572046636E-2</v>
      </c>
      <c r="F70" s="331">
        <f>'EU28 TRA_Activity'!F70-'UK TRA_Activity'!F70</f>
        <v>0.15221866108217463</v>
      </c>
      <c r="G70" s="331">
        <f>'EU28 TRA_Activity'!G70-'UK TRA_Activity'!G70</f>
        <v>0.16768868122147221</v>
      </c>
      <c r="H70" s="331">
        <f>'EU28 TRA_Activity'!H70-'UK TRA_Activity'!H70</f>
        <v>0.97215196969298157</v>
      </c>
      <c r="I70" s="331">
        <f>'EU28 TRA_Activity'!I70-'UK TRA_Activity'!I70</f>
        <v>1.4801524265624613</v>
      </c>
      <c r="J70" s="331">
        <f>'EU28 TRA_Activity'!J70-'UK TRA_Activity'!J70</f>
        <v>26.95673181489693</v>
      </c>
      <c r="K70" s="331">
        <f>'EU28 TRA_Activity'!K70-'UK TRA_Activity'!K70</f>
        <v>54.366716863165138</v>
      </c>
      <c r="L70" s="331">
        <f>'EU28 TRA_Activity'!L70-'UK TRA_Activity'!L70</f>
        <v>186.91808356613402</v>
      </c>
      <c r="M70" s="331">
        <f>'EU28 TRA_Activity'!M70-'UK TRA_Activity'!M70</f>
        <v>517.30948130237471</v>
      </c>
      <c r="N70" s="331">
        <f>'EU28 TRA_Activity'!N70-'UK TRA_Activity'!N70</f>
        <v>795.78658297694301</v>
      </c>
      <c r="O70" s="331">
        <f>'EU28 TRA_Activity'!O70-'UK TRA_Activity'!O70</f>
        <v>1304.9678562451702</v>
      </c>
      <c r="P70" s="331">
        <f>'EU28 TRA_Activity'!P70-'UK TRA_Activity'!P70</f>
        <v>1909.5964407547142</v>
      </c>
      <c r="Q70" s="331">
        <f>'EU28 TRA_Activity'!Q70-'UK TRA_Activity'!Q70</f>
        <v>2898.4184089075188</v>
      </c>
      <c r="R70" s="331">
        <f>'EU28 TRA_Activity'!R70-'UK TRA_Activity'!R70</f>
        <v>4623.8831127043286</v>
      </c>
      <c r="S70" s="331">
        <f>'EU28 TRA_Activity'!S70-'UK TRA_Activity'!S70</f>
        <v>6542.2178392290643</v>
      </c>
      <c r="T70" s="331">
        <f>'EU28 TRA_Activity'!T70-'UK TRA_Activity'!T70</f>
        <v>9120.8090872385437</v>
      </c>
      <c r="U70" s="331">
        <f>'EU28 TRA_Activity'!U70-'UK TRA_Activity'!U70</f>
        <v>12867.007763481879</v>
      </c>
      <c r="V70" s="331">
        <f>'EU28 TRA_Activity'!V70-'UK TRA_Activity'!V70</f>
        <v>17357.421756792879</v>
      </c>
      <c r="W70" s="331">
        <f>'EU28 TRA_Activity'!W70-'UK TRA_Activity'!W70</f>
        <v>51460.938516851929</v>
      </c>
      <c r="X70" s="331">
        <f>'EU28 TRA_Activity'!X70-'UK TRA_Activity'!X70</f>
        <v>92265.008564097472</v>
      </c>
      <c r="Y70" s="331">
        <f>'EU28 TRA_Activity'!Y70-'UK TRA_Activity'!Y70</f>
        <v>141119.64233794232</v>
      </c>
      <c r="Z70" s="331">
        <f>'EU28 TRA_Activity'!Z70-'UK TRA_Activity'!Z70</f>
        <v>186066.70362051006</v>
      </c>
      <c r="AA70" s="331">
        <f>'EU28 TRA_Activity'!AA70-'UK TRA_Activity'!AA70</f>
        <v>228664.98057239983</v>
      </c>
      <c r="AB70" s="331">
        <f>'EU28 TRA_Activity'!AB70-'UK TRA_Activity'!AB70</f>
        <v>264910.84217713366</v>
      </c>
      <c r="AC70" s="331">
        <f>'EU28 TRA_Activity'!AC70-'UK TRA_Activity'!AC70</f>
        <v>297789.65302281035</v>
      </c>
      <c r="AD70" s="331">
        <f>'EU28 TRA_Activity'!AD70-'UK TRA_Activity'!AD70</f>
        <v>324424.69815586467</v>
      </c>
      <c r="AE70" s="331">
        <f>'EU28 TRA_Activity'!AE70-'UK TRA_Activity'!AE70</f>
        <v>347895.04558504361</v>
      </c>
      <c r="AF70" s="331">
        <f>'EU28 TRA_Activity'!AF70-'UK TRA_Activity'!AF70</f>
        <v>373214.06450780429</v>
      </c>
      <c r="AG70" s="331">
        <f>'EU28 TRA_Activity'!AG70-'UK TRA_Activity'!AG70</f>
        <v>401219.45141683251</v>
      </c>
      <c r="AH70" s="331">
        <f>'EU28 TRA_Activity'!AH70-'UK TRA_Activity'!AH70</f>
        <v>433059.07120223297</v>
      </c>
      <c r="AI70" s="331">
        <f>'EU28 TRA_Activity'!AI70-'UK TRA_Activity'!AI70</f>
        <v>468543.41034383571</v>
      </c>
      <c r="AJ70" s="331">
        <f>'EU28 TRA_Activity'!AJ70-'UK TRA_Activity'!AJ70</f>
        <v>508407.84239509399</v>
      </c>
      <c r="AK70" s="331">
        <f>'EU28 TRA_Activity'!AK70-'UK TRA_Activity'!AK70</f>
        <v>553276.75578118628</v>
      </c>
      <c r="AL70" s="331">
        <f>'EU28 TRA_Activity'!AL70-'UK TRA_Activity'!AL70</f>
        <v>603373.10231685487</v>
      </c>
      <c r="AM70" s="331">
        <f>'EU28 TRA_Activity'!AM70-'UK TRA_Activity'!AM70</f>
        <v>658166.27664726833</v>
      </c>
      <c r="AN70" s="331">
        <f>'EU28 TRA_Activity'!AN70-'UK TRA_Activity'!AN70</f>
        <v>717469.13734588632</v>
      </c>
      <c r="AO70" s="331">
        <f>'EU28 TRA_Activity'!AO70-'UK TRA_Activity'!AO70</f>
        <v>780805.92975507013</v>
      </c>
      <c r="AP70" s="331">
        <f>'EU28 TRA_Activity'!AP70-'UK TRA_Activity'!AP70</f>
        <v>847452.61881507491</v>
      </c>
      <c r="AQ70" s="331">
        <f>'EU28 TRA_Activity'!AQ70-'UK TRA_Activity'!AQ70</f>
        <v>916246.25714707281</v>
      </c>
      <c r="AR70" s="331">
        <f>'EU28 TRA_Activity'!AR70-'UK TRA_Activity'!AR70</f>
        <v>986139.75844932953</v>
      </c>
      <c r="AS70" s="331">
        <f>'EU28 TRA_Activity'!AS70-'UK TRA_Activity'!AS70</f>
        <v>1056326.5412417825</v>
      </c>
      <c r="AT70" s="331">
        <f>'EU28 TRA_Activity'!AT70-'UK TRA_Activity'!AT70</f>
        <v>1126992.5620345944</v>
      </c>
      <c r="AU70" s="331">
        <f>'EU28 TRA_Activity'!AU70-'UK TRA_Activity'!AU70</f>
        <v>1196977.1208367951</v>
      </c>
      <c r="AV70" s="331">
        <f>'EU28 TRA_Activity'!AV70-'UK TRA_Activity'!AV70</f>
        <v>1266587.7346998632</v>
      </c>
      <c r="AW70" s="331">
        <f>'EU28 TRA_Activity'!AW70-'UK TRA_Activity'!AW70</f>
        <v>1335184.114324237</v>
      </c>
      <c r="AX70" s="331">
        <f>'EU28 TRA_Activity'!AX70-'UK TRA_Activity'!AX70</f>
        <v>1402973.4229845109</v>
      </c>
      <c r="AY70" s="331">
        <f>'EU28 TRA_Activity'!AY70-'UK TRA_Activity'!AY70</f>
        <v>1469691.7646143069</v>
      </c>
      <c r="AZ70" s="331">
        <f>'EU28 TRA_Activity'!AZ70-'UK TRA_Activity'!AZ70</f>
        <v>1535691.7817032062</v>
      </c>
    </row>
    <row r="71" spans="1:52">
      <c r="A71" s="329" t="s">
        <v>161</v>
      </c>
      <c r="B71" s="315">
        <f>'EU28 TRA_Activity'!B71-'UK TRA_Activity'!B71</f>
        <v>0</v>
      </c>
      <c r="C71" s="315">
        <f>'EU28 TRA_Activity'!C71-'UK TRA_Activity'!C71</f>
        <v>0</v>
      </c>
      <c r="D71" s="315">
        <f>'EU28 TRA_Activity'!D71-'UK TRA_Activity'!D71</f>
        <v>0</v>
      </c>
      <c r="E71" s="315">
        <f>'EU28 TRA_Activity'!E71-'UK TRA_Activity'!E71</f>
        <v>9.9128139572046636E-2</v>
      </c>
      <c r="F71" s="315">
        <f>'EU28 TRA_Activity'!F71-'UK TRA_Activity'!F71</f>
        <v>0.15221866108217463</v>
      </c>
      <c r="G71" s="315">
        <f>'EU28 TRA_Activity'!G71-'UK TRA_Activity'!G71</f>
        <v>0.16768868122147221</v>
      </c>
      <c r="H71" s="315">
        <f>'EU28 TRA_Activity'!H71-'UK TRA_Activity'!H71</f>
        <v>0.97215196969298157</v>
      </c>
      <c r="I71" s="315">
        <f>'EU28 TRA_Activity'!I71-'UK TRA_Activity'!I71</f>
        <v>1.4801524265624613</v>
      </c>
      <c r="J71" s="315">
        <f>'EU28 TRA_Activity'!J71-'UK TRA_Activity'!J71</f>
        <v>26.95673181489693</v>
      </c>
      <c r="K71" s="315">
        <f>'EU28 TRA_Activity'!K71-'UK TRA_Activity'!K71</f>
        <v>54.366716863165138</v>
      </c>
      <c r="L71" s="315">
        <f>'EU28 TRA_Activity'!L71-'UK TRA_Activity'!L71</f>
        <v>186.91808356613402</v>
      </c>
      <c r="M71" s="315">
        <f>'EU28 TRA_Activity'!M71-'UK TRA_Activity'!M71</f>
        <v>517.30948130237471</v>
      </c>
      <c r="N71" s="315">
        <f>'EU28 TRA_Activity'!N71-'UK TRA_Activity'!N71</f>
        <v>795.78658297694301</v>
      </c>
      <c r="O71" s="315">
        <f>'EU28 TRA_Activity'!O71-'UK TRA_Activity'!O71</f>
        <v>1304.9678562451702</v>
      </c>
      <c r="P71" s="315">
        <f>'EU28 TRA_Activity'!P71-'UK TRA_Activity'!P71</f>
        <v>1909.5964407547142</v>
      </c>
      <c r="Q71" s="315">
        <f>'EU28 TRA_Activity'!Q71-'UK TRA_Activity'!Q71</f>
        <v>2898.4184089075188</v>
      </c>
      <c r="R71" s="315">
        <f>'EU28 TRA_Activity'!R71-'UK TRA_Activity'!R71</f>
        <v>4623.6507064931029</v>
      </c>
      <c r="S71" s="315">
        <f>'EU28 TRA_Activity'!S71-'UK TRA_Activity'!S71</f>
        <v>6541.4601203830334</v>
      </c>
      <c r="T71" s="315">
        <f>'EU28 TRA_Activity'!T71-'UK TRA_Activity'!T71</f>
        <v>9118.7033215701522</v>
      </c>
      <c r="U71" s="315">
        <f>'EU28 TRA_Activity'!U71-'UK TRA_Activity'!U71</f>
        <v>12861.089939670161</v>
      </c>
      <c r="V71" s="315">
        <f>'EU28 TRA_Activity'!V71-'UK TRA_Activity'!V71</f>
        <v>17342.969870559144</v>
      </c>
      <c r="W71" s="315">
        <f>'EU28 TRA_Activity'!W71-'UK TRA_Activity'!W71</f>
        <v>51375.487065659989</v>
      </c>
      <c r="X71" s="315">
        <f>'EU28 TRA_Activity'!X71-'UK TRA_Activity'!X71</f>
        <v>92024.559625985697</v>
      </c>
      <c r="Y71" s="315">
        <f>'EU28 TRA_Activity'!Y71-'UK TRA_Activity'!Y71</f>
        <v>140553.30762106227</v>
      </c>
      <c r="Z71" s="315">
        <f>'EU28 TRA_Activity'!Z71-'UK TRA_Activity'!Z71</f>
        <v>184957.97111289931</v>
      </c>
      <c r="AA71" s="315">
        <f>'EU28 TRA_Activity'!AA71-'UK TRA_Activity'!AA71</f>
        <v>226670.01057000086</v>
      </c>
      <c r="AB71" s="315">
        <f>'EU28 TRA_Activity'!AB71-'UK TRA_Activity'!AB71</f>
        <v>261627.51072867768</v>
      </c>
      <c r="AC71" s="315">
        <f>'EU28 TRA_Activity'!AC71-'UK TRA_Activity'!AC71</f>
        <v>292625.76102053712</v>
      </c>
      <c r="AD71" s="315">
        <f>'EU28 TRA_Activity'!AD71-'UK TRA_Activity'!AD71</f>
        <v>316764.54624156986</v>
      </c>
      <c r="AE71" s="315">
        <f>'EU28 TRA_Activity'!AE71-'UK TRA_Activity'!AE71</f>
        <v>336912.63042906142</v>
      </c>
      <c r="AF71" s="315">
        <f>'EU28 TRA_Activity'!AF71-'UK TRA_Activity'!AF71</f>
        <v>357577.72487321042</v>
      </c>
      <c r="AG71" s="315">
        <f>'EU28 TRA_Activity'!AG71-'UK TRA_Activity'!AG71</f>
        <v>379366.73242091539</v>
      </c>
      <c r="AH71" s="315">
        <f>'EU28 TRA_Activity'!AH71-'UK TRA_Activity'!AH71</f>
        <v>403218.50497921288</v>
      </c>
      <c r="AI71" s="315">
        <f>'EU28 TRA_Activity'!AI71-'UK TRA_Activity'!AI71</f>
        <v>428843.19521803118</v>
      </c>
      <c r="AJ71" s="315">
        <f>'EU28 TRA_Activity'!AJ71-'UK TRA_Activity'!AJ71</f>
        <v>456960.83868713438</v>
      </c>
      <c r="AK71" s="315">
        <f>'EU28 TRA_Activity'!AK71-'UK TRA_Activity'!AK71</f>
        <v>488328.39393750124</v>
      </c>
      <c r="AL71" s="315">
        <f>'EU28 TRA_Activity'!AL71-'UK TRA_Activity'!AL71</f>
        <v>523295.60285200475</v>
      </c>
      <c r="AM71" s="315">
        <f>'EU28 TRA_Activity'!AM71-'UK TRA_Activity'!AM71</f>
        <v>561635.11161983025</v>
      </c>
      <c r="AN71" s="315">
        <f>'EU28 TRA_Activity'!AN71-'UK TRA_Activity'!AN71</f>
        <v>603398.24815072783</v>
      </c>
      <c r="AO71" s="315">
        <f>'EU28 TRA_Activity'!AO71-'UK TRA_Activity'!AO71</f>
        <v>648387.81281847414</v>
      </c>
      <c r="AP71" s="315">
        <f>'EU28 TRA_Activity'!AP71-'UK TRA_Activity'!AP71</f>
        <v>696187.61701259098</v>
      </c>
      <c r="AQ71" s="315">
        <f>'EU28 TRA_Activity'!AQ71-'UK TRA_Activity'!AQ71</f>
        <v>746047.95316305349</v>
      </c>
      <c r="AR71" s="315">
        <f>'EU28 TRA_Activity'!AR71-'UK TRA_Activity'!AR71</f>
        <v>797080.3227863455</v>
      </c>
      <c r="AS71" s="315">
        <f>'EU28 TRA_Activity'!AS71-'UK TRA_Activity'!AS71</f>
        <v>848697.7095380344</v>
      </c>
      <c r="AT71" s="315">
        <f>'EU28 TRA_Activity'!AT71-'UK TRA_Activity'!AT71</f>
        <v>901173.27080242173</v>
      </c>
      <c r="AU71" s="315">
        <f>'EU28 TRA_Activity'!AU71-'UK TRA_Activity'!AU71</f>
        <v>953501.43463157618</v>
      </c>
      <c r="AV71" s="315">
        <f>'EU28 TRA_Activity'!AV71-'UK TRA_Activity'!AV71</f>
        <v>1006014.9697036736</v>
      </c>
      <c r="AW71" s="315">
        <f>'EU28 TRA_Activity'!AW71-'UK TRA_Activity'!AW71</f>
        <v>1058023.7567428683</v>
      </c>
      <c r="AX71" s="315">
        <f>'EU28 TRA_Activity'!AX71-'UK TRA_Activity'!AX71</f>
        <v>1109636.0480300414</v>
      </c>
      <c r="AY71" s="315">
        <f>'EU28 TRA_Activity'!AY71-'UK TRA_Activity'!AY71</f>
        <v>1160697.8964543031</v>
      </c>
      <c r="AZ71" s="315">
        <f>'EU28 TRA_Activity'!AZ71-'UK TRA_Activity'!AZ71</f>
        <v>1211380.7863963605</v>
      </c>
    </row>
    <row r="72" spans="1:52">
      <c r="A72" s="329" t="s">
        <v>160</v>
      </c>
      <c r="B72" s="315">
        <f>'EU28 TRA_Activity'!B72-'UK TRA_Activity'!B72</f>
        <v>0</v>
      </c>
      <c r="C72" s="315">
        <f>'EU28 TRA_Activity'!C72-'UK TRA_Activity'!C72</f>
        <v>0</v>
      </c>
      <c r="D72" s="315">
        <f>'EU28 TRA_Activity'!D72-'UK TRA_Activity'!D72</f>
        <v>0</v>
      </c>
      <c r="E72" s="315">
        <f>'EU28 TRA_Activity'!E72-'UK TRA_Activity'!E72</f>
        <v>0</v>
      </c>
      <c r="F72" s="315">
        <f>'EU28 TRA_Activity'!F72-'UK TRA_Activity'!F72</f>
        <v>0</v>
      </c>
      <c r="G72" s="315">
        <f>'EU28 TRA_Activity'!G72-'UK TRA_Activity'!G72</f>
        <v>0</v>
      </c>
      <c r="H72" s="315">
        <f>'EU28 TRA_Activity'!H72-'UK TRA_Activity'!H72</f>
        <v>0</v>
      </c>
      <c r="I72" s="315">
        <f>'EU28 TRA_Activity'!I72-'UK TRA_Activity'!I72</f>
        <v>0</v>
      </c>
      <c r="J72" s="315">
        <f>'EU28 TRA_Activity'!J72-'UK TRA_Activity'!J72</f>
        <v>0</v>
      </c>
      <c r="K72" s="315">
        <f>'EU28 TRA_Activity'!K72-'UK TRA_Activity'!K72</f>
        <v>0</v>
      </c>
      <c r="L72" s="315">
        <f>'EU28 TRA_Activity'!L72-'UK TRA_Activity'!L72</f>
        <v>0</v>
      </c>
      <c r="M72" s="315">
        <f>'EU28 TRA_Activity'!M72-'UK TRA_Activity'!M72</f>
        <v>0</v>
      </c>
      <c r="N72" s="315">
        <f>'EU28 TRA_Activity'!N72-'UK TRA_Activity'!N72</f>
        <v>0</v>
      </c>
      <c r="O72" s="315">
        <f>'EU28 TRA_Activity'!O72-'UK TRA_Activity'!O72</f>
        <v>0</v>
      </c>
      <c r="P72" s="315">
        <f>'EU28 TRA_Activity'!P72-'UK TRA_Activity'!P72</f>
        <v>0</v>
      </c>
      <c r="Q72" s="315">
        <f>'EU28 TRA_Activity'!Q72-'UK TRA_Activity'!Q72</f>
        <v>0</v>
      </c>
      <c r="R72" s="315">
        <f>'EU28 TRA_Activity'!R72-'UK TRA_Activity'!R72</f>
        <v>0.2324062112263513</v>
      </c>
      <c r="S72" s="315">
        <f>'EU28 TRA_Activity'!S72-'UK TRA_Activity'!S72</f>
        <v>0.75771884603145234</v>
      </c>
      <c r="T72" s="315">
        <f>'EU28 TRA_Activity'!T72-'UK TRA_Activity'!T72</f>
        <v>2.105765668391574</v>
      </c>
      <c r="U72" s="315">
        <f>'EU28 TRA_Activity'!U72-'UK TRA_Activity'!U72</f>
        <v>5.9178238117196322</v>
      </c>
      <c r="V72" s="315">
        <f>'EU28 TRA_Activity'!V72-'UK TRA_Activity'!V72</f>
        <v>14.451886233732456</v>
      </c>
      <c r="W72" s="315">
        <f>'EU28 TRA_Activity'!W72-'UK TRA_Activity'!W72</f>
        <v>85.451451191939697</v>
      </c>
      <c r="X72" s="315">
        <f>'EU28 TRA_Activity'!X72-'UK TRA_Activity'!X72</f>
        <v>240.44893811178397</v>
      </c>
      <c r="Y72" s="315">
        <f>'EU28 TRA_Activity'!Y72-'UK TRA_Activity'!Y72</f>
        <v>566.33471688005193</v>
      </c>
      <c r="Z72" s="315">
        <f>'EU28 TRA_Activity'!Z72-'UK TRA_Activity'!Z72</f>
        <v>1108.7325076107297</v>
      </c>
      <c r="AA72" s="315">
        <f>'EU28 TRA_Activity'!AA72-'UK TRA_Activity'!AA72</f>
        <v>1994.9700023989785</v>
      </c>
      <c r="AB72" s="315">
        <f>'EU28 TRA_Activity'!AB72-'UK TRA_Activity'!AB72</f>
        <v>3283.3314484560196</v>
      </c>
      <c r="AC72" s="315">
        <f>'EU28 TRA_Activity'!AC72-'UK TRA_Activity'!AC72</f>
        <v>5163.8920022732036</v>
      </c>
      <c r="AD72" s="315">
        <f>'EU28 TRA_Activity'!AD72-'UK TRA_Activity'!AD72</f>
        <v>7660.1519142947818</v>
      </c>
      <c r="AE72" s="315">
        <f>'EU28 TRA_Activity'!AE72-'UK TRA_Activity'!AE72</f>
        <v>10982.415155982149</v>
      </c>
      <c r="AF72" s="315">
        <f>'EU28 TRA_Activity'!AF72-'UK TRA_Activity'!AF72</f>
        <v>15636.339634593853</v>
      </c>
      <c r="AG72" s="315">
        <f>'EU28 TRA_Activity'!AG72-'UK TRA_Activity'!AG72</f>
        <v>21852.718995917145</v>
      </c>
      <c r="AH72" s="315">
        <f>'EU28 TRA_Activity'!AH72-'UK TRA_Activity'!AH72</f>
        <v>29840.566223020047</v>
      </c>
      <c r="AI72" s="315">
        <f>'EU28 TRA_Activity'!AI72-'UK TRA_Activity'!AI72</f>
        <v>39700.215125804578</v>
      </c>
      <c r="AJ72" s="315">
        <f>'EU28 TRA_Activity'!AJ72-'UK TRA_Activity'!AJ72</f>
        <v>51447.003707959542</v>
      </c>
      <c r="AK72" s="315">
        <f>'EU28 TRA_Activity'!AK72-'UK TRA_Activity'!AK72</f>
        <v>64948.361843685052</v>
      </c>
      <c r="AL72" s="315">
        <f>'EU28 TRA_Activity'!AL72-'UK TRA_Activity'!AL72</f>
        <v>80077.499464850058</v>
      </c>
      <c r="AM72" s="315">
        <f>'EU28 TRA_Activity'!AM72-'UK TRA_Activity'!AM72</f>
        <v>96531.165027438168</v>
      </c>
      <c r="AN72" s="315">
        <f>'EU28 TRA_Activity'!AN72-'UK TRA_Activity'!AN72</f>
        <v>114070.88919515847</v>
      </c>
      <c r="AO72" s="315">
        <f>'EU28 TRA_Activity'!AO72-'UK TRA_Activity'!AO72</f>
        <v>132418.11693659602</v>
      </c>
      <c r="AP72" s="315">
        <f>'EU28 TRA_Activity'!AP72-'UK TRA_Activity'!AP72</f>
        <v>151265.00180248384</v>
      </c>
      <c r="AQ72" s="315">
        <f>'EU28 TRA_Activity'!AQ72-'UK TRA_Activity'!AQ72</f>
        <v>170198.30398401947</v>
      </c>
      <c r="AR72" s="315">
        <f>'EU28 TRA_Activity'!AR72-'UK TRA_Activity'!AR72</f>
        <v>189059.43566298386</v>
      </c>
      <c r="AS72" s="315">
        <f>'EU28 TRA_Activity'!AS72-'UK TRA_Activity'!AS72</f>
        <v>207628.83170374806</v>
      </c>
      <c r="AT72" s="315">
        <f>'EU28 TRA_Activity'!AT72-'UK TRA_Activity'!AT72</f>
        <v>225819.29123217257</v>
      </c>
      <c r="AU72" s="315">
        <f>'EU28 TRA_Activity'!AU72-'UK TRA_Activity'!AU72</f>
        <v>243475.6862052189</v>
      </c>
      <c r="AV72" s="315">
        <f>'EU28 TRA_Activity'!AV72-'UK TRA_Activity'!AV72</f>
        <v>260572.76499618957</v>
      </c>
      <c r="AW72" s="315">
        <f>'EU28 TRA_Activity'!AW72-'UK TRA_Activity'!AW72</f>
        <v>277160.35758136876</v>
      </c>
      <c r="AX72" s="315">
        <f>'EU28 TRA_Activity'!AX72-'UK TRA_Activity'!AX72</f>
        <v>293337.3749544695</v>
      </c>
      <c r="AY72" s="315">
        <f>'EU28 TRA_Activity'!AY72-'UK TRA_Activity'!AY72</f>
        <v>308993.8681600038</v>
      </c>
      <c r="AZ72" s="315">
        <f>'EU28 TRA_Activity'!AZ72-'UK TRA_Activity'!AZ72</f>
        <v>324310.99530684575</v>
      </c>
    </row>
    <row r="73" spans="1:52">
      <c r="A73" s="329" t="s">
        <v>159</v>
      </c>
      <c r="B73" s="315">
        <f>'EU28 TRA_Activity'!B73-'UK TRA_Activity'!B73</f>
        <v>0</v>
      </c>
      <c r="C73" s="315">
        <f>'EU28 TRA_Activity'!C73-'UK TRA_Activity'!C73</f>
        <v>0</v>
      </c>
      <c r="D73" s="315">
        <f>'EU28 TRA_Activity'!D73-'UK TRA_Activity'!D73</f>
        <v>0</v>
      </c>
      <c r="E73" s="315">
        <f>'EU28 TRA_Activity'!E73-'UK TRA_Activity'!E73</f>
        <v>0</v>
      </c>
      <c r="F73" s="315">
        <f>'EU28 TRA_Activity'!F73-'UK TRA_Activity'!F73</f>
        <v>0</v>
      </c>
      <c r="G73" s="315">
        <f>'EU28 TRA_Activity'!G73-'UK TRA_Activity'!G73</f>
        <v>0</v>
      </c>
      <c r="H73" s="315">
        <f>'EU28 TRA_Activity'!H73-'UK TRA_Activity'!H73</f>
        <v>0</v>
      </c>
      <c r="I73" s="315">
        <f>'EU28 TRA_Activity'!I73-'UK TRA_Activity'!I73</f>
        <v>0</v>
      </c>
      <c r="J73" s="315">
        <f>'EU28 TRA_Activity'!J73-'UK TRA_Activity'!J73</f>
        <v>0</v>
      </c>
      <c r="K73" s="315">
        <f>'EU28 TRA_Activity'!K73-'UK TRA_Activity'!K73</f>
        <v>0</v>
      </c>
      <c r="L73" s="315">
        <f>'EU28 TRA_Activity'!L73-'UK TRA_Activity'!L73</f>
        <v>0</v>
      </c>
      <c r="M73" s="315">
        <f>'EU28 TRA_Activity'!M73-'UK TRA_Activity'!M73</f>
        <v>0</v>
      </c>
      <c r="N73" s="315">
        <f>'EU28 TRA_Activity'!N73-'UK TRA_Activity'!N73</f>
        <v>0</v>
      </c>
      <c r="O73" s="315">
        <f>'EU28 TRA_Activity'!O73-'UK TRA_Activity'!O73</f>
        <v>0</v>
      </c>
      <c r="P73" s="315">
        <f>'EU28 TRA_Activity'!P73-'UK TRA_Activity'!P73</f>
        <v>0</v>
      </c>
      <c r="Q73" s="315">
        <f>'EU28 TRA_Activity'!Q73-'UK TRA_Activity'!Q73</f>
        <v>0</v>
      </c>
      <c r="R73" s="315">
        <f>'EU28 TRA_Activity'!R73-'UK TRA_Activity'!R73</f>
        <v>0</v>
      </c>
      <c r="S73" s="315">
        <f>'EU28 TRA_Activity'!S73-'UK TRA_Activity'!S73</f>
        <v>0</v>
      </c>
      <c r="T73" s="315">
        <f>'EU28 TRA_Activity'!T73-'UK TRA_Activity'!T73</f>
        <v>0</v>
      </c>
      <c r="U73" s="315">
        <f>'EU28 TRA_Activity'!U73-'UK TRA_Activity'!U73</f>
        <v>0</v>
      </c>
      <c r="V73" s="315">
        <f>'EU28 TRA_Activity'!V73-'UK TRA_Activity'!V73</f>
        <v>0</v>
      </c>
      <c r="W73" s="315">
        <f>'EU28 TRA_Activity'!W73-'UK TRA_Activity'!W73</f>
        <v>0</v>
      </c>
      <c r="X73" s="315">
        <f>'EU28 TRA_Activity'!X73-'UK TRA_Activity'!X73</f>
        <v>0</v>
      </c>
      <c r="Y73" s="315">
        <f>'EU28 TRA_Activity'!Y73-'UK TRA_Activity'!Y73</f>
        <v>0</v>
      </c>
      <c r="Z73" s="315">
        <f>'EU28 TRA_Activity'!Z73-'UK TRA_Activity'!Z73</f>
        <v>0</v>
      </c>
      <c r="AA73" s="315">
        <f>'EU28 TRA_Activity'!AA73-'UK TRA_Activity'!AA73</f>
        <v>0</v>
      </c>
      <c r="AB73" s="315">
        <f>'EU28 TRA_Activity'!AB73-'UK TRA_Activity'!AB73</f>
        <v>0</v>
      </c>
      <c r="AC73" s="315">
        <f>'EU28 TRA_Activity'!AC73-'UK TRA_Activity'!AC73</f>
        <v>0</v>
      </c>
      <c r="AD73" s="315">
        <f>'EU28 TRA_Activity'!AD73-'UK TRA_Activity'!AD73</f>
        <v>0</v>
      </c>
      <c r="AE73" s="315">
        <f>'EU28 TRA_Activity'!AE73-'UK TRA_Activity'!AE73</f>
        <v>0</v>
      </c>
      <c r="AF73" s="315">
        <f>'EU28 TRA_Activity'!AF73-'UK TRA_Activity'!AF73</f>
        <v>0</v>
      </c>
      <c r="AG73" s="315">
        <f>'EU28 TRA_Activity'!AG73-'UK TRA_Activity'!AG73</f>
        <v>0</v>
      </c>
      <c r="AH73" s="315">
        <f>'EU28 TRA_Activity'!AH73-'UK TRA_Activity'!AH73</f>
        <v>0</v>
      </c>
      <c r="AI73" s="315">
        <f>'EU28 TRA_Activity'!AI73-'UK TRA_Activity'!AI73</f>
        <v>0</v>
      </c>
      <c r="AJ73" s="315">
        <f>'EU28 TRA_Activity'!AJ73-'UK TRA_Activity'!AJ73</f>
        <v>0</v>
      </c>
      <c r="AK73" s="315">
        <f>'EU28 TRA_Activity'!AK73-'UK TRA_Activity'!AK73</f>
        <v>0</v>
      </c>
      <c r="AL73" s="315">
        <f>'EU28 TRA_Activity'!AL73-'UK TRA_Activity'!AL73</f>
        <v>0</v>
      </c>
      <c r="AM73" s="315">
        <f>'EU28 TRA_Activity'!AM73-'UK TRA_Activity'!AM73</f>
        <v>0</v>
      </c>
      <c r="AN73" s="315">
        <f>'EU28 TRA_Activity'!AN73-'UK TRA_Activity'!AN73</f>
        <v>0</v>
      </c>
      <c r="AO73" s="315">
        <f>'EU28 TRA_Activity'!AO73-'UK TRA_Activity'!AO73</f>
        <v>0</v>
      </c>
      <c r="AP73" s="315">
        <f>'EU28 TRA_Activity'!AP73-'UK TRA_Activity'!AP73</f>
        <v>0</v>
      </c>
      <c r="AQ73" s="315">
        <f>'EU28 TRA_Activity'!AQ73-'UK TRA_Activity'!AQ73</f>
        <v>0</v>
      </c>
      <c r="AR73" s="315">
        <f>'EU28 TRA_Activity'!AR73-'UK TRA_Activity'!AR73</f>
        <v>0</v>
      </c>
      <c r="AS73" s="315">
        <f>'EU28 TRA_Activity'!AS73-'UK TRA_Activity'!AS73</f>
        <v>0</v>
      </c>
      <c r="AT73" s="315">
        <f>'EU28 TRA_Activity'!AT73-'UK TRA_Activity'!AT73</f>
        <v>0</v>
      </c>
      <c r="AU73" s="315">
        <f>'EU28 TRA_Activity'!AU73-'UK TRA_Activity'!AU73</f>
        <v>0</v>
      </c>
      <c r="AV73" s="315">
        <f>'EU28 TRA_Activity'!AV73-'UK TRA_Activity'!AV73</f>
        <v>0</v>
      </c>
      <c r="AW73" s="315">
        <f>'EU28 TRA_Activity'!AW73-'UK TRA_Activity'!AW73</f>
        <v>0</v>
      </c>
      <c r="AX73" s="315">
        <f>'EU28 TRA_Activity'!AX73-'UK TRA_Activity'!AX73</f>
        <v>0</v>
      </c>
      <c r="AY73" s="315">
        <f>'EU28 TRA_Activity'!AY73-'UK TRA_Activity'!AY73</f>
        <v>0</v>
      </c>
      <c r="AZ73" s="315">
        <f>'EU28 TRA_Activity'!AZ73-'UK TRA_Activity'!AZ73</f>
        <v>0</v>
      </c>
    </row>
    <row r="74" spans="1:52">
      <c r="A74" s="329" t="s">
        <v>158</v>
      </c>
      <c r="B74" s="315">
        <f>'EU28 TRA_Activity'!B74-'UK TRA_Activity'!B74</f>
        <v>0</v>
      </c>
      <c r="C74" s="315">
        <f>'EU28 TRA_Activity'!C74-'UK TRA_Activity'!C74</f>
        <v>0</v>
      </c>
      <c r="D74" s="315">
        <f>'EU28 TRA_Activity'!D74-'UK TRA_Activity'!D74</f>
        <v>0</v>
      </c>
      <c r="E74" s="315">
        <f>'EU28 TRA_Activity'!E74-'UK TRA_Activity'!E74</f>
        <v>0</v>
      </c>
      <c r="F74" s="315">
        <f>'EU28 TRA_Activity'!F74-'UK TRA_Activity'!F74</f>
        <v>0</v>
      </c>
      <c r="G74" s="315">
        <f>'EU28 TRA_Activity'!G74-'UK TRA_Activity'!G74</f>
        <v>0</v>
      </c>
      <c r="H74" s="315">
        <f>'EU28 TRA_Activity'!H74-'UK TRA_Activity'!H74</f>
        <v>0</v>
      </c>
      <c r="I74" s="315">
        <f>'EU28 TRA_Activity'!I74-'UK TRA_Activity'!I74</f>
        <v>0</v>
      </c>
      <c r="J74" s="315">
        <f>'EU28 TRA_Activity'!J74-'UK TRA_Activity'!J74</f>
        <v>0</v>
      </c>
      <c r="K74" s="315">
        <f>'EU28 TRA_Activity'!K74-'UK TRA_Activity'!K74</f>
        <v>0</v>
      </c>
      <c r="L74" s="315">
        <f>'EU28 TRA_Activity'!L74-'UK TRA_Activity'!L74</f>
        <v>0</v>
      </c>
      <c r="M74" s="315">
        <f>'EU28 TRA_Activity'!M74-'UK TRA_Activity'!M74</f>
        <v>0</v>
      </c>
      <c r="N74" s="315">
        <f>'EU28 TRA_Activity'!N74-'UK TRA_Activity'!N74</f>
        <v>0</v>
      </c>
      <c r="O74" s="315">
        <f>'EU28 TRA_Activity'!O74-'UK TRA_Activity'!O74</f>
        <v>0</v>
      </c>
      <c r="P74" s="315">
        <f>'EU28 TRA_Activity'!P74-'UK TRA_Activity'!P74</f>
        <v>0</v>
      </c>
      <c r="Q74" s="315">
        <f>'EU28 TRA_Activity'!Q74-'UK TRA_Activity'!Q74</f>
        <v>0</v>
      </c>
      <c r="R74" s="315">
        <f>'EU28 TRA_Activity'!R74-'UK TRA_Activity'!R74</f>
        <v>0</v>
      </c>
      <c r="S74" s="315">
        <f>'EU28 TRA_Activity'!S74-'UK TRA_Activity'!S74</f>
        <v>0</v>
      </c>
      <c r="T74" s="315">
        <f>'EU28 TRA_Activity'!T74-'UK TRA_Activity'!T74</f>
        <v>0</v>
      </c>
      <c r="U74" s="315">
        <f>'EU28 TRA_Activity'!U74-'UK TRA_Activity'!U74</f>
        <v>0</v>
      </c>
      <c r="V74" s="315">
        <f>'EU28 TRA_Activity'!V74-'UK TRA_Activity'!V74</f>
        <v>0</v>
      </c>
      <c r="W74" s="315">
        <f>'EU28 TRA_Activity'!W74-'UK TRA_Activity'!W74</f>
        <v>0</v>
      </c>
      <c r="X74" s="315">
        <f>'EU28 TRA_Activity'!X74-'UK TRA_Activity'!X74</f>
        <v>0</v>
      </c>
      <c r="Y74" s="315">
        <f>'EU28 TRA_Activity'!Y74-'UK TRA_Activity'!Y74</f>
        <v>0</v>
      </c>
      <c r="Z74" s="315">
        <f>'EU28 TRA_Activity'!Z74-'UK TRA_Activity'!Z74</f>
        <v>0</v>
      </c>
      <c r="AA74" s="315">
        <f>'EU28 TRA_Activity'!AA74-'UK TRA_Activity'!AA74</f>
        <v>0</v>
      </c>
      <c r="AB74" s="315">
        <f>'EU28 TRA_Activity'!AB74-'UK TRA_Activity'!AB74</f>
        <v>0</v>
      </c>
      <c r="AC74" s="315">
        <f>'EU28 TRA_Activity'!AC74-'UK TRA_Activity'!AC74</f>
        <v>0</v>
      </c>
      <c r="AD74" s="315">
        <f>'EU28 TRA_Activity'!AD74-'UK TRA_Activity'!AD74</f>
        <v>0</v>
      </c>
      <c r="AE74" s="315">
        <f>'EU28 TRA_Activity'!AE74-'UK TRA_Activity'!AE74</f>
        <v>0</v>
      </c>
      <c r="AF74" s="315">
        <f>'EU28 TRA_Activity'!AF74-'UK TRA_Activity'!AF74</f>
        <v>0</v>
      </c>
      <c r="AG74" s="315">
        <f>'EU28 TRA_Activity'!AG74-'UK TRA_Activity'!AG74</f>
        <v>0</v>
      </c>
      <c r="AH74" s="315">
        <f>'EU28 TRA_Activity'!AH74-'UK TRA_Activity'!AH74</f>
        <v>0</v>
      </c>
      <c r="AI74" s="315">
        <f>'EU28 TRA_Activity'!AI74-'UK TRA_Activity'!AI74</f>
        <v>0</v>
      </c>
      <c r="AJ74" s="315">
        <f>'EU28 TRA_Activity'!AJ74-'UK TRA_Activity'!AJ74</f>
        <v>0</v>
      </c>
      <c r="AK74" s="315">
        <f>'EU28 TRA_Activity'!AK74-'UK TRA_Activity'!AK74</f>
        <v>0</v>
      </c>
      <c r="AL74" s="315">
        <f>'EU28 TRA_Activity'!AL74-'UK TRA_Activity'!AL74</f>
        <v>0</v>
      </c>
      <c r="AM74" s="315">
        <f>'EU28 TRA_Activity'!AM74-'UK TRA_Activity'!AM74</f>
        <v>0</v>
      </c>
      <c r="AN74" s="315">
        <f>'EU28 TRA_Activity'!AN74-'UK TRA_Activity'!AN74</f>
        <v>0</v>
      </c>
      <c r="AO74" s="315">
        <f>'EU28 TRA_Activity'!AO74-'UK TRA_Activity'!AO74</f>
        <v>0</v>
      </c>
      <c r="AP74" s="315">
        <f>'EU28 TRA_Activity'!AP74-'UK TRA_Activity'!AP74</f>
        <v>0</v>
      </c>
      <c r="AQ74" s="315">
        <f>'EU28 TRA_Activity'!AQ74-'UK TRA_Activity'!AQ74</f>
        <v>0</v>
      </c>
      <c r="AR74" s="315">
        <f>'EU28 TRA_Activity'!AR74-'UK TRA_Activity'!AR74</f>
        <v>0</v>
      </c>
      <c r="AS74" s="315">
        <f>'EU28 TRA_Activity'!AS74-'UK TRA_Activity'!AS74</f>
        <v>0</v>
      </c>
      <c r="AT74" s="315">
        <f>'EU28 TRA_Activity'!AT74-'UK TRA_Activity'!AT74</f>
        <v>0</v>
      </c>
      <c r="AU74" s="315">
        <f>'EU28 TRA_Activity'!AU74-'UK TRA_Activity'!AU74</f>
        <v>0</v>
      </c>
      <c r="AV74" s="315">
        <f>'EU28 TRA_Activity'!AV74-'UK TRA_Activity'!AV74</f>
        <v>0</v>
      </c>
      <c r="AW74" s="315">
        <f>'EU28 TRA_Activity'!AW74-'UK TRA_Activity'!AW74</f>
        <v>0</v>
      </c>
      <c r="AX74" s="315">
        <f>'EU28 TRA_Activity'!AX74-'UK TRA_Activity'!AX74</f>
        <v>0</v>
      </c>
      <c r="AY74" s="315">
        <f>'EU28 TRA_Activity'!AY74-'UK TRA_Activity'!AY74</f>
        <v>0</v>
      </c>
      <c r="AZ74" s="315">
        <f>'EU28 TRA_Activity'!AZ74-'UK TRA_Activity'!AZ74</f>
        <v>0</v>
      </c>
    </row>
    <row r="75" spans="1:52">
      <c r="A75" s="330" t="s">
        <v>157</v>
      </c>
      <c r="B75" s="331">
        <f>'EU28 TRA_Activity'!B75-'UK TRA_Activity'!B75</f>
        <v>0</v>
      </c>
      <c r="C75" s="331">
        <f>'EU28 TRA_Activity'!C75-'UK TRA_Activity'!C75</f>
        <v>0</v>
      </c>
      <c r="D75" s="331">
        <f>'EU28 TRA_Activity'!D75-'UK TRA_Activity'!D75</f>
        <v>0</v>
      </c>
      <c r="E75" s="331">
        <f>'EU28 TRA_Activity'!E75-'UK TRA_Activity'!E75</f>
        <v>0</v>
      </c>
      <c r="F75" s="331">
        <f>'EU28 TRA_Activity'!F75-'UK TRA_Activity'!F75</f>
        <v>0</v>
      </c>
      <c r="G75" s="331">
        <f>'EU28 TRA_Activity'!G75-'UK TRA_Activity'!G75</f>
        <v>0</v>
      </c>
      <c r="H75" s="331">
        <f>'EU28 TRA_Activity'!H75-'UK TRA_Activity'!H75</f>
        <v>0</v>
      </c>
      <c r="I75" s="331">
        <f>'EU28 TRA_Activity'!I75-'UK TRA_Activity'!I75</f>
        <v>0</v>
      </c>
      <c r="J75" s="331">
        <f>'EU28 TRA_Activity'!J75-'UK TRA_Activity'!J75</f>
        <v>0</v>
      </c>
      <c r="K75" s="331">
        <f>'EU28 TRA_Activity'!K75-'UK TRA_Activity'!K75</f>
        <v>0</v>
      </c>
      <c r="L75" s="331">
        <f>'EU28 TRA_Activity'!L75-'UK TRA_Activity'!L75</f>
        <v>0</v>
      </c>
      <c r="M75" s="331">
        <f>'EU28 TRA_Activity'!M75-'UK TRA_Activity'!M75</f>
        <v>0</v>
      </c>
      <c r="N75" s="331">
        <f>'EU28 TRA_Activity'!N75-'UK TRA_Activity'!N75</f>
        <v>0</v>
      </c>
      <c r="O75" s="331">
        <f>'EU28 TRA_Activity'!O75-'UK TRA_Activity'!O75</f>
        <v>0</v>
      </c>
      <c r="P75" s="331">
        <f>'EU28 TRA_Activity'!P75-'UK TRA_Activity'!P75</f>
        <v>0</v>
      </c>
      <c r="Q75" s="331">
        <f>'EU28 TRA_Activity'!Q75-'UK TRA_Activity'!Q75</f>
        <v>0</v>
      </c>
      <c r="R75" s="331">
        <f>'EU28 TRA_Activity'!R75-'UK TRA_Activity'!R75</f>
        <v>8.881223609068595</v>
      </c>
      <c r="S75" s="331">
        <f>'EU28 TRA_Activity'!S75-'UK TRA_Activity'!S75</f>
        <v>19.1157313732589</v>
      </c>
      <c r="T75" s="331">
        <f>'EU28 TRA_Activity'!T75-'UK TRA_Activity'!T75</f>
        <v>30.628178018771546</v>
      </c>
      <c r="U75" s="331">
        <f>'EU28 TRA_Activity'!U75-'UK TRA_Activity'!U75</f>
        <v>47.156946438304168</v>
      </c>
      <c r="V75" s="331">
        <f>'EU28 TRA_Activity'!V75-'UK TRA_Activity'!V75</f>
        <v>75.257823619349196</v>
      </c>
      <c r="W75" s="331">
        <f>'EU28 TRA_Activity'!W75-'UK TRA_Activity'!W75</f>
        <v>93.298909036696529</v>
      </c>
      <c r="X75" s="331">
        <f>'EU28 TRA_Activity'!X75-'UK TRA_Activity'!X75</f>
        <v>96.599953915842207</v>
      </c>
      <c r="Y75" s="331">
        <f>'EU28 TRA_Activity'!Y75-'UK TRA_Activity'!Y75</f>
        <v>98.744930761490821</v>
      </c>
      <c r="Z75" s="331">
        <f>'EU28 TRA_Activity'!Z75-'UK TRA_Activity'!Z75</f>
        <v>99.355441426609758</v>
      </c>
      <c r="AA75" s="331">
        <f>'EU28 TRA_Activity'!AA75-'UK TRA_Activity'!AA75</f>
        <v>98.347648468386964</v>
      </c>
      <c r="AB75" s="331">
        <f>'EU28 TRA_Activity'!AB75-'UK TRA_Activity'!AB75</f>
        <v>95.738635461765014</v>
      </c>
      <c r="AC75" s="331">
        <f>'EU28 TRA_Activity'!AC75-'UK TRA_Activity'!AC75</f>
        <v>91.596969678340074</v>
      </c>
      <c r="AD75" s="331">
        <f>'EU28 TRA_Activity'!AD75-'UK TRA_Activity'!AD75</f>
        <v>86.937765234741377</v>
      </c>
      <c r="AE75" s="331">
        <f>'EU28 TRA_Activity'!AE75-'UK TRA_Activity'!AE75</f>
        <v>97.137914161295456</v>
      </c>
      <c r="AF75" s="331">
        <f>'EU28 TRA_Activity'!AF75-'UK TRA_Activity'!AF75</f>
        <v>275.67749272536861</v>
      </c>
      <c r="AG75" s="331">
        <f>'EU28 TRA_Activity'!AG75-'UK TRA_Activity'!AG75</f>
        <v>695.21391552943282</v>
      </c>
      <c r="AH75" s="331">
        <f>'EU28 TRA_Activity'!AH75-'UK TRA_Activity'!AH75</f>
        <v>1387.3601737903759</v>
      </c>
      <c r="AI75" s="331">
        <f>'EU28 TRA_Activity'!AI75-'UK TRA_Activity'!AI75</f>
        <v>2377.4300915759732</v>
      </c>
      <c r="AJ75" s="331">
        <f>'EU28 TRA_Activity'!AJ75-'UK TRA_Activity'!AJ75</f>
        <v>3679.909409695023</v>
      </c>
      <c r="AK75" s="331">
        <f>'EU28 TRA_Activity'!AK75-'UK TRA_Activity'!AK75</f>
        <v>5301.5890598987016</v>
      </c>
      <c r="AL75" s="331">
        <f>'EU28 TRA_Activity'!AL75-'UK TRA_Activity'!AL75</f>
        <v>7242.4337814291857</v>
      </c>
      <c r="AM75" s="331">
        <f>'EU28 TRA_Activity'!AM75-'UK TRA_Activity'!AM75</f>
        <v>9493.2308228499933</v>
      </c>
      <c r="AN75" s="331">
        <f>'EU28 TRA_Activity'!AN75-'UK TRA_Activity'!AN75</f>
        <v>12039.898086161651</v>
      </c>
      <c r="AO75" s="331">
        <f>'EU28 TRA_Activity'!AO75-'UK TRA_Activity'!AO75</f>
        <v>14875.61785550316</v>
      </c>
      <c r="AP75" s="331">
        <f>'EU28 TRA_Activity'!AP75-'UK TRA_Activity'!AP75</f>
        <v>17989.43365963026</v>
      </c>
      <c r="AQ75" s="331">
        <f>'EU28 TRA_Activity'!AQ75-'UK TRA_Activity'!AQ75</f>
        <v>21376.120035054908</v>
      </c>
      <c r="AR75" s="331">
        <f>'EU28 TRA_Activity'!AR75-'UK TRA_Activity'!AR75</f>
        <v>25029.493374045967</v>
      </c>
      <c r="AS75" s="331">
        <f>'EU28 TRA_Activity'!AS75-'UK TRA_Activity'!AS75</f>
        <v>28944.761378059673</v>
      </c>
      <c r="AT75" s="331">
        <f>'EU28 TRA_Activity'!AT75-'UK TRA_Activity'!AT75</f>
        <v>33106.771474114445</v>
      </c>
      <c r="AU75" s="331">
        <f>'EU28 TRA_Activity'!AU75-'UK TRA_Activity'!AU75</f>
        <v>37497.635975789795</v>
      </c>
      <c r="AV75" s="331">
        <f>'EU28 TRA_Activity'!AV75-'UK TRA_Activity'!AV75</f>
        <v>42091.950924713907</v>
      </c>
      <c r="AW75" s="331">
        <f>'EU28 TRA_Activity'!AW75-'UK TRA_Activity'!AW75</f>
        <v>46895.072553881466</v>
      </c>
      <c r="AX75" s="331">
        <f>'EU28 TRA_Activity'!AX75-'UK TRA_Activity'!AX75</f>
        <v>51869.442195853801</v>
      </c>
      <c r="AY75" s="331">
        <f>'EU28 TRA_Activity'!AY75-'UK TRA_Activity'!AY75</f>
        <v>56994.695230214726</v>
      </c>
      <c r="AZ75" s="331">
        <f>'EU28 TRA_Activity'!AZ75-'UK TRA_Activity'!AZ75</f>
        <v>62221.10436299986</v>
      </c>
    </row>
    <row r="76" spans="1:52">
      <c r="A76" s="329" t="s">
        <v>156</v>
      </c>
      <c r="B76" s="315">
        <f>'EU28 TRA_Activity'!B76-'UK TRA_Activity'!B76</f>
        <v>0</v>
      </c>
      <c r="C76" s="315">
        <f>'EU28 TRA_Activity'!C76-'UK TRA_Activity'!C76</f>
        <v>0</v>
      </c>
      <c r="D76" s="315">
        <f>'EU28 TRA_Activity'!D76-'UK TRA_Activity'!D76</f>
        <v>0</v>
      </c>
      <c r="E76" s="315">
        <f>'EU28 TRA_Activity'!E76-'UK TRA_Activity'!E76</f>
        <v>0</v>
      </c>
      <c r="F76" s="315">
        <f>'EU28 TRA_Activity'!F76-'UK TRA_Activity'!F76</f>
        <v>0</v>
      </c>
      <c r="G76" s="315">
        <f>'EU28 TRA_Activity'!G76-'UK TRA_Activity'!G76</f>
        <v>0</v>
      </c>
      <c r="H76" s="315">
        <f>'EU28 TRA_Activity'!H76-'UK TRA_Activity'!H76</f>
        <v>0</v>
      </c>
      <c r="I76" s="315">
        <f>'EU28 TRA_Activity'!I76-'UK TRA_Activity'!I76</f>
        <v>0</v>
      </c>
      <c r="J76" s="315">
        <f>'EU28 TRA_Activity'!J76-'UK TRA_Activity'!J76</f>
        <v>0</v>
      </c>
      <c r="K76" s="315">
        <f>'EU28 TRA_Activity'!K76-'UK TRA_Activity'!K76</f>
        <v>0</v>
      </c>
      <c r="L76" s="315">
        <f>'EU28 TRA_Activity'!L76-'UK TRA_Activity'!L76</f>
        <v>0</v>
      </c>
      <c r="M76" s="315">
        <f>'EU28 TRA_Activity'!M76-'UK TRA_Activity'!M76</f>
        <v>0</v>
      </c>
      <c r="N76" s="315">
        <f>'EU28 TRA_Activity'!N76-'UK TRA_Activity'!N76</f>
        <v>0</v>
      </c>
      <c r="O76" s="315">
        <f>'EU28 TRA_Activity'!O76-'UK TRA_Activity'!O76</f>
        <v>0</v>
      </c>
      <c r="P76" s="315">
        <f>'EU28 TRA_Activity'!P76-'UK TRA_Activity'!P76</f>
        <v>0</v>
      </c>
      <c r="Q76" s="315">
        <f>'EU28 TRA_Activity'!Q76-'UK TRA_Activity'!Q76</f>
        <v>0</v>
      </c>
      <c r="R76" s="315">
        <f>'EU28 TRA_Activity'!R76-'UK TRA_Activity'!R76</f>
        <v>0.63379569657470558</v>
      </c>
      <c r="S76" s="315">
        <f>'EU28 TRA_Activity'!S76-'UK TRA_Activity'!S76</f>
        <v>1.5378161517596904</v>
      </c>
      <c r="T76" s="315">
        <f>'EU28 TRA_Activity'!T76-'UK TRA_Activity'!T76</f>
        <v>2.7314278545070723</v>
      </c>
      <c r="U76" s="315">
        <f>'EU28 TRA_Activity'!U76-'UK TRA_Activity'!U76</f>
        <v>4.765260920534848</v>
      </c>
      <c r="V76" s="315">
        <f>'EU28 TRA_Activity'!V76-'UK TRA_Activity'!V76</f>
        <v>8.847336250172722</v>
      </c>
      <c r="W76" s="315">
        <f>'EU28 TRA_Activity'!W76-'UK TRA_Activity'!W76</f>
        <v>14.061498557027441</v>
      </c>
      <c r="X76" s="315">
        <f>'EU28 TRA_Activity'!X76-'UK TRA_Activity'!X76</f>
        <v>15.454397247732562</v>
      </c>
      <c r="Y76" s="315">
        <f>'EU28 TRA_Activity'!Y76-'UK TRA_Activity'!Y76</f>
        <v>16.725304411452726</v>
      </c>
      <c r="Z76" s="315">
        <f>'EU28 TRA_Activity'!Z76-'UK TRA_Activity'!Z76</f>
        <v>17.741686586472905</v>
      </c>
      <c r="AA76" s="315">
        <f>'EU28 TRA_Activity'!AA76-'UK TRA_Activity'!AA76</f>
        <v>18.480293709418472</v>
      </c>
      <c r="AB76" s="315">
        <f>'EU28 TRA_Activity'!AB76-'UK TRA_Activity'!AB76</f>
        <v>18.910422508905111</v>
      </c>
      <c r="AC76" s="315">
        <f>'EU28 TRA_Activity'!AC76-'UK TRA_Activity'!AC76</f>
        <v>19.139858903192867</v>
      </c>
      <c r="AD76" s="315">
        <f>'EU28 TRA_Activity'!AD76-'UK TRA_Activity'!AD76</f>
        <v>19.333226160065031</v>
      </c>
      <c r="AE76" s="315">
        <f>'EU28 TRA_Activity'!AE76-'UK TRA_Activity'!AE76</f>
        <v>26.237100719512927</v>
      </c>
      <c r="AF76" s="315">
        <f>'EU28 TRA_Activity'!AF76-'UK TRA_Activity'!AF76</f>
        <v>115.3542005879158</v>
      </c>
      <c r="AG76" s="315">
        <f>'EU28 TRA_Activity'!AG76-'UK TRA_Activity'!AG76</f>
        <v>337.84986583288395</v>
      </c>
      <c r="AH76" s="315">
        <f>'EU28 TRA_Activity'!AH76-'UK TRA_Activity'!AH76</f>
        <v>730.23115871218488</v>
      </c>
      <c r="AI76" s="315">
        <f>'EU28 TRA_Activity'!AI76-'UK TRA_Activity'!AI76</f>
        <v>1326.4169252953743</v>
      </c>
      <c r="AJ76" s="315">
        <f>'EU28 TRA_Activity'!AJ76-'UK TRA_Activity'!AJ76</f>
        <v>2154.3088610341952</v>
      </c>
      <c r="AK76" s="315">
        <f>'EU28 TRA_Activity'!AK76-'UK TRA_Activity'!AK76</f>
        <v>3238.1948158258292</v>
      </c>
      <c r="AL76" s="315">
        <f>'EU28 TRA_Activity'!AL76-'UK TRA_Activity'!AL76</f>
        <v>4595.3451382474186</v>
      </c>
      <c r="AM76" s="315">
        <f>'EU28 TRA_Activity'!AM76-'UK TRA_Activity'!AM76</f>
        <v>6237.3168407562516</v>
      </c>
      <c r="AN76" s="315">
        <f>'EU28 TRA_Activity'!AN76-'UK TRA_Activity'!AN76</f>
        <v>8166.8405730641389</v>
      </c>
      <c r="AO76" s="315">
        <f>'EU28 TRA_Activity'!AO76-'UK TRA_Activity'!AO76</f>
        <v>10391.090734841926</v>
      </c>
      <c r="AP76" s="315">
        <f>'EU28 TRA_Activity'!AP76-'UK TRA_Activity'!AP76</f>
        <v>12913.445900519971</v>
      </c>
      <c r="AQ76" s="315">
        <f>'EU28 TRA_Activity'!AQ76-'UK TRA_Activity'!AQ76</f>
        <v>15741.830685034907</v>
      </c>
      <c r="AR76" s="315">
        <f>'EU28 TRA_Activity'!AR76-'UK TRA_Activity'!AR76</f>
        <v>18872.221347708444</v>
      </c>
      <c r="AS76" s="315">
        <f>'EU28 TRA_Activity'!AS76-'UK TRA_Activity'!AS76</f>
        <v>22305.376985816136</v>
      </c>
      <c r="AT76" s="315">
        <f>'EU28 TRA_Activity'!AT76-'UK TRA_Activity'!AT76</f>
        <v>26030.828145995543</v>
      </c>
      <c r="AU76" s="315">
        <f>'EU28 TRA_Activity'!AU76-'UK TRA_Activity'!AU76</f>
        <v>30034.121239782176</v>
      </c>
      <c r="AV76" s="315">
        <f>'EU28 TRA_Activity'!AV76-'UK TRA_Activity'!AV76</f>
        <v>34290.773964824555</v>
      </c>
      <c r="AW76" s="315">
        <f>'EU28 TRA_Activity'!AW76-'UK TRA_Activity'!AW76</f>
        <v>38799.286285041111</v>
      </c>
      <c r="AX76" s="315">
        <f>'EU28 TRA_Activity'!AX76-'UK TRA_Activity'!AX76</f>
        <v>43518.286889203751</v>
      </c>
      <c r="AY76" s="315">
        <f>'EU28 TRA_Activity'!AY76-'UK TRA_Activity'!AY76</f>
        <v>48425.893176463869</v>
      </c>
      <c r="AZ76" s="315">
        <f>'EU28 TRA_Activity'!AZ76-'UK TRA_Activity'!AZ76</f>
        <v>53467.347595606625</v>
      </c>
    </row>
    <row r="77" spans="1:52">
      <c r="A77" s="329" t="s">
        <v>155</v>
      </c>
      <c r="B77" s="315">
        <f>'EU28 TRA_Activity'!B77-'UK TRA_Activity'!B77</f>
        <v>0</v>
      </c>
      <c r="C77" s="315">
        <f>'EU28 TRA_Activity'!C77-'UK TRA_Activity'!C77</f>
        <v>0</v>
      </c>
      <c r="D77" s="315">
        <f>'EU28 TRA_Activity'!D77-'UK TRA_Activity'!D77</f>
        <v>0</v>
      </c>
      <c r="E77" s="315">
        <f>'EU28 TRA_Activity'!E77-'UK TRA_Activity'!E77</f>
        <v>0</v>
      </c>
      <c r="F77" s="315">
        <f>'EU28 TRA_Activity'!F77-'UK TRA_Activity'!F77</f>
        <v>0</v>
      </c>
      <c r="G77" s="315">
        <f>'EU28 TRA_Activity'!G77-'UK TRA_Activity'!G77</f>
        <v>0</v>
      </c>
      <c r="H77" s="315">
        <f>'EU28 TRA_Activity'!H77-'UK TRA_Activity'!H77</f>
        <v>0</v>
      </c>
      <c r="I77" s="315">
        <f>'EU28 TRA_Activity'!I77-'UK TRA_Activity'!I77</f>
        <v>0</v>
      </c>
      <c r="J77" s="315">
        <f>'EU28 TRA_Activity'!J77-'UK TRA_Activity'!J77</f>
        <v>0</v>
      </c>
      <c r="K77" s="315">
        <f>'EU28 TRA_Activity'!K77-'UK TRA_Activity'!K77</f>
        <v>0</v>
      </c>
      <c r="L77" s="315">
        <f>'EU28 TRA_Activity'!L77-'UK TRA_Activity'!L77</f>
        <v>0</v>
      </c>
      <c r="M77" s="315">
        <f>'EU28 TRA_Activity'!M77-'UK TRA_Activity'!M77</f>
        <v>0</v>
      </c>
      <c r="N77" s="315">
        <f>'EU28 TRA_Activity'!N77-'UK TRA_Activity'!N77</f>
        <v>0</v>
      </c>
      <c r="O77" s="315">
        <f>'EU28 TRA_Activity'!O77-'UK TRA_Activity'!O77</f>
        <v>0</v>
      </c>
      <c r="P77" s="315">
        <f>'EU28 TRA_Activity'!P77-'UK TRA_Activity'!P77</f>
        <v>0</v>
      </c>
      <c r="Q77" s="315">
        <f>'EU28 TRA_Activity'!Q77-'UK TRA_Activity'!Q77</f>
        <v>0</v>
      </c>
      <c r="R77" s="315">
        <f>'EU28 TRA_Activity'!R77-'UK TRA_Activity'!R77</f>
        <v>8.2474279124938885</v>
      </c>
      <c r="S77" s="315">
        <f>'EU28 TRA_Activity'!S77-'UK TRA_Activity'!S77</f>
        <v>17.577915221499207</v>
      </c>
      <c r="T77" s="315">
        <f>'EU28 TRA_Activity'!T77-'UK TRA_Activity'!T77</f>
        <v>27.896750164264475</v>
      </c>
      <c r="U77" s="315">
        <f>'EU28 TRA_Activity'!U77-'UK TRA_Activity'!U77</f>
        <v>42.391685517769325</v>
      </c>
      <c r="V77" s="315">
        <f>'EU28 TRA_Activity'!V77-'UK TRA_Activity'!V77</f>
        <v>66.410487369176479</v>
      </c>
      <c r="W77" s="315">
        <f>'EU28 TRA_Activity'!W77-'UK TRA_Activity'!W77</f>
        <v>79.23741047966908</v>
      </c>
      <c r="X77" s="315">
        <f>'EU28 TRA_Activity'!X77-'UK TRA_Activity'!X77</f>
        <v>81.145556668109634</v>
      </c>
      <c r="Y77" s="315">
        <f>'EU28 TRA_Activity'!Y77-'UK TRA_Activity'!Y77</f>
        <v>82.019626350038095</v>
      </c>
      <c r="Z77" s="315">
        <f>'EU28 TRA_Activity'!Z77-'UK TRA_Activity'!Z77</f>
        <v>81.613754840136863</v>
      </c>
      <c r="AA77" s="315">
        <f>'EU28 TRA_Activity'!AA77-'UK TRA_Activity'!AA77</f>
        <v>79.867354758968503</v>
      </c>
      <c r="AB77" s="315">
        <f>'EU28 TRA_Activity'!AB77-'UK TRA_Activity'!AB77</f>
        <v>76.828212952859914</v>
      </c>
      <c r="AC77" s="315">
        <f>'EU28 TRA_Activity'!AC77-'UK TRA_Activity'!AC77</f>
        <v>72.4571107751472</v>
      </c>
      <c r="AD77" s="315">
        <f>'EU28 TRA_Activity'!AD77-'UK TRA_Activity'!AD77</f>
        <v>67.604539074676339</v>
      </c>
      <c r="AE77" s="315">
        <f>'EU28 TRA_Activity'!AE77-'UK TRA_Activity'!AE77</f>
        <v>70.900813441782532</v>
      </c>
      <c r="AF77" s="315">
        <f>'EU28 TRA_Activity'!AF77-'UK TRA_Activity'!AF77</f>
        <v>160.32329213745282</v>
      </c>
      <c r="AG77" s="315">
        <f>'EU28 TRA_Activity'!AG77-'UK TRA_Activity'!AG77</f>
        <v>357.36404969654888</v>
      </c>
      <c r="AH77" s="315">
        <f>'EU28 TRA_Activity'!AH77-'UK TRA_Activity'!AH77</f>
        <v>657.12901507819095</v>
      </c>
      <c r="AI77" s="315">
        <f>'EU28 TRA_Activity'!AI77-'UK TRA_Activity'!AI77</f>
        <v>1051.0131662805989</v>
      </c>
      <c r="AJ77" s="315">
        <f>'EU28 TRA_Activity'!AJ77-'UK TRA_Activity'!AJ77</f>
        <v>1525.6005486608285</v>
      </c>
      <c r="AK77" s="315">
        <f>'EU28 TRA_Activity'!AK77-'UK TRA_Activity'!AK77</f>
        <v>2063.3942440728724</v>
      </c>
      <c r="AL77" s="315">
        <f>'EU28 TRA_Activity'!AL77-'UK TRA_Activity'!AL77</f>
        <v>2647.0886431817662</v>
      </c>
      <c r="AM77" s="315">
        <f>'EU28 TRA_Activity'!AM77-'UK TRA_Activity'!AM77</f>
        <v>3255.9139820937417</v>
      </c>
      <c r="AN77" s="315">
        <f>'EU28 TRA_Activity'!AN77-'UK TRA_Activity'!AN77</f>
        <v>3873.057513097513</v>
      </c>
      <c r="AO77" s="315">
        <f>'EU28 TRA_Activity'!AO77-'UK TRA_Activity'!AO77</f>
        <v>4484.5271206612342</v>
      </c>
      <c r="AP77" s="315">
        <f>'EU28 TRA_Activity'!AP77-'UK TRA_Activity'!AP77</f>
        <v>5075.987759110285</v>
      </c>
      <c r="AQ77" s="315">
        <f>'EU28 TRA_Activity'!AQ77-'UK TRA_Activity'!AQ77</f>
        <v>5634.2893500200025</v>
      </c>
      <c r="AR77" s="315">
        <f>'EU28 TRA_Activity'!AR77-'UK TRA_Activity'!AR77</f>
        <v>6157.272026337524</v>
      </c>
      <c r="AS77" s="315">
        <f>'EU28 TRA_Activity'!AS77-'UK TRA_Activity'!AS77</f>
        <v>6639.3843922435326</v>
      </c>
      <c r="AT77" s="315">
        <f>'EU28 TRA_Activity'!AT77-'UK TRA_Activity'!AT77</f>
        <v>7075.9433281188949</v>
      </c>
      <c r="AU77" s="315">
        <f>'EU28 TRA_Activity'!AU77-'UK TRA_Activity'!AU77</f>
        <v>7463.5147360076235</v>
      </c>
      <c r="AV77" s="315">
        <f>'EU28 TRA_Activity'!AV77-'UK TRA_Activity'!AV77</f>
        <v>7801.1769598893507</v>
      </c>
      <c r="AW77" s="315">
        <f>'EU28 TRA_Activity'!AW77-'UK TRA_Activity'!AW77</f>
        <v>8095.786268840352</v>
      </c>
      <c r="AX77" s="315">
        <f>'EU28 TRA_Activity'!AX77-'UK TRA_Activity'!AX77</f>
        <v>8351.1553066500455</v>
      </c>
      <c r="AY77" s="315">
        <f>'EU28 TRA_Activity'!AY77-'UK TRA_Activity'!AY77</f>
        <v>8568.8020537508546</v>
      </c>
      <c r="AZ77" s="315">
        <f>'EU28 TRA_Activity'!AZ77-'UK TRA_Activity'!AZ77</f>
        <v>8753.7567673932408</v>
      </c>
    </row>
    <row r="78" spans="1:52">
      <c r="A78" s="332" t="s">
        <v>31</v>
      </c>
      <c r="B78" s="333">
        <f>'EU28 TRA_Activity'!B78-'UK TRA_Activity'!B78</f>
        <v>503228.43005596381</v>
      </c>
      <c r="C78" s="333">
        <f>'EU28 TRA_Activity'!C78-'UK TRA_Activity'!C78</f>
        <v>502366.45862715039</v>
      </c>
      <c r="D78" s="333">
        <f>'EU28 TRA_Activity'!D78-'UK TRA_Activity'!D78</f>
        <v>499732.01722966915</v>
      </c>
      <c r="E78" s="333">
        <f>'EU28 TRA_Activity'!E78-'UK TRA_Activity'!E78</f>
        <v>502482.48283452599</v>
      </c>
      <c r="F78" s="333">
        <f>'EU28 TRA_Activity'!F78-'UK TRA_Activity'!F78</f>
        <v>507185.44441803708</v>
      </c>
      <c r="G78" s="333">
        <f>'EU28 TRA_Activity'!G78-'UK TRA_Activity'!G78</f>
        <v>504563.74724689964</v>
      </c>
      <c r="H78" s="333">
        <f>'EU28 TRA_Activity'!H78-'UK TRA_Activity'!H78</f>
        <v>504312.19096466829</v>
      </c>
      <c r="I78" s="333">
        <f>'EU28 TRA_Activity'!I78-'UK TRA_Activity'!I78</f>
        <v>516542.09557727713</v>
      </c>
      <c r="J78" s="333">
        <f>'EU28 TRA_Activity'!J78-'UK TRA_Activity'!J78</f>
        <v>524491.93137622019</v>
      </c>
      <c r="K78" s="333">
        <f>'EU28 TRA_Activity'!K78-'UK TRA_Activity'!K78</f>
        <v>501331.16548895219</v>
      </c>
      <c r="L78" s="333">
        <f>'EU28 TRA_Activity'!L78-'UK TRA_Activity'!L78</f>
        <v>496133.08937649301</v>
      </c>
      <c r="M78" s="333">
        <f>'EU28 TRA_Activity'!M78-'UK TRA_Activity'!M78</f>
        <v>500197.94262121571</v>
      </c>
      <c r="N78" s="333">
        <f>'EU28 TRA_Activity'!N78-'UK TRA_Activity'!N78</f>
        <v>496223.2643906544</v>
      </c>
      <c r="O78" s="333">
        <f>'EU28 TRA_Activity'!O78-'UK TRA_Activity'!O78</f>
        <v>495160.46177873341</v>
      </c>
      <c r="P78" s="333">
        <f>'EU28 TRA_Activity'!P78-'UK TRA_Activity'!P78</f>
        <v>491252.71167054272</v>
      </c>
      <c r="Q78" s="333">
        <f>'EU28 TRA_Activity'!Q78-'UK TRA_Activity'!Q78</f>
        <v>502688.40750075632</v>
      </c>
      <c r="R78" s="333">
        <f>'EU28 TRA_Activity'!R78-'UK TRA_Activity'!R78</f>
        <v>509424.19178252266</v>
      </c>
      <c r="S78" s="333">
        <f>'EU28 TRA_Activity'!S78-'UK TRA_Activity'!S78</f>
        <v>520498.79159794108</v>
      </c>
      <c r="T78" s="333">
        <f>'EU28 TRA_Activity'!T78-'UK TRA_Activity'!T78</f>
        <v>529520.39663984254</v>
      </c>
      <c r="U78" s="333">
        <f>'EU28 TRA_Activity'!U78-'UK TRA_Activity'!U78</f>
        <v>536981.14178770827</v>
      </c>
      <c r="V78" s="333">
        <f>'EU28 TRA_Activity'!V78-'UK TRA_Activity'!V78</f>
        <v>543026.30707655754</v>
      </c>
      <c r="W78" s="333">
        <f>'EU28 TRA_Activity'!W78-'UK TRA_Activity'!W78</f>
        <v>547985.68687669327</v>
      </c>
      <c r="X78" s="333">
        <f>'EU28 TRA_Activity'!X78-'UK TRA_Activity'!X78</f>
        <v>551593.49292049289</v>
      </c>
      <c r="Y78" s="333">
        <f>'EU28 TRA_Activity'!Y78-'UK TRA_Activity'!Y78</f>
        <v>555195.32818629639</v>
      </c>
      <c r="Z78" s="333">
        <f>'EU28 TRA_Activity'!Z78-'UK TRA_Activity'!Z78</f>
        <v>558606.6401879763</v>
      </c>
      <c r="AA78" s="333">
        <f>'EU28 TRA_Activity'!AA78-'UK TRA_Activity'!AA78</f>
        <v>562139.10374478356</v>
      </c>
      <c r="AB78" s="333">
        <f>'EU28 TRA_Activity'!AB78-'UK TRA_Activity'!AB78</f>
        <v>565048.02969768539</v>
      </c>
      <c r="AC78" s="333">
        <f>'EU28 TRA_Activity'!AC78-'UK TRA_Activity'!AC78</f>
        <v>567961.11969074782</v>
      </c>
      <c r="AD78" s="333">
        <f>'EU28 TRA_Activity'!AD78-'UK TRA_Activity'!AD78</f>
        <v>571340.55901412072</v>
      </c>
      <c r="AE78" s="333">
        <f>'EU28 TRA_Activity'!AE78-'UK TRA_Activity'!AE78</f>
        <v>574922.79115923517</v>
      </c>
      <c r="AF78" s="333">
        <f>'EU28 TRA_Activity'!AF78-'UK TRA_Activity'!AF78</f>
        <v>578675.77461773716</v>
      </c>
      <c r="AG78" s="333">
        <f>'EU28 TRA_Activity'!AG78-'UK TRA_Activity'!AG78</f>
        <v>582311.4532326645</v>
      </c>
      <c r="AH78" s="333">
        <f>'EU28 TRA_Activity'!AH78-'UK TRA_Activity'!AH78</f>
        <v>585769.25565568625</v>
      </c>
      <c r="AI78" s="333">
        <f>'EU28 TRA_Activity'!AI78-'UK TRA_Activity'!AI78</f>
        <v>589802.4243856949</v>
      </c>
      <c r="AJ78" s="333">
        <f>'EU28 TRA_Activity'!AJ78-'UK TRA_Activity'!AJ78</f>
        <v>594573.76981785917</v>
      </c>
      <c r="AK78" s="333">
        <f>'EU28 TRA_Activity'!AK78-'UK TRA_Activity'!AK78</f>
        <v>599395.4663341844</v>
      </c>
      <c r="AL78" s="333">
        <f>'EU28 TRA_Activity'!AL78-'UK TRA_Activity'!AL78</f>
        <v>603952.98165295436</v>
      </c>
      <c r="AM78" s="333">
        <f>'EU28 TRA_Activity'!AM78-'UK TRA_Activity'!AM78</f>
        <v>608407.56026751455</v>
      </c>
      <c r="AN78" s="333">
        <f>'EU28 TRA_Activity'!AN78-'UK TRA_Activity'!AN78</f>
        <v>612577.5831200789</v>
      </c>
      <c r="AO78" s="333">
        <f>'EU28 TRA_Activity'!AO78-'UK TRA_Activity'!AO78</f>
        <v>616737.47818922682</v>
      </c>
      <c r="AP78" s="333">
        <f>'EU28 TRA_Activity'!AP78-'UK TRA_Activity'!AP78</f>
        <v>621797.56299785117</v>
      </c>
      <c r="AQ78" s="333">
        <f>'EU28 TRA_Activity'!AQ78-'UK TRA_Activity'!AQ78</f>
        <v>627001.07304007711</v>
      </c>
      <c r="AR78" s="333">
        <f>'EU28 TRA_Activity'!AR78-'UK TRA_Activity'!AR78</f>
        <v>632290.67705347307</v>
      </c>
      <c r="AS78" s="333">
        <f>'EU28 TRA_Activity'!AS78-'UK TRA_Activity'!AS78</f>
        <v>637751.71684569155</v>
      </c>
      <c r="AT78" s="333">
        <f>'EU28 TRA_Activity'!AT78-'UK TRA_Activity'!AT78</f>
        <v>643462.4836838661</v>
      </c>
      <c r="AU78" s="333">
        <f>'EU28 TRA_Activity'!AU78-'UK TRA_Activity'!AU78</f>
        <v>649411.05733669712</v>
      </c>
      <c r="AV78" s="333">
        <f>'EU28 TRA_Activity'!AV78-'UK TRA_Activity'!AV78</f>
        <v>655409.76370976039</v>
      </c>
      <c r="AW78" s="333">
        <f>'EU28 TRA_Activity'!AW78-'UK TRA_Activity'!AW78</f>
        <v>661746.52922321879</v>
      </c>
      <c r="AX78" s="333">
        <f>'EU28 TRA_Activity'!AX78-'UK TRA_Activity'!AX78</f>
        <v>668580.70055426529</v>
      </c>
      <c r="AY78" s="333">
        <f>'EU28 TRA_Activity'!AY78-'UK TRA_Activity'!AY78</f>
        <v>675512.95412325428</v>
      </c>
      <c r="AZ78" s="333">
        <f>'EU28 TRA_Activity'!AZ78-'UK TRA_Activity'!AZ78</f>
        <v>682731.21975682559</v>
      </c>
    </row>
    <row r="79" spans="1:52">
      <c r="A79" s="330" t="s">
        <v>165</v>
      </c>
      <c r="B79" s="331">
        <f>'EU28 TRA_Activity'!B79-'UK TRA_Activity'!B79</f>
        <v>501554.1894795337</v>
      </c>
      <c r="C79" s="331">
        <f>'EU28 TRA_Activity'!C79-'UK TRA_Activity'!C79</f>
        <v>500677.95392978971</v>
      </c>
      <c r="D79" s="331">
        <f>'EU28 TRA_Activity'!D79-'UK TRA_Activity'!D79</f>
        <v>498041.21206508623</v>
      </c>
      <c r="E79" s="331">
        <f>'EU28 TRA_Activity'!E79-'UK TRA_Activity'!E79</f>
        <v>500814.68618775182</v>
      </c>
      <c r="F79" s="331">
        <f>'EU28 TRA_Activity'!F79-'UK TRA_Activity'!F79</f>
        <v>505538.62489656592</v>
      </c>
      <c r="G79" s="331">
        <f>'EU28 TRA_Activity'!G79-'UK TRA_Activity'!G79</f>
        <v>502427.85543947178</v>
      </c>
      <c r="H79" s="331">
        <f>'EU28 TRA_Activity'!H79-'UK TRA_Activity'!H79</f>
        <v>502167.39872658171</v>
      </c>
      <c r="I79" s="331">
        <f>'EU28 TRA_Activity'!I79-'UK TRA_Activity'!I79</f>
        <v>514435.91741832637</v>
      </c>
      <c r="J79" s="331">
        <f>'EU28 TRA_Activity'!J79-'UK TRA_Activity'!J79</f>
        <v>522367.21244755836</v>
      </c>
      <c r="K79" s="331">
        <f>'EU28 TRA_Activity'!K79-'UK TRA_Activity'!K79</f>
        <v>499309.60844080884</v>
      </c>
      <c r="L79" s="331">
        <f>'EU28 TRA_Activity'!L79-'UK TRA_Activity'!L79</f>
        <v>493886.93036333116</v>
      </c>
      <c r="M79" s="331">
        <f>'EU28 TRA_Activity'!M79-'UK TRA_Activity'!M79</f>
        <v>497899.18495854712</v>
      </c>
      <c r="N79" s="331">
        <f>'EU28 TRA_Activity'!N79-'UK TRA_Activity'!N79</f>
        <v>493935.86981355399</v>
      </c>
      <c r="O79" s="331">
        <f>'EU28 TRA_Activity'!O79-'UK TRA_Activity'!O79</f>
        <v>491736.53185876086</v>
      </c>
      <c r="P79" s="331">
        <f>'EU28 TRA_Activity'!P79-'UK TRA_Activity'!P79</f>
        <v>487873.28087395022</v>
      </c>
      <c r="Q79" s="331">
        <f>'EU28 TRA_Activity'!Q79-'UK TRA_Activity'!Q79</f>
        <v>499180.76308409078</v>
      </c>
      <c r="R79" s="331">
        <f>'EU28 TRA_Activity'!R79-'UK TRA_Activity'!R79</f>
        <v>505269.84202091902</v>
      </c>
      <c r="S79" s="331">
        <f>'EU28 TRA_Activity'!S79-'UK TRA_Activity'!S79</f>
        <v>515330.66909366497</v>
      </c>
      <c r="T79" s="331">
        <f>'EU28 TRA_Activity'!T79-'UK TRA_Activity'!T79</f>
        <v>523148.63859855547</v>
      </c>
      <c r="U79" s="331">
        <f>'EU28 TRA_Activity'!U79-'UK TRA_Activity'!U79</f>
        <v>529208.60426375433</v>
      </c>
      <c r="V79" s="331">
        <f>'EU28 TRA_Activity'!V79-'UK TRA_Activity'!V79</f>
        <v>533693.97884472855</v>
      </c>
      <c r="W79" s="331">
        <f>'EU28 TRA_Activity'!W79-'UK TRA_Activity'!W79</f>
        <v>536690.98861657362</v>
      </c>
      <c r="X79" s="331">
        <f>'EU28 TRA_Activity'!X79-'UK TRA_Activity'!X79</f>
        <v>537935.45065411937</v>
      </c>
      <c r="Y79" s="331">
        <f>'EU28 TRA_Activity'!Y79-'UK TRA_Activity'!Y79</f>
        <v>538768.91188466165</v>
      </c>
      <c r="Z79" s="331">
        <f>'EU28 TRA_Activity'!Z79-'UK TRA_Activity'!Z79</f>
        <v>539000.97682168381</v>
      </c>
      <c r="AA79" s="331">
        <f>'EU28 TRA_Activity'!AA79-'UK TRA_Activity'!AA79</f>
        <v>538964.29146983731</v>
      </c>
      <c r="AB79" s="331">
        <f>'EU28 TRA_Activity'!AB79-'UK TRA_Activity'!AB79</f>
        <v>537982.84450618352</v>
      </c>
      <c r="AC79" s="331">
        <f>'EU28 TRA_Activity'!AC79-'UK TRA_Activity'!AC79</f>
        <v>536648.83575163095</v>
      </c>
      <c r="AD79" s="331">
        <f>'EU28 TRA_Activity'!AD79-'UK TRA_Activity'!AD79</f>
        <v>535405.47351070482</v>
      </c>
      <c r="AE79" s="331">
        <f>'EU28 TRA_Activity'!AE79-'UK TRA_Activity'!AE79</f>
        <v>533940.29836088675</v>
      </c>
      <c r="AF79" s="331">
        <f>'EU28 TRA_Activity'!AF79-'UK TRA_Activity'!AF79</f>
        <v>532199.27322088333</v>
      </c>
      <c r="AG79" s="331">
        <f>'EU28 TRA_Activity'!AG79-'UK TRA_Activity'!AG79</f>
        <v>529811.95189968427</v>
      </c>
      <c r="AH79" s="331">
        <f>'EU28 TRA_Activity'!AH79-'UK TRA_Activity'!AH79</f>
        <v>526706.33153448813</v>
      </c>
      <c r="AI79" s="331">
        <f>'EU28 TRA_Activity'!AI79-'UK TRA_Activity'!AI79</f>
        <v>523722.04186181468</v>
      </c>
      <c r="AJ79" s="331">
        <f>'EU28 TRA_Activity'!AJ79-'UK TRA_Activity'!AJ79</f>
        <v>521020.02916785877</v>
      </c>
      <c r="AK79" s="331">
        <f>'EU28 TRA_Activity'!AK79-'UK TRA_Activity'!AK79</f>
        <v>518013.64388543437</v>
      </c>
      <c r="AL79" s="331">
        <f>'EU28 TRA_Activity'!AL79-'UK TRA_Activity'!AL79</f>
        <v>514459.4246003686</v>
      </c>
      <c r="AM79" s="331">
        <f>'EU28 TRA_Activity'!AM79-'UK TRA_Activity'!AM79</f>
        <v>510463.39376113954</v>
      </c>
      <c r="AN79" s="331">
        <f>'EU28 TRA_Activity'!AN79-'UK TRA_Activity'!AN79</f>
        <v>505940.06909879221</v>
      </c>
      <c r="AO79" s="331">
        <f>'EU28 TRA_Activity'!AO79-'UK TRA_Activity'!AO79</f>
        <v>501068.13948516001</v>
      </c>
      <c r="AP79" s="331">
        <f>'EU28 TRA_Activity'!AP79-'UK TRA_Activity'!AP79</f>
        <v>496587.42603730457</v>
      </c>
      <c r="AQ79" s="331">
        <f>'EU28 TRA_Activity'!AQ79-'UK TRA_Activity'!AQ79</f>
        <v>491743.34532265569</v>
      </c>
      <c r="AR79" s="331">
        <f>'EU28 TRA_Activity'!AR79-'UK TRA_Activity'!AR79</f>
        <v>486581.01409633976</v>
      </c>
      <c r="AS79" s="331">
        <f>'EU28 TRA_Activity'!AS79-'UK TRA_Activity'!AS79</f>
        <v>481166.0356933272</v>
      </c>
      <c r="AT79" s="331">
        <f>'EU28 TRA_Activity'!AT79-'UK TRA_Activity'!AT79</f>
        <v>475659.95582419517</v>
      </c>
      <c r="AU79" s="331">
        <f>'EU28 TRA_Activity'!AU79-'UK TRA_Activity'!AU79</f>
        <v>469992.18205022032</v>
      </c>
      <c r="AV79" s="331">
        <f>'EU28 TRA_Activity'!AV79-'UK TRA_Activity'!AV79</f>
        <v>464111.74018507113</v>
      </c>
      <c r="AW79" s="331">
        <f>'EU28 TRA_Activity'!AW79-'UK TRA_Activity'!AW79</f>
        <v>458169.08143184782</v>
      </c>
      <c r="AX79" s="331">
        <f>'EU28 TRA_Activity'!AX79-'UK TRA_Activity'!AX79</f>
        <v>452605.97387620644</v>
      </c>
      <c r="AY79" s="331">
        <f>'EU28 TRA_Activity'!AY79-'UK TRA_Activity'!AY79</f>
        <v>446845.1199126796</v>
      </c>
      <c r="AZ79" s="331">
        <f>'EU28 TRA_Activity'!AZ79-'UK TRA_Activity'!AZ79</f>
        <v>441296.42852639436</v>
      </c>
    </row>
    <row r="80" spans="1:52">
      <c r="A80" s="329" t="s">
        <v>171</v>
      </c>
      <c r="B80" s="315">
        <f>'EU28 TRA_Activity'!B80-'UK TRA_Activity'!B80</f>
        <v>827.10584123806427</v>
      </c>
      <c r="C80" s="315">
        <f>'EU28 TRA_Activity'!C80-'UK TRA_Activity'!C80</f>
        <v>764.33191383361645</v>
      </c>
      <c r="D80" s="315">
        <f>'EU28 TRA_Activity'!D80-'UK TRA_Activity'!D80</f>
        <v>689.09684537150338</v>
      </c>
      <c r="E80" s="315">
        <f>'EU28 TRA_Activity'!E80-'UK TRA_Activity'!E80</f>
        <v>670.30291476261027</v>
      </c>
      <c r="F80" s="315">
        <f>'EU28 TRA_Activity'!F80-'UK TRA_Activity'!F80</f>
        <v>1437.7999348732437</v>
      </c>
      <c r="G80" s="315">
        <f>'EU28 TRA_Activity'!G80-'UK TRA_Activity'!G80</f>
        <v>1374.0438074361959</v>
      </c>
      <c r="H80" s="315">
        <f>'EU28 TRA_Activity'!H80-'UK TRA_Activity'!H80</f>
        <v>1362.2749176854891</v>
      </c>
      <c r="I80" s="315">
        <f>'EU28 TRA_Activity'!I80-'UK TRA_Activity'!I80</f>
        <v>1356.8515809587927</v>
      </c>
      <c r="J80" s="315">
        <f>'EU28 TRA_Activity'!J80-'UK TRA_Activity'!J80</f>
        <v>1382.7448857059542</v>
      </c>
      <c r="K80" s="315">
        <f>'EU28 TRA_Activity'!K80-'UK TRA_Activity'!K80</f>
        <v>1350.7778539987548</v>
      </c>
      <c r="L80" s="315">
        <f>'EU28 TRA_Activity'!L80-'UK TRA_Activity'!L80</f>
        <v>1313.1898270293179</v>
      </c>
      <c r="M80" s="315">
        <f>'EU28 TRA_Activity'!M80-'UK TRA_Activity'!M80</f>
        <v>1239.9474734650182</v>
      </c>
      <c r="N80" s="315">
        <f>'EU28 TRA_Activity'!N80-'UK TRA_Activity'!N80</f>
        <v>1192.3054187913185</v>
      </c>
      <c r="O80" s="315">
        <f>'EU28 TRA_Activity'!O80-'UK TRA_Activity'!O80</f>
        <v>1131.3573676551634</v>
      </c>
      <c r="P80" s="315">
        <f>'EU28 TRA_Activity'!P80-'UK TRA_Activity'!P80</f>
        <v>1130.3491693077358</v>
      </c>
      <c r="Q80" s="315">
        <f>'EU28 TRA_Activity'!Q80-'UK TRA_Activity'!Q80</f>
        <v>983.06236435623703</v>
      </c>
      <c r="R80" s="315">
        <f>'EU28 TRA_Activity'!R80-'UK TRA_Activity'!R80</f>
        <v>954.86943868628498</v>
      </c>
      <c r="S80" s="315">
        <f>'EU28 TRA_Activity'!S80-'UK TRA_Activity'!S80</f>
        <v>933.69848908958602</v>
      </c>
      <c r="T80" s="315">
        <f>'EU28 TRA_Activity'!T80-'UK TRA_Activity'!T80</f>
        <v>880.90190224444223</v>
      </c>
      <c r="U80" s="315">
        <f>'EU28 TRA_Activity'!U80-'UK TRA_Activity'!U80</f>
        <v>848.05474238197974</v>
      </c>
      <c r="V80" s="315">
        <f>'EU28 TRA_Activity'!V80-'UK TRA_Activity'!V80</f>
        <v>834.13792894951928</v>
      </c>
      <c r="W80" s="315">
        <f>'EU28 TRA_Activity'!W80-'UK TRA_Activity'!W80</f>
        <v>840.99652257694515</v>
      </c>
      <c r="X80" s="315">
        <f>'EU28 TRA_Activity'!X80-'UK TRA_Activity'!X80</f>
        <v>861.78308582795796</v>
      </c>
      <c r="Y80" s="315">
        <f>'EU28 TRA_Activity'!Y80-'UK TRA_Activity'!Y80</f>
        <v>890.24243014745582</v>
      </c>
      <c r="Z80" s="315">
        <f>'EU28 TRA_Activity'!Z80-'UK TRA_Activity'!Z80</f>
        <v>926.05514772339779</v>
      </c>
      <c r="AA80" s="315">
        <f>'EU28 TRA_Activity'!AA80-'UK TRA_Activity'!AA80</f>
        <v>965.86600583400855</v>
      </c>
      <c r="AB80" s="315">
        <f>'EU28 TRA_Activity'!AB80-'UK TRA_Activity'!AB80</f>
        <v>1000.5871647378353</v>
      </c>
      <c r="AC80" s="315">
        <f>'EU28 TRA_Activity'!AC80-'UK TRA_Activity'!AC80</f>
        <v>1032.6640829006992</v>
      </c>
      <c r="AD80" s="315">
        <f>'EU28 TRA_Activity'!AD80-'UK TRA_Activity'!AD80</f>
        <v>1058.9620788792556</v>
      </c>
      <c r="AE80" s="315">
        <f>'EU28 TRA_Activity'!AE80-'UK TRA_Activity'!AE80</f>
        <v>1081.1168830499735</v>
      </c>
      <c r="AF80" s="315">
        <f>'EU28 TRA_Activity'!AF80-'UK TRA_Activity'!AF80</f>
        <v>1097.0917301073143</v>
      </c>
      <c r="AG80" s="315">
        <f>'EU28 TRA_Activity'!AG80-'UK TRA_Activity'!AG80</f>
        <v>1107.834945246457</v>
      </c>
      <c r="AH80" s="315">
        <f>'EU28 TRA_Activity'!AH80-'UK TRA_Activity'!AH80</f>
        <v>1114.0779558464076</v>
      </c>
      <c r="AI80" s="315">
        <f>'EU28 TRA_Activity'!AI80-'UK TRA_Activity'!AI80</f>
        <v>1118.6877403648723</v>
      </c>
      <c r="AJ80" s="315">
        <f>'EU28 TRA_Activity'!AJ80-'UK TRA_Activity'!AJ80</f>
        <v>1120.8911785189409</v>
      </c>
      <c r="AK80" s="315">
        <f>'EU28 TRA_Activity'!AK80-'UK TRA_Activity'!AK80</f>
        <v>1116.4165199537188</v>
      </c>
      <c r="AL80" s="315">
        <f>'EU28 TRA_Activity'!AL80-'UK TRA_Activity'!AL80</f>
        <v>1108.3412461155092</v>
      </c>
      <c r="AM80" s="315">
        <f>'EU28 TRA_Activity'!AM80-'UK TRA_Activity'!AM80</f>
        <v>1099.5174017556949</v>
      </c>
      <c r="AN80" s="315">
        <f>'EU28 TRA_Activity'!AN80-'UK TRA_Activity'!AN80</f>
        <v>1087.0804501866023</v>
      </c>
      <c r="AO80" s="315">
        <f>'EU28 TRA_Activity'!AO80-'UK TRA_Activity'!AO80</f>
        <v>1074.5366359189134</v>
      </c>
      <c r="AP80" s="315">
        <f>'EU28 TRA_Activity'!AP80-'UK TRA_Activity'!AP80</f>
        <v>1064.8379871742134</v>
      </c>
      <c r="AQ80" s="315">
        <f>'EU28 TRA_Activity'!AQ80-'UK TRA_Activity'!AQ80</f>
        <v>1053.2527282347955</v>
      </c>
      <c r="AR80" s="315">
        <f>'EU28 TRA_Activity'!AR80-'UK TRA_Activity'!AR80</f>
        <v>1043.9803390513823</v>
      </c>
      <c r="AS80" s="315">
        <f>'EU28 TRA_Activity'!AS80-'UK TRA_Activity'!AS80</f>
        <v>1031.0842643510937</v>
      </c>
      <c r="AT80" s="315">
        <f>'EU28 TRA_Activity'!AT80-'UK TRA_Activity'!AT80</f>
        <v>1017.117483152539</v>
      </c>
      <c r="AU80" s="315">
        <f>'EU28 TRA_Activity'!AU80-'UK TRA_Activity'!AU80</f>
        <v>1005.045843041537</v>
      </c>
      <c r="AV80" s="315">
        <f>'EU28 TRA_Activity'!AV80-'UK TRA_Activity'!AV80</f>
        <v>993.01411110424931</v>
      </c>
      <c r="AW80" s="315">
        <f>'EU28 TRA_Activity'!AW80-'UK TRA_Activity'!AW80</f>
        <v>982.43289811283637</v>
      </c>
      <c r="AX80" s="315">
        <f>'EU28 TRA_Activity'!AX80-'UK TRA_Activity'!AX80</f>
        <v>967.81560184686998</v>
      </c>
      <c r="AY80" s="315">
        <f>'EU28 TRA_Activity'!AY80-'UK TRA_Activity'!AY80</f>
        <v>955.07621887868777</v>
      </c>
      <c r="AZ80" s="315">
        <f>'EU28 TRA_Activity'!AZ80-'UK TRA_Activity'!AZ80</f>
        <v>944.23433532350612</v>
      </c>
    </row>
    <row r="81" spans="1:52">
      <c r="A81" s="329" t="s">
        <v>170</v>
      </c>
      <c r="B81" s="315">
        <f>'EU28 TRA_Activity'!B81-'UK TRA_Activity'!B81</f>
        <v>2516.353126100661</v>
      </c>
      <c r="C81" s="315">
        <f>'EU28 TRA_Activity'!C81-'UK TRA_Activity'!C81</f>
        <v>2378.2203089713294</v>
      </c>
      <c r="D81" s="315">
        <f>'EU28 TRA_Activity'!D81-'UK TRA_Activity'!D81</f>
        <v>2271.4519281143312</v>
      </c>
      <c r="E81" s="315">
        <f>'EU28 TRA_Activity'!E81-'UK TRA_Activity'!E81</f>
        <v>1933.447124754299</v>
      </c>
      <c r="F81" s="315">
        <f>'EU28 TRA_Activity'!F81-'UK TRA_Activity'!F81</f>
        <v>1735.7868478854268</v>
      </c>
      <c r="G81" s="315">
        <f>'EU28 TRA_Activity'!G81-'UK TRA_Activity'!G81</f>
        <v>1550.1136212790391</v>
      </c>
      <c r="H81" s="315">
        <f>'EU28 TRA_Activity'!H81-'UK TRA_Activity'!H81</f>
        <v>1393.6786624764832</v>
      </c>
      <c r="I81" s="315">
        <f>'EU28 TRA_Activity'!I81-'UK TRA_Activity'!I81</f>
        <v>1270.5244044074402</v>
      </c>
      <c r="J81" s="315">
        <f>'EU28 TRA_Activity'!J81-'UK TRA_Activity'!J81</f>
        <v>1179.0336823390774</v>
      </c>
      <c r="K81" s="315">
        <f>'EU28 TRA_Activity'!K81-'UK TRA_Activity'!K81</f>
        <v>1030.7558347477093</v>
      </c>
      <c r="L81" s="315">
        <f>'EU28 TRA_Activity'!L81-'UK TRA_Activity'!L81</f>
        <v>933.44280601259015</v>
      </c>
      <c r="M81" s="315">
        <f>'EU28 TRA_Activity'!M81-'UK TRA_Activity'!M81</f>
        <v>852.3256211115214</v>
      </c>
      <c r="N81" s="315">
        <f>'EU28 TRA_Activity'!N81-'UK TRA_Activity'!N81</f>
        <v>773.16675758354904</v>
      </c>
      <c r="O81" s="315">
        <f>'EU28 TRA_Activity'!O81-'UK TRA_Activity'!O81</f>
        <v>809.68253514053151</v>
      </c>
      <c r="P81" s="315">
        <f>'EU28 TRA_Activity'!P81-'UK TRA_Activity'!P81</f>
        <v>670.18507265834262</v>
      </c>
      <c r="Q81" s="315">
        <f>'EU28 TRA_Activity'!Q81-'UK TRA_Activity'!Q81</f>
        <v>615.80206249370565</v>
      </c>
      <c r="R81" s="315">
        <f>'EU28 TRA_Activity'!R81-'UK TRA_Activity'!R81</f>
        <v>593.24059656175348</v>
      </c>
      <c r="S81" s="315">
        <f>'EU28 TRA_Activity'!S81-'UK TRA_Activity'!S81</f>
        <v>581.57059719175857</v>
      </c>
      <c r="T81" s="315">
        <f>'EU28 TRA_Activity'!T81-'UK TRA_Activity'!T81</f>
        <v>540.02039183253135</v>
      </c>
      <c r="U81" s="315">
        <f>'EU28 TRA_Activity'!U81-'UK TRA_Activity'!U81</f>
        <v>525.77307290317106</v>
      </c>
      <c r="V81" s="315">
        <f>'EU28 TRA_Activity'!V81-'UK TRA_Activity'!V81</f>
        <v>531.92423993360057</v>
      </c>
      <c r="W81" s="315">
        <f>'EU28 TRA_Activity'!W81-'UK TRA_Activity'!W81</f>
        <v>548.04214936011101</v>
      </c>
      <c r="X81" s="315">
        <f>'EU28 TRA_Activity'!X81-'UK TRA_Activity'!X81</f>
        <v>571.86554315756996</v>
      </c>
      <c r="Y81" s="315">
        <f>'EU28 TRA_Activity'!Y81-'UK TRA_Activity'!Y81</f>
        <v>600.67571432794546</v>
      </c>
      <c r="Z81" s="315">
        <f>'EU28 TRA_Activity'!Z81-'UK TRA_Activity'!Z81</f>
        <v>630.36068544169734</v>
      </c>
      <c r="AA81" s="315">
        <f>'EU28 TRA_Activity'!AA81-'UK TRA_Activity'!AA81</f>
        <v>657.04128861643233</v>
      </c>
      <c r="AB81" s="315">
        <f>'EU28 TRA_Activity'!AB81-'UK TRA_Activity'!AB81</f>
        <v>677.44824175437248</v>
      </c>
      <c r="AC81" s="315">
        <f>'EU28 TRA_Activity'!AC81-'UK TRA_Activity'!AC81</f>
        <v>693.33774925002876</v>
      </c>
      <c r="AD81" s="315">
        <f>'EU28 TRA_Activity'!AD81-'UK TRA_Activity'!AD81</f>
        <v>705.25816889720011</v>
      </c>
      <c r="AE81" s="315">
        <f>'EU28 TRA_Activity'!AE81-'UK TRA_Activity'!AE81</f>
        <v>714.70715822228465</v>
      </c>
      <c r="AF81" s="315">
        <f>'EU28 TRA_Activity'!AF81-'UK TRA_Activity'!AF81</f>
        <v>721.83168611513793</v>
      </c>
      <c r="AG81" s="315">
        <f>'EU28 TRA_Activity'!AG81-'UK TRA_Activity'!AG81</f>
        <v>723.80318673834836</v>
      </c>
      <c r="AH81" s="315">
        <f>'EU28 TRA_Activity'!AH81-'UK TRA_Activity'!AH81</f>
        <v>723.02621827476264</v>
      </c>
      <c r="AI81" s="315">
        <f>'EU28 TRA_Activity'!AI81-'UK TRA_Activity'!AI81</f>
        <v>719.92810078793434</v>
      </c>
      <c r="AJ81" s="315">
        <f>'EU28 TRA_Activity'!AJ81-'UK TRA_Activity'!AJ81</f>
        <v>712.46354674336465</v>
      </c>
      <c r="AK81" s="315">
        <f>'EU28 TRA_Activity'!AK81-'UK TRA_Activity'!AK81</f>
        <v>701.45698650327722</v>
      </c>
      <c r="AL81" s="315">
        <f>'EU28 TRA_Activity'!AL81-'UK TRA_Activity'!AL81</f>
        <v>691.21405851803399</v>
      </c>
      <c r="AM81" s="315">
        <f>'EU28 TRA_Activity'!AM81-'UK TRA_Activity'!AM81</f>
        <v>679.29578170148704</v>
      </c>
      <c r="AN81" s="315">
        <f>'EU28 TRA_Activity'!AN81-'UK TRA_Activity'!AN81</f>
        <v>668.11781231606994</v>
      </c>
      <c r="AO81" s="315">
        <f>'EU28 TRA_Activity'!AO81-'UK TRA_Activity'!AO81</f>
        <v>656.85990787282856</v>
      </c>
      <c r="AP81" s="315">
        <f>'EU28 TRA_Activity'!AP81-'UK TRA_Activity'!AP81</f>
        <v>645.41907755254113</v>
      </c>
      <c r="AQ81" s="315">
        <f>'EU28 TRA_Activity'!AQ81-'UK TRA_Activity'!AQ81</f>
        <v>634.19109374068114</v>
      </c>
      <c r="AR81" s="315">
        <f>'EU28 TRA_Activity'!AR81-'UK TRA_Activity'!AR81</f>
        <v>622.72225177365635</v>
      </c>
      <c r="AS81" s="315">
        <f>'EU28 TRA_Activity'!AS81-'UK TRA_Activity'!AS81</f>
        <v>611.26518557769009</v>
      </c>
      <c r="AT81" s="315">
        <f>'EU28 TRA_Activity'!AT81-'UK TRA_Activity'!AT81</f>
        <v>597.51720072172952</v>
      </c>
      <c r="AU81" s="315">
        <f>'EU28 TRA_Activity'!AU81-'UK TRA_Activity'!AU81</f>
        <v>586.5405457850818</v>
      </c>
      <c r="AV81" s="315">
        <f>'EU28 TRA_Activity'!AV81-'UK TRA_Activity'!AV81</f>
        <v>575.20338641399189</v>
      </c>
      <c r="AW81" s="315">
        <f>'EU28 TRA_Activity'!AW81-'UK TRA_Activity'!AW81</f>
        <v>563.37244493077503</v>
      </c>
      <c r="AX81" s="315">
        <f>'EU28 TRA_Activity'!AX81-'UK TRA_Activity'!AX81</f>
        <v>546.04304000507898</v>
      </c>
      <c r="AY81" s="315">
        <f>'EU28 TRA_Activity'!AY81-'UK TRA_Activity'!AY81</f>
        <v>531.7225662301696</v>
      </c>
      <c r="AZ81" s="315">
        <f>'EU28 TRA_Activity'!AZ81-'UK TRA_Activity'!AZ81</f>
        <v>519.32798189541995</v>
      </c>
    </row>
    <row r="82" spans="1:52">
      <c r="A82" s="329" t="s">
        <v>169</v>
      </c>
      <c r="B82" s="315">
        <f>'EU28 TRA_Activity'!B82-'UK TRA_Activity'!B82</f>
        <v>3020.860275066495</v>
      </c>
      <c r="C82" s="315">
        <f>'EU28 TRA_Activity'!C82-'UK TRA_Activity'!C82</f>
        <v>4762.4026924088384</v>
      </c>
      <c r="D82" s="315">
        <f>'EU28 TRA_Activity'!D82-'UK TRA_Activity'!D82</f>
        <v>4957.3694138092251</v>
      </c>
      <c r="E82" s="315">
        <f>'EU28 TRA_Activity'!E82-'UK TRA_Activity'!E82</f>
        <v>7208.3492608086563</v>
      </c>
      <c r="F82" s="315">
        <f>'EU28 TRA_Activity'!F82-'UK TRA_Activity'!F82</f>
        <v>7943.8776914702803</v>
      </c>
      <c r="G82" s="315">
        <f>'EU28 TRA_Activity'!G82-'UK TRA_Activity'!G82</f>
        <v>8842.1471651864813</v>
      </c>
      <c r="H82" s="315">
        <f>'EU28 TRA_Activity'!H82-'UK TRA_Activity'!H82</f>
        <v>11146.29847600432</v>
      </c>
      <c r="I82" s="315">
        <f>'EU28 TRA_Activity'!I82-'UK TRA_Activity'!I82</f>
        <v>12733.847924925842</v>
      </c>
      <c r="J82" s="315">
        <f>'EU28 TRA_Activity'!J82-'UK TRA_Activity'!J82</f>
        <v>13578.579274881484</v>
      </c>
      <c r="K82" s="315">
        <f>'EU28 TRA_Activity'!K82-'UK TRA_Activity'!K82</f>
        <v>15752.112110029491</v>
      </c>
      <c r="L82" s="315">
        <f>'EU28 TRA_Activity'!L82-'UK TRA_Activity'!L82</f>
        <v>17180.400142411632</v>
      </c>
      <c r="M82" s="315">
        <f>'EU28 TRA_Activity'!M82-'UK TRA_Activity'!M82</f>
        <v>19567.926385392726</v>
      </c>
      <c r="N82" s="315">
        <f>'EU28 TRA_Activity'!N82-'UK TRA_Activity'!N82</f>
        <v>22127.721894626506</v>
      </c>
      <c r="O82" s="315">
        <f>'EU28 TRA_Activity'!O82-'UK TRA_Activity'!O82</f>
        <v>22418.073416388896</v>
      </c>
      <c r="P82" s="315">
        <f>'EU28 TRA_Activity'!P82-'UK TRA_Activity'!P82</f>
        <v>23088.02301085482</v>
      </c>
      <c r="Q82" s="315">
        <f>'EU28 TRA_Activity'!Q82-'UK TRA_Activity'!Q82</f>
        <v>33182.745988862516</v>
      </c>
      <c r="R82" s="315">
        <f>'EU28 TRA_Activity'!R82-'UK TRA_Activity'!R82</f>
        <v>34803.445404150079</v>
      </c>
      <c r="S82" s="315">
        <f>'EU28 TRA_Activity'!S82-'UK TRA_Activity'!S82</f>
        <v>36736.550740043589</v>
      </c>
      <c r="T82" s="315">
        <f>'EU28 TRA_Activity'!T82-'UK TRA_Activity'!T82</f>
        <v>38767.27579063028</v>
      </c>
      <c r="U82" s="315">
        <f>'EU28 TRA_Activity'!U82-'UK TRA_Activity'!U82</f>
        <v>40896.886853394222</v>
      </c>
      <c r="V82" s="315">
        <f>'EU28 TRA_Activity'!V82-'UK TRA_Activity'!V82</f>
        <v>43040.180109500841</v>
      </c>
      <c r="W82" s="315">
        <f>'EU28 TRA_Activity'!W82-'UK TRA_Activity'!W82</f>
        <v>45172.775809710911</v>
      </c>
      <c r="X82" s="315">
        <f>'EU28 TRA_Activity'!X82-'UK TRA_Activity'!X82</f>
        <v>47235.140288868672</v>
      </c>
      <c r="Y82" s="315">
        <f>'EU28 TRA_Activity'!Y82-'UK TRA_Activity'!Y82</f>
        <v>49345.12763023498</v>
      </c>
      <c r="Z82" s="315">
        <f>'EU28 TRA_Activity'!Z82-'UK TRA_Activity'!Z82</f>
        <v>51456.819432390221</v>
      </c>
      <c r="AA82" s="315">
        <f>'EU28 TRA_Activity'!AA82-'UK TRA_Activity'!AA82</f>
        <v>53540.855221778067</v>
      </c>
      <c r="AB82" s="315">
        <f>'EU28 TRA_Activity'!AB82-'UK TRA_Activity'!AB82</f>
        <v>55538.22804777744</v>
      </c>
      <c r="AC82" s="315">
        <f>'EU28 TRA_Activity'!AC82-'UK TRA_Activity'!AC82</f>
        <v>57501.598111150437</v>
      </c>
      <c r="AD82" s="315">
        <f>'EU28 TRA_Activity'!AD82-'UK TRA_Activity'!AD82</f>
        <v>59480.926871441043</v>
      </c>
      <c r="AE82" s="315">
        <f>'EU28 TRA_Activity'!AE82-'UK TRA_Activity'!AE82</f>
        <v>61507.155212371668</v>
      </c>
      <c r="AF82" s="315">
        <f>'EU28 TRA_Activity'!AF82-'UK TRA_Activity'!AF82</f>
        <v>63561.192883756783</v>
      </c>
      <c r="AG82" s="315">
        <f>'EU28 TRA_Activity'!AG82-'UK TRA_Activity'!AG82</f>
        <v>65620.419618000844</v>
      </c>
      <c r="AH82" s="315">
        <f>'EU28 TRA_Activity'!AH82-'UK TRA_Activity'!AH82</f>
        <v>67616.196460047388</v>
      </c>
      <c r="AI82" s="315">
        <f>'EU28 TRA_Activity'!AI82-'UK TRA_Activity'!AI82</f>
        <v>69597.476121996879</v>
      </c>
      <c r="AJ82" s="315">
        <f>'EU28 TRA_Activity'!AJ82-'UK TRA_Activity'!AJ82</f>
        <v>71613.306503721105</v>
      </c>
      <c r="AK82" s="315">
        <f>'EU28 TRA_Activity'!AK82-'UK TRA_Activity'!AK82</f>
        <v>73483.698706549345</v>
      </c>
      <c r="AL82" s="315">
        <f>'EU28 TRA_Activity'!AL82-'UK TRA_Activity'!AL82</f>
        <v>75182.503518519181</v>
      </c>
      <c r="AM82" s="315">
        <f>'EU28 TRA_Activity'!AM82-'UK TRA_Activity'!AM82</f>
        <v>76704.064611574024</v>
      </c>
      <c r="AN82" s="315">
        <f>'EU28 TRA_Activity'!AN82-'UK TRA_Activity'!AN82</f>
        <v>78050.628392835992</v>
      </c>
      <c r="AO82" s="315">
        <f>'EU28 TRA_Activity'!AO82-'UK TRA_Activity'!AO82</f>
        <v>79211.004214839748</v>
      </c>
      <c r="AP82" s="315">
        <f>'EU28 TRA_Activity'!AP82-'UK TRA_Activity'!AP82</f>
        <v>80341.831881158854</v>
      </c>
      <c r="AQ82" s="315">
        <f>'EU28 TRA_Activity'!AQ82-'UK TRA_Activity'!AQ82</f>
        <v>81265.228054847044</v>
      </c>
      <c r="AR82" s="315">
        <f>'EU28 TRA_Activity'!AR82-'UK TRA_Activity'!AR82</f>
        <v>82024.403354995025</v>
      </c>
      <c r="AS82" s="315">
        <f>'EU28 TRA_Activity'!AS82-'UK TRA_Activity'!AS82</f>
        <v>82615.360379818885</v>
      </c>
      <c r="AT82" s="315">
        <f>'EU28 TRA_Activity'!AT82-'UK TRA_Activity'!AT82</f>
        <v>83090.672043739905</v>
      </c>
      <c r="AU82" s="315">
        <f>'EU28 TRA_Activity'!AU82-'UK TRA_Activity'!AU82</f>
        <v>83406.029594497915</v>
      </c>
      <c r="AV82" s="315">
        <f>'EU28 TRA_Activity'!AV82-'UK TRA_Activity'!AV82</f>
        <v>83544.322015855039</v>
      </c>
      <c r="AW82" s="315">
        <f>'EU28 TRA_Activity'!AW82-'UK TRA_Activity'!AW82</f>
        <v>83544.3820279028</v>
      </c>
      <c r="AX82" s="315">
        <f>'EU28 TRA_Activity'!AX82-'UK TRA_Activity'!AX82</f>
        <v>83468.134251792246</v>
      </c>
      <c r="AY82" s="315">
        <f>'EU28 TRA_Activity'!AY82-'UK TRA_Activity'!AY82</f>
        <v>83232.202171746554</v>
      </c>
      <c r="AZ82" s="315">
        <f>'EU28 TRA_Activity'!AZ82-'UK TRA_Activity'!AZ82</f>
        <v>82892.970720190569</v>
      </c>
    </row>
    <row r="83" spans="1:52">
      <c r="A83" s="329" t="s">
        <v>154</v>
      </c>
      <c r="B83" s="315">
        <f>'EU28 TRA_Activity'!B83-'UK TRA_Activity'!B83</f>
        <v>495189.87023712846</v>
      </c>
      <c r="C83" s="315">
        <f>'EU28 TRA_Activity'!C83-'UK TRA_Activity'!C83</f>
        <v>492772.99901457597</v>
      </c>
      <c r="D83" s="315">
        <f>'EU28 TRA_Activity'!D83-'UK TRA_Activity'!D83</f>
        <v>490123.29387779115</v>
      </c>
      <c r="E83" s="315">
        <f>'EU28 TRA_Activity'!E83-'UK TRA_Activity'!E83</f>
        <v>491002.58688742621</v>
      </c>
      <c r="F83" s="315">
        <f>'EU28 TRA_Activity'!F83-'UK TRA_Activity'!F83</f>
        <v>494421.16042233701</v>
      </c>
      <c r="G83" s="315">
        <f>'EU28 TRA_Activity'!G83-'UK TRA_Activity'!G83</f>
        <v>490661.55084557005</v>
      </c>
      <c r="H83" s="315">
        <f>'EU28 TRA_Activity'!H83-'UK TRA_Activity'!H83</f>
        <v>488265.14667041542</v>
      </c>
      <c r="I83" s="315">
        <f>'EU28 TRA_Activity'!I83-'UK TRA_Activity'!I83</f>
        <v>499074.69350803434</v>
      </c>
      <c r="J83" s="315">
        <f>'EU28 TRA_Activity'!J83-'UK TRA_Activity'!J83</f>
        <v>506226.85460463184</v>
      </c>
      <c r="K83" s="315">
        <f>'EU28 TRA_Activity'!K83-'UK TRA_Activity'!K83</f>
        <v>481175.96264203289</v>
      </c>
      <c r="L83" s="315">
        <f>'EU28 TRA_Activity'!L83-'UK TRA_Activity'!L83</f>
        <v>474459.89758787758</v>
      </c>
      <c r="M83" s="315">
        <f>'EU28 TRA_Activity'!M83-'UK TRA_Activity'!M83</f>
        <v>476238.9854785779</v>
      </c>
      <c r="N83" s="315">
        <f>'EU28 TRA_Activity'!N83-'UK TRA_Activity'!N83</f>
        <v>469842.67574255262</v>
      </c>
      <c r="O83" s="315">
        <f>'EU28 TRA_Activity'!O83-'UK TRA_Activity'!O83</f>
        <v>467377.41853957623</v>
      </c>
      <c r="P83" s="315">
        <f>'EU28 TRA_Activity'!P83-'UK TRA_Activity'!P83</f>
        <v>462984.72362112935</v>
      </c>
      <c r="Q83" s="315">
        <f>'EU28 TRA_Activity'!Q83-'UK TRA_Activity'!Q83</f>
        <v>464399.15266837832</v>
      </c>
      <c r="R83" s="315">
        <f>'EU28 TRA_Activity'!R83-'UK TRA_Activity'!R83</f>
        <v>468918.28658152086</v>
      </c>
      <c r="S83" s="315">
        <f>'EU28 TRA_Activity'!S83-'UK TRA_Activity'!S83</f>
        <v>477078.84926734003</v>
      </c>
      <c r="T83" s="315">
        <f>'EU28 TRA_Activity'!T83-'UK TRA_Activity'!T83</f>
        <v>482960.44051384815</v>
      </c>
      <c r="U83" s="315">
        <f>'EU28 TRA_Activity'!U83-'UK TRA_Activity'!U83</f>
        <v>486937.88959507499</v>
      </c>
      <c r="V83" s="315">
        <f>'EU28 TRA_Activity'!V83-'UK TRA_Activity'!V83</f>
        <v>489287.73656634468</v>
      </c>
      <c r="W83" s="315">
        <f>'EU28 TRA_Activity'!W83-'UK TRA_Activity'!W83</f>
        <v>490129.17413492571</v>
      </c>
      <c r="X83" s="315">
        <f>'EU28 TRA_Activity'!X83-'UK TRA_Activity'!X83</f>
        <v>489266.66173626523</v>
      </c>
      <c r="Y83" s="315">
        <f>'EU28 TRA_Activity'!Y83-'UK TRA_Activity'!Y83</f>
        <v>487930.32608009811</v>
      </c>
      <c r="Z83" s="315">
        <f>'EU28 TRA_Activity'!Z83-'UK TRA_Activity'!Z83</f>
        <v>485980.9682242967</v>
      </c>
      <c r="AA83" s="315">
        <f>'EU28 TRA_Activity'!AA83-'UK TRA_Activity'!AA83</f>
        <v>483788.86927377188</v>
      </c>
      <c r="AB83" s="315">
        <f>'EU28 TRA_Activity'!AB83-'UK TRA_Activity'!AB83</f>
        <v>480745.89902249561</v>
      </c>
      <c r="AC83" s="315">
        <f>'EU28 TRA_Activity'!AC83-'UK TRA_Activity'!AC83</f>
        <v>477384.49072400719</v>
      </c>
      <c r="AD83" s="315">
        <f>'EU28 TRA_Activity'!AD83-'UK TRA_Activity'!AD83</f>
        <v>474100.82605227915</v>
      </c>
      <c r="AE83" s="315">
        <f>'EU28 TRA_Activity'!AE83-'UK TRA_Activity'!AE83</f>
        <v>470547.64070983022</v>
      </c>
      <c r="AF83" s="315">
        <f>'EU28 TRA_Activity'!AF83-'UK TRA_Activity'!AF83</f>
        <v>466683.20677967119</v>
      </c>
      <c r="AG83" s="315">
        <f>'EU28 TRA_Activity'!AG83-'UK TRA_Activity'!AG83</f>
        <v>462159.33510671591</v>
      </c>
      <c r="AH83" s="315">
        <f>'EU28 TRA_Activity'!AH83-'UK TRA_Activity'!AH83</f>
        <v>456959.19225998019</v>
      </c>
      <c r="AI83" s="315">
        <f>'EU28 TRA_Activity'!AI83-'UK TRA_Activity'!AI83</f>
        <v>451866.00891827268</v>
      </c>
      <c r="AJ83" s="315">
        <f>'EU28 TRA_Activity'!AJ83-'UK TRA_Activity'!AJ83</f>
        <v>446981.35161094455</v>
      </c>
      <c r="AK83" s="315">
        <f>'EU28 TRA_Activity'!AK83-'UK TRA_Activity'!AK83</f>
        <v>441894.80072338681</v>
      </c>
      <c r="AL83" s="315">
        <f>'EU28 TRA_Activity'!AL83-'UK TRA_Activity'!AL83</f>
        <v>436376.99303501635</v>
      </c>
      <c r="AM83" s="315">
        <f>'EU28 TRA_Activity'!AM83-'UK TRA_Activity'!AM83</f>
        <v>430526.26225300948</v>
      </c>
      <c r="AN83" s="315">
        <f>'EU28 TRA_Activity'!AN83-'UK TRA_Activity'!AN83</f>
        <v>424231.3069321033</v>
      </c>
      <c r="AO83" s="315">
        <f>'EU28 TRA_Activity'!AO83-'UK TRA_Activity'!AO83</f>
        <v>417680.365425764</v>
      </c>
      <c r="AP83" s="315">
        <f>'EU28 TRA_Activity'!AP83-'UK TRA_Activity'!AP83</f>
        <v>411455.52637995867</v>
      </c>
      <c r="AQ83" s="315">
        <f>'EU28 TRA_Activity'!AQ83-'UK TRA_Activity'!AQ83</f>
        <v>404998.7022543085</v>
      </c>
      <c r="AR83" s="315">
        <f>'EU28 TRA_Activity'!AR83-'UK TRA_Activity'!AR83</f>
        <v>398294.39098427654</v>
      </c>
      <c r="AS83" s="315">
        <f>'EU28 TRA_Activity'!AS83-'UK TRA_Activity'!AS83</f>
        <v>391410.58224455686</v>
      </c>
      <c r="AT83" s="315">
        <f>'EU28 TRA_Activity'!AT83-'UK TRA_Activity'!AT83</f>
        <v>384471.05363740813</v>
      </c>
      <c r="AU83" s="315">
        <f>'EU28 TRA_Activity'!AU83-'UK TRA_Activity'!AU83</f>
        <v>377419.35040395072</v>
      </c>
      <c r="AV83" s="315">
        <f>'EU28 TRA_Activity'!AV83-'UK TRA_Activity'!AV83</f>
        <v>370268.20747355389</v>
      </c>
      <c r="AW83" s="315">
        <f>'EU28 TRA_Activity'!AW83-'UK TRA_Activity'!AW83</f>
        <v>363100.5930701216</v>
      </c>
      <c r="AX83" s="315">
        <f>'EU28 TRA_Activity'!AX83-'UK TRA_Activity'!AX83</f>
        <v>356292.27319352352</v>
      </c>
      <c r="AY83" s="315">
        <f>'EU28 TRA_Activity'!AY83-'UK TRA_Activity'!AY83</f>
        <v>349310.10752024641</v>
      </c>
      <c r="AZ83" s="315">
        <f>'EU28 TRA_Activity'!AZ83-'UK TRA_Activity'!AZ83</f>
        <v>342496.84944304585</v>
      </c>
    </row>
    <row r="84" spans="1:52">
      <c r="A84" s="329" t="s">
        <v>164</v>
      </c>
      <c r="B84" s="315">
        <f>'EU28 TRA_Activity'!B84-'UK TRA_Activity'!B84</f>
        <v>0</v>
      </c>
      <c r="C84" s="315">
        <f>'EU28 TRA_Activity'!C84-'UK TRA_Activity'!C84</f>
        <v>0</v>
      </c>
      <c r="D84" s="315">
        <f>'EU28 TRA_Activity'!D84-'UK TRA_Activity'!D84</f>
        <v>0</v>
      </c>
      <c r="E84" s="315">
        <f>'EU28 TRA_Activity'!E84-'UK TRA_Activity'!E84</f>
        <v>0</v>
      </c>
      <c r="F84" s="315">
        <f>'EU28 TRA_Activity'!F84-'UK TRA_Activity'!F84</f>
        <v>0</v>
      </c>
      <c r="G84" s="315">
        <f>'EU28 TRA_Activity'!G84-'UK TRA_Activity'!G84</f>
        <v>0</v>
      </c>
      <c r="H84" s="315">
        <f>'EU28 TRA_Activity'!H84-'UK TRA_Activity'!H84</f>
        <v>0</v>
      </c>
      <c r="I84" s="315">
        <f>'EU28 TRA_Activity'!I84-'UK TRA_Activity'!I84</f>
        <v>0</v>
      </c>
      <c r="J84" s="315">
        <f>'EU28 TRA_Activity'!J84-'UK TRA_Activity'!J84</f>
        <v>0</v>
      </c>
      <c r="K84" s="315">
        <f>'EU28 TRA_Activity'!K84-'UK TRA_Activity'!K84</f>
        <v>0</v>
      </c>
      <c r="L84" s="315">
        <f>'EU28 TRA_Activity'!L84-'UK TRA_Activity'!L84</f>
        <v>0</v>
      </c>
      <c r="M84" s="315">
        <f>'EU28 TRA_Activity'!M84-'UK TRA_Activity'!M84</f>
        <v>0</v>
      </c>
      <c r="N84" s="315">
        <f>'EU28 TRA_Activity'!N84-'UK TRA_Activity'!N84</f>
        <v>0</v>
      </c>
      <c r="O84" s="315">
        <f>'EU28 TRA_Activity'!O84-'UK TRA_Activity'!O84</f>
        <v>0</v>
      </c>
      <c r="P84" s="315">
        <f>'EU28 TRA_Activity'!P84-'UK TRA_Activity'!P84</f>
        <v>0</v>
      </c>
      <c r="Q84" s="315">
        <f>'EU28 TRA_Activity'!Q84-'UK TRA_Activity'!Q84</f>
        <v>0</v>
      </c>
      <c r="R84" s="315">
        <f>'EU28 TRA_Activity'!R84-'UK TRA_Activity'!R84</f>
        <v>0</v>
      </c>
      <c r="S84" s="315">
        <f>'EU28 TRA_Activity'!S84-'UK TRA_Activity'!S84</f>
        <v>0</v>
      </c>
      <c r="T84" s="315">
        <f>'EU28 TRA_Activity'!T84-'UK TRA_Activity'!T84</f>
        <v>0</v>
      </c>
      <c r="U84" s="315">
        <f>'EU28 TRA_Activity'!U84-'UK TRA_Activity'!U84</f>
        <v>0</v>
      </c>
      <c r="V84" s="315">
        <f>'EU28 TRA_Activity'!V84-'UK TRA_Activity'!V84</f>
        <v>0</v>
      </c>
      <c r="W84" s="315">
        <f>'EU28 TRA_Activity'!W84-'UK TRA_Activity'!W84</f>
        <v>0</v>
      </c>
      <c r="X84" s="315">
        <f>'EU28 TRA_Activity'!X84-'UK TRA_Activity'!X84</f>
        <v>0</v>
      </c>
      <c r="Y84" s="315">
        <f>'EU28 TRA_Activity'!Y84-'UK TRA_Activity'!Y84</f>
        <v>0</v>
      </c>
      <c r="Z84" s="315">
        <f>'EU28 TRA_Activity'!Z84-'UK TRA_Activity'!Z84</f>
        <v>0</v>
      </c>
      <c r="AA84" s="315">
        <f>'EU28 TRA_Activity'!AA84-'UK TRA_Activity'!AA84</f>
        <v>0.66279186098015663</v>
      </c>
      <c r="AB84" s="315">
        <f>'EU28 TRA_Activity'!AB84-'UK TRA_Activity'!AB84</f>
        <v>3.7821292542816223</v>
      </c>
      <c r="AC84" s="315">
        <f>'EU28 TRA_Activity'!AC84-'UK TRA_Activity'!AC84</f>
        <v>7.9881933562031264</v>
      </c>
      <c r="AD84" s="315">
        <f>'EU28 TRA_Activity'!AD84-'UK TRA_Activity'!AD84</f>
        <v>12.186972009446885</v>
      </c>
      <c r="AE84" s="315">
        <f>'EU28 TRA_Activity'!AE84-'UK TRA_Activity'!AE84</f>
        <v>17.038595229888099</v>
      </c>
      <c r="AF84" s="315">
        <f>'EU28 TRA_Activity'!AF84-'UK TRA_Activity'!AF84</f>
        <v>26.768770414115959</v>
      </c>
      <c r="AG84" s="315">
        <f>'EU28 TRA_Activity'!AG84-'UK TRA_Activity'!AG84</f>
        <v>38.938395748859406</v>
      </c>
      <c r="AH84" s="315">
        <f>'EU28 TRA_Activity'!AH84-'UK TRA_Activity'!AH84</f>
        <v>58.805017650110301</v>
      </c>
      <c r="AI84" s="315">
        <f>'EU28 TRA_Activity'!AI84-'UK TRA_Activity'!AI84</f>
        <v>83.984160055053309</v>
      </c>
      <c r="AJ84" s="315">
        <f>'EU28 TRA_Activity'!AJ84-'UK TRA_Activity'!AJ84</f>
        <v>118.74731685287206</v>
      </c>
      <c r="AK84" s="315">
        <f>'EU28 TRA_Activity'!AK84-'UK TRA_Activity'!AK84</f>
        <v>161.18397579273218</v>
      </c>
      <c r="AL84" s="315">
        <f>'EU28 TRA_Activity'!AL84-'UK TRA_Activity'!AL84</f>
        <v>220.68850794979605</v>
      </c>
      <c r="AM84" s="315">
        <f>'EU28 TRA_Activity'!AM84-'UK TRA_Activity'!AM84</f>
        <v>299.44142128213821</v>
      </c>
      <c r="AN84" s="315">
        <f>'EU28 TRA_Activity'!AN84-'UK TRA_Activity'!AN84</f>
        <v>401.05765031248404</v>
      </c>
      <c r="AO84" s="315">
        <f>'EU28 TRA_Activity'!AO84-'UK TRA_Activity'!AO84</f>
        <v>531.71264256631059</v>
      </c>
      <c r="AP84" s="315">
        <f>'EU28 TRA_Activity'!AP84-'UK TRA_Activity'!AP84</f>
        <v>689.33454739439878</v>
      </c>
      <c r="AQ84" s="315">
        <f>'EU28 TRA_Activity'!AQ84-'UK TRA_Activity'!AQ84</f>
        <v>884.84512637430203</v>
      </c>
      <c r="AR84" s="315">
        <f>'EU28 TRA_Activity'!AR84-'UK TRA_Activity'!AR84</f>
        <v>1138.3779861916887</v>
      </c>
      <c r="AS84" s="315">
        <f>'EU28 TRA_Activity'!AS84-'UK TRA_Activity'!AS84</f>
        <v>1468.9322080955849</v>
      </c>
      <c r="AT84" s="315">
        <f>'EU28 TRA_Activity'!AT84-'UK TRA_Activity'!AT84</f>
        <v>1877.4727192382054</v>
      </c>
      <c r="AU84" s="315">
        <f>'EU28 TRA_Activity'!AU84-'UK TRA_Activity'!AU84</f>
        <v>2393.6858389324416</v>
      </c>
      <c r="AV84" s="315">
        <f>'EU28 TRA_Activity'!AV84-'UK TRA_Activity'!AV84</f>
        <v>3018.6896234671503</v>
      </c>
      <c r="AW84" s="315">
        <f>'EU28 TRA_Activity'!AW84-'UK TRA_Activity'!AW84</f>
        <v>3790.2448962056746</v>
      </c>
      <c r="AX84" s="315">
        <f>'EU28 TRA_Activity'!AX84-'UK TRA_Activity'!AX84</f>
        <v>4729.410031925775</v>
      </c>
      <c r="AY84" s="315">
        <f>'EU28 TRA_Activity'!AY84-'UK TRA_Activity'!AY84</f>
        <v>5875.4148401409111</v>
      </c>
      <c r="AZ84" s="315">
        <f>'EU28 TRA_Activity'!AZ84-'UK TRA_Activity'!AZ84</f>
        <v>7231.0795844032164</v>
      </c>
    </row>
    <row r="85" spans="1:52">
      <c r="A85" s="329" t="s">
        <v>174</v>
      </c>
      <c r="B85" s="315">
        <f>'EU28 TRA_Activity'!B85-'UK TRA_Activity'!B85</f>
        <v>0</v>
      </c>
      <c r="C85" s="315">
        <f>'EU28 TRA_Activity'!C85-'UK TRA_Activity'!C85</f>
        <v>0</v>
      </c>
      <c r="D85" s="315">
        <f>'EU28 TRA_Activity'!D85-'UK TRA_Activity'!D85</f>
        <v>0</v>
      </c>
      <c r="E85" s="315">
        <f>'EU28 TRA_Activity'!E85-'UK TRA_Activity'!E85</f>
        <v>0</v>
      </c>
      <c r="F85" s="315">
        <f>'EU28 TRA_Activity'!F85-'UK TRA_Activity'!F85</f>
        <v>0</v>
      </c>
      <c r="G85" s="315">
        <f>'EU28 TRA_Activity'!G85-'UK TRA_Activity'!G85</f>
        <v>0</v>
      </c>
      <c r="H85" s="315">
        <f>'EU28 TRA_Activity'!H85-'UK TRA_Activity'!H85</f>
        <v>0</v>
      </c>
      <c r="I85" s="315">
        <f>'EU28 TRA_Activity'!I85-'UK TRA_Activity'!I85</f>
        <v>0</v>
      </c>
      <c r="J85" s="315">
        <f>'EU28 TRA_Activity'!J85-'UK TRA_Activity'!J85</f>
        <v>0</v>
      </c>
      <c r="K85" s="315">
        <f>'EU28 TRA_Activity'!K85-'UK TRA_Activity'!K85</f>
        <v>0</v>
      </c>
      <c r="L85" s="315">
        <f>'EU28 TRA_Activity'!L85-'UK TRA_Activity'!L85</f>
        <v>0</v>
      </c>
      <c r="M85" s="315">
        <f>'EU28 TRA_Activity'!M85-'UK TRA_Activity'!M85</f>
        <v>0</v>
      </c>
      <c r="N85" s="315">
        <f>'EU28 TRA_Activity'!N85-'UK TRA_Activity'!N85</f>
        <v>0</v>
      </c>
      <c r="O85" s="315">
        <f>'EU28 TRA_Activity'!O85-'UK TRA_Activity'!O85</f>
        <v>0</v>
      </c>
      <c r="P85" s="315">
        <f>'EU28 TRA_Activity'!P85-'UK TRA_Activity'!P85</f>
        <v>0</v>
      </c>
      <c r="Q85" s="315">
        <f>'EU28 TRA_Activity'!Q85-'UK TRA_Activity'!Q85</f>
        <v>0</v>
      </c>
      <c r="R85" s="315">
        <f>'EU28 TRA_Activity'!R85-'UK TRA_Activity'!R85</f>
        <v>0</v>
      </c>
      <c r="S85" s="315">
        <f>'EU28 TRA_Activity'!S85-'UK TRA_Activity'!S85</f>
        <v>0</v>
      </c>
      <c r="T85" s="315">
        <f>'EU28 TRA_Activity'!T85-'UK TRA_Activity'!T85</f>
        <v>0</v>
      </c>
      <c r="U85" s="315">
        <f>'EU28 TRA_Activity'!U85-'UK TRA_Activity'!U85</f>
        <v>0</v>
      </c>
      <c r="V85" s="315">
        <f>'EU28 TRA_Activity'!V85-'UK TRA_Activity'!V85</f>
        <v>0</v>
      </c>
      <c r="W85" s="315">
        <f>'EU28 TRA_Activity'!W85-'UK TRA_Activity'!W85</f>
        <v>0</v>
      </c>
      <c r="X85" s="315">
        <f>'EU28 TRA_Activity'!X85-'UK TRA_Activity'!X85</f>
        <v>0</v>
      </c>
      <c r="Y85" s="315">
        <f>'EU28 TRA_Activity'!Y85-'UK TRA_Activity'!Y85</f>
        <v>2.5400298530599206</v>
      </c>
      <c r="Z85" s="315">
        <f>'EU28 TRA_Activity'!Z85-'UK TRA_Activity'!Z85</f>
        <v>6.7733318317791174</v>
      </c>
      <c r="AA85" s="315">
        <f>'EU28 TRA_Activity'!AA85-'UK TRA_Activity'!AA85</f>
        <v>10.996887975992315</v>
      </c>
      <c r="AB85" s="315">
        <f>'EU28 TRA_Activity'!AB85-'UK TRA_Activity'!AB85</f>
        <v>16.899900163919668</v>
      </c>
      <c r="AC85" s="315">
        <f>'EU28 TRA_Activity'!AC85-'UK TRA_Activity'!AC85</f>
        <v>28.75689096638505</v>
      </c>
      <c r="AD85" s="315">
        <f>'EU28 TRA_Activity'!AD85-'UK TRA_Activity'!AD85</f>
        <v>47.313367198681426</v>
      </c>
      <c r="AE85" s="315">
        <f>'EU28 TRA_Activity'!AE85-'UK TRA_Activity'!AE85</f>
        <v>72.639802182773821</v>
      </c>
      <c r="AF85" s="315">
        <f>'EU28 TRA_Activity'!AF85-'UK TRA_Activity'!AF85</f>
        <v>109.18137081885953</v>
      </c>
      <c r="AG85" s="315">
        <f>'EU28 TRA_Activity'!AG85-'UK TRA_Activity'!AG85</f>
        <v>161.62064723384461</v>
      </c>
      <c r="AH85" s="315">
        <f>'EU28 TRA_Activity'!AH85-'UK TRA_Activity'!AH85</f>
        <v>235.03362268921373</v>
      </c>
      <c r="AI85" s="315">
        <f>'EU28 TRA_Activity'!AI85-'UK TRA_Activity'!AI85</f>
        <v>335.95682033725507</v>
      </c>
      <c r="AJ85" s="315">
        <f>'EU28 TRA_Activity'!AJ85-'UK TRA_Activity'!AJ85</f>
        <v>473.26901107790036</v>
      </c>
      <c r="AK85" s="315">
        <f>'EU28 TRA_Activity'!AK85-'UK TRA_Activity'!AK85</f>
        <v>656.08697324852074</v>
      </c>
      <c r="AL85" s="315">
        <f>'EU28 TRA_Activity'!AL85-'UK TRA_Activity'!AL85</f>
        <v>879.68423424963862</v>
      </c>
      <c r="AM85" s="315">
        <f>'EU28 TRA_Activity'!AM85-'UK TRA_Activity'!AM85</f>
        <v>1154.8122918168349</v>
      </c>
      <c r="AN85" s="315">
        <f>'EU28 TRA_Activity'!AN85-'UK TRA_Activity'!AN85</f>
        <v>1501.8778610377337</v>
      </c>
      <c r="AO85" s="315">
        <f>'EU28 TRA_Activity'!AO85-'UK TRA_Activity'!AO85</f>
        <v>1913.6606581981439</v>
      </c>
      <c r="AP85" s="315">
        <f>'EU28 TRA_Activity'!AP85-'UK TRA_Activity'!AP85</f>
        <v>2390.476164065798</v>
      </c>
      <c r="AQ85" s="315">
        <f>'EU28 TRA_Activity'!AQ85-'UK TRA_Activity'!AQ85</f>
        <v>2907.1260651504099</v>
      </c>
      <c r="AR85" s="315">
        <f>'EU28 TRA_Activity'!AR85-'UK TRA_Activity'!AR85</f>
        <v>3457.1391800514048</v>
      </c>
      <c r="AS85" s="315">
        <f>'EU28 TRA_Activity'!AS85-'UK TRA_Activity'!AS85</f>
        <v>4028.8114109270582</v>
      </c>
      <c r="AT85" s="315">
        <f>'EU28 TRA_Activity'!AT85-'UK TRA_Activity'!AT85</f>
        <v>4606.1227399347281</v>
      </c>
      <c r="AU85" s="315">
        <f>'EU28 TRA_Activity'!AU85-'UK TRA_Activity'!AU85</f>
        <v>5181.529824012674</v>
      </c>
      <c r="AV85" s="315">
        <f>'EU28 TRA_Activity'!AV85-'UK TRA_Activity'!AV85</f>
        <v>5712.3035746768164</v>
      </c>
      <c r="AW85" s="315">
        <f>'EU28 TRA_Activity'!AW85-'UK TRA_Activity'!AW85</f>
        <v>6188.0560945741627</v>
      </c>
      <c r="AX85" s="315">
        <f>'EU28 TRA_Activity'!AX85-'UK TRA_Activity'!AX85</f>
        <v>6602.2977571128977</v>
      </c>
      <c r="AY85" s="315">
        <f>'EU28 TRA_Activity'!AY85-'UK TRA_Activity'!AY85</f>
        <v>6940.5965954368048</v>
      </c>
      <c r="AZ85" s="315">
        <f>'EU28 TRA_Activity'!AZ85-'UK TRA_Activity'!AZ85</f>
        <v>7211.9664615357851</v>
      </c>
    </row>
    <row r="86" spans="1:52" hidden="1">
      <c r="A86" s="330"/>
      <c r="B86" s="331">
        <f>'EU28 TRA_Activity'!B86-'UK TRA_Activity'!B86</f>
        <v>0</v>
      </c>
      <c r="C86" s="331">
        <f>'EU28 TRA_Activity'!C86-'UK TRA_Activity'!C86</f>
        <v>0</v>
      </c>
      <c r="D86" s="331">
        <f>'EU28 TRA_Activity'!D86-'UK TRA_Activity'!D86</f>
        <v>0</v>
      </c>
      <c r="E86" s="331">
        <f>'EU28 TRA_Activity'!E86-'UK TRA_Activity'!E86</f>
        <v>0</v>
      </c>
      <c r="F86" s="331">
        <f>'EU28 TRA_Activity'!F86-'UK TRA_Activity'!F86</f>
        <v>0</v>
      </c>
      <c r="G86" s="331">
        <f>'EU28 TRA_Activity'!G86-'UK TRA_Activity'!G86</f>
        <v>0</v>
      </c>
      <c r="H86" s="331">
        <f>'EU28 TRA_Activity'!H86-'UK TRA_Activity'!H86</f>
        <v>0</v>
      </c>
      <c r="I86" s="331">
        <f>'EU28 TRA_Activity'!I86-'UK TRA_Activity'!I86</f>
        <v>0</v>
      </c>
      <c r="J86" s="331">
        <f>'EU28 TRA_Activity'!J86-'UK TRA_Activity'!J86</f>
        <v>0</v>
      </c>
      <c r="K86" s="331">
        <f>'EU28 TRA_Activity'!K86-'UK TRA_Activity'!K86</f>
        <v>0</v>
      </c>
      <c r="L86" s="331">
        <f>'EU28 TRA_Activity'!L86-'UK TRA_Activity'!L86</f>
        <v>0</v>
      </c>
      <c r="M86" s="331">
        <f>'EU28 TRA_Activity'!M86-'UK TRA_Activity'!M86</f>
        <v>0</v>
      </c>
      <c r="N86" s="331">
        <f>'EU28 TRA_Activity'!N86-'UK TRA_Activity'!N86</f>
        <v>0</v>
      </c>
      <c r="O86" s="331">
        <f>'EU28 TRA_Activity'!O86-'UK TRA_Activity'!O86</f>
        <v>0</v>
      </c>
      <c r="P86" s="331">
        <f>'EU28 TRA_Activity'!P86-'UK TRA_Activity'!P86</f>
        <v>0</v>
      </c>
      <c r="Q86" s="331">
        <f>'EU28 TRA_Activity'!Q86-'UK TRA_Activity'!Q86</f>
        <v>0</v>
      </c>
      <c r="R86" s="331">
        <f>'EU28 TRA_Activity'!R86-'UK TRA_Activity'!R86</f>
        <v>0</v>
      </c>
      <c r="S86" s="331">
        <f>'EU28 TRA_Activity'!S86-'UK TRA_Activity'!S86</f>
        <v>0</v>
      </c>
      <c r="T86" s="331">
        <f>'EU28 TRA_Activity'!T86-'UK TRA_Activity'!T86</f>
        <v>0</v>
      </c>
      <c r="U86" s="331">
        <f>'EU28 TRA_Activity'!U86-'UK TRA_Activity'!U86</f>
        <v>0</v>
      </c>
      <c r="V86" s="331">
        <f>'EU28 TRA_Activity'!V86-'UK TRA_Activity'!V86</f>
        <v>0</v>
      </c>
      <c r="W86" s="331">
        <f>'EU28 TRA_Activity'!W86-'UK TRA_Activity'!W86</f>
        <v>0</v>
      </c>
      <c r="X86" s="331">
        <f>'EU28 TRA_Activity'!X86-'UK TRA_Activity'!X86</f>
        <v>0</v>
      </c>
      <c r="Y86" s="331">
        <f>'EU28 TRA_Activity'!Y86-'UK TRA_Activity'!Y86</f>
        <v>0</v>
      </c>
      <c r="Z86" s="331">
        <f>'EU28 TRA_Activity'!Z86-'UK TRA_Activity'!Z86</f>
        <v>0</v>
      </c>
      <c r="AA86" s="331">
        <f>'EU28 TRA_Activity'!AA86-'UK TRA_Activity'!AA86</f>
        <v>0</v>
      </c>
      <c r="AB86" s="331">
        <f>'EU28 TRA_Activity'!AB86-'UK TRA_Activity'!AB86</f>
        <v>0</v>
      </c>
      <c r="AC86" s="331">
        <f>'EU28 TRA_Activity'!AC86-'UK TRA_Activity'!AC86</f>
        <v>0</v>
      </c>
      <c r="AD86" s="331">
        <f>'EU28 TRA_Activity'!AD86-'UK TRA_Activity'!AD86</f>
        <v>0</v>
      </c>
      <c r="AE86" s="331">
        <f>'EU28 TRA_Activity'!AE86-'UK TRA_Activity'!AE86</f>
        <v>0</v>
      </c>
      <c r="AF86" s="331">
        <f>'EU28 TRA_Activity'!AF86-'UK TRA_Activity'!AF86</f>
        <v>0</v>
      </c>
      <c r="AG86" s="331">
        <f>'EU28 TRA_Activity'!AG86-'UK TRA_Activity'!AG86</f>
        <v>0</v>
      </c>
      <c r="AH86" s="331">
        <f>'EU28 TRA_Activity'!AH86-'UK TRA_Activity'!AH86</f>
        <v>0</v>
      </c>
      <c r="AI86" s="331">
        <f>'EU28 TRA_Activity'!AI86-'UK TRA_Activity'!AI86</f>
        <v>0</v>
      </c>
      <c r="AJ86" s="331">
        <f>'EU28 TRA_Activity'!AJ86-'UK TRA_Activity'!AJ86</f>
        <v>0</v>
      </c>
      <c r="AK86" s="331">
        <f>'EU28 TRA_Activity'!AK86-'UK TRA_Activity'!AK86</f>
        <v>0</v>
      </c>
      <c r="AL86" s="331">
        <f>'EU28 TRA_Activity'!AL86-'UK TRA_Activity'!AL86</f>
        <v>0</v>
      </c>
      <c r="AM86" s="331">
        <f>'EU28 TRA_Activity'!AM86-'UK TRA_Activity'!AM86</f>
        <v>0</v>
      </c>
      <c r="AN86" s="331">
        <f>'EU28 TRA_Activity'!AN86-'UK TRA_Activity'!AN86</f>
        <v>0</v>
      </c>
      <c r="AO86" s="331">
        <f>'EU28 TRA_Activity'!AO86-'UK TRA_Activity'!AO86</f>
        <v>0</v>
      </c>
      <c r="AP86" s="331">
        <f>'EU28 TRA_Activity'!AP86-'UK TRA_Activity'!AP86</f>
        <v>0</v>
      </c>
      <c r="AQ86" s="331">
        <f>'EU28 TRA_Activity'!AQ86-'UK TRA_Activity'!AQ86</f>
        <v>0</v>
      </c>
      <c r="AR86" s="331">
        <f>'EU28 TRA_Activity'!AR86-'UK TRA_Activity'!AR86</f>
        <v>0</v>
      </c>
      <c r="AS86" s="331">
        <f>'EU28 TRA_Activity'!AS86-'UK TRA_Activity'!AS86</f>
        <v>0</v>
      </c>
      <c r="AT86" s="331">
        <f>'EU28 TRA_Activity'!AT86-'UK TRA_Activity'!AT86</f>
        <v>0</v>
      </c>
      <c r="AU86" s="331">
        <f>'EU28 TRA_Activity'!AU86-'UK TRA_Activity'!AU86</f>
        <v>0</v>
      </c>
      <c r="AV86" s="331">
        <f>'EU28 TRA_Activity'!AV86-'UK TRA_Activity'!AV86</f>
        <v>0</v>
      </c>
      <c r="AW86" s="331">
        <f>'EU28 TRA_Activity'!AW86-'UK TRA_Activity'!AW86</f>
        <v>0</v>
      </c>
      <c r="AX86" s="331">
        <f>'EU28 TRA_Activity'!AX86-'UK TRA_Activity'!AX86</f>
        <v>0</v>
      </c>
      <c r="AY86" s="331">
        <f>'EU28 TRA_Activity'!AY86-'UK TRA_Activity'!AY86</f>
        <v>0</v>
      </c>
      <c r="AZ86" s="331">
        <f>'EU28 TRA_Activity'!AZ86-'UK TRA_Activity'!AZ86</f>
        <v>0</v>
      </c>
    </row>
    <row r="87" spans="1:52" hidden="1">
      <c r="A87" s="329"/>
      <c r="B87" s="315">
        <f>'EU28 TRA_Activity'!B87-'UK TRA_Activity'!B87</f>
        <v>0</v>
      </c>
      <c r="C87" s="315">
        <f>'EU28 TRA_Activity'!C87-'UK TRA_Activity'!C87</f>
        <v>0</v>
      </c>
      <c r="D87" s="315">
        <f>'EU28 TRA_Activity'!D87-'UK TRA_Activity'!D87</f>
        <v>0</v>
      </c>
      <c r="E87" s="315">
        <f>'EU28 TRA_Activity'!E87-'UK TRA_Activity'!E87</f>
        <v>0</v>
      </c>
      <c r="F87" s="315">
        <f>'EU28 TRA_Activity'!F87-'UK TRA_Activity'!F87</f>
        <v>0</v>
      </c>
      <c r="G87" s="315">
        <f>'EU28 TRA_Activity'!G87-'UK TRA_Activity'!G87</f>
        <v>0</v>
      </c>
      <c r="H87" s="315">
        <f>'EU28 TRA_Activity'!H87-'UK TRA_Activity'!H87</f>
        <v>0</v>
      </c>
      <c r="I87" s="315">
        <f>'EU28 TRA_Activity'!I87-'UK TRA_Activity'!I87</f>
        <v>0</v>
      </c>
      <c r="J87" s="315">
        <f>'EU28 TRA_Activity'!J87-'UK TRA_Activity'!J87</f>
        <v>0</v>
      </c>
      <c r="K87" s="315">
        <f>'EU28 TRA_Activity'!K87-'UK TRA_Activity'!K87</f>
        <v>0</v>
      </c>
      <c r="L87" s="315">
        <f>'EU28 TRA_Activity'!L87-'UK TRA_Activity'!L87</f>
        <v>0</v>
      </c>
      <c r="M87" s="315">
        <f>'EU28 TRA_Activity'!M87-'UK TRA_Activity'!M87</f>
        <v>0</v>
      </c>
      <c r="N87" s="315">
        <f>'EU28 TRA_Activity'!N87-'UK TRA_Activity'!N87</f>
        <v>0</v>
      </c>
      <c r="O87" s="315">
        <f>'EU28 TRA_Activity'!O87-'UK TRA_Activity'!O87</f>
        <v>0</v>
      </c>
      <c r="P87" s="315">
        <f>'EU28 TRA_Activity'!P87-'UK TRA_Activity'!P87</f>
        <v>0</v>
      </c>
      <c r="Q87" s="315">
        <f>'EU28 TRA_Activity'!Q87-'UK TRA_Activity'!Q87</f>
        <v>0</v>
      </c>
      <c r="R87" s="315">
        <f>'EU28 TRA_Activity'!R87-'UK TRA_Activity'!R87</f>
        <v>0</v>
      </c>
      <c r="S87" s="315">
        <f>'EU28 TRA_Activity'!S87-'UK TRA_Activity'!S87</f>
        <v>0</v>
      </c>
      <c r="T87" s="315">
        <f>'EU28 TRA_Activity'!T87-'UK TRA_Activity'!T87</f>
        <v>0</v>
      </c>
      <c r="U87" s="315">
        <f>'EU28 TRA_Activity'!U87-'UK TRA_Activity'!U87</f>
        <v>0</v>
      </c>
      <c r="V87" s="315">
        <f>'EU28 TRA_Activity'!V87-'UK TRA_Activity'!V87</f>
        <v>0</v>
      </c>
      <c r="W87" s="315">
        <f>'EU28 TRA_Activity'!W87-'UK TRA_Activity'!W87</f>
        <v>0</v>
      </c>
      <c r="X87" s="315">
        <f>'EU28 TRA_Activity'!X87-'UK TRA_Activity'!X87</f>
        <v>0</v>
      </c>
      <c r="Y87" s="315">
        <f>'EU28 TRA_Activity'!Y87-'UK TRA_Activity'!Y87</f>
        <v>0</v>
      </c>
      <c r="Z87" s="315">
        <f>'EU28 TRA_Activity'!Z87-'UK TRA_Activity'!Z87</f>
        <v>0</v>
      </c>
      <c r="AA87" s="315">
        <f>'EU28 TRA_Activity'!AA87-'UK TRA_Activity'!AA87</f>
        <v>0</v>
      </c>
      <c r="AB87" s="315">
        <f>'EU28 TRA_Activity'!AB87-'UK TRA_Activity'!AB87</f>
        <v>0</v>
      </c>
      <c r="AC87" s="315">
        <f>'EU28 TRA_Activity'!AC87-'UK TRA_Activity'!AC87</f>
        <v>0</v>
      </c>
      <c r="AD87" s="315">
        <f>'EU28 TRA_Activity'!AD87-'UK TRA_Activity'!AD87</f>
        <v>0</v>
      </c>
      <c r="AE87" s="315">
        <f>'EU28 TRA_Activity'!AE87-'UK TRA_Activity'!AE87</f>
        <v>0</v>
      </c>
      <c r="AF87" s="315">
        <f>'EU28 TRA_Activity'!AF87-'UK TRA_Activity'!AF87</f>
        <v>0</v>
      </c>
      <c r="AG87" s="315">
        <f>'EU28 TRA_Activity'!AG87-'UK TRA_Activity'!AG87</f>
        <v>0</v>
      </c>
      <c r="AH87" s="315">
        <f>'EU28 TRA_Activity'!AH87-'UK TRA_Activity'!AH87</f>
        <v>0</v>
      </c>
      <c r="AI87" s="315">
        <f>'EU28 TRA_Activity'!AI87-'UK TRA_Activity'!AI87</f>
        <v>0</v>
      </c>
      <c r="AJ87" s="315">
        <f>'EU28 TRA_Activity'!AJ87-'UK TRA_Activity'!AJ87</f>
        <v>0</v>
      </c>
      <c r="AK87" s="315">
        <f>'EU28 TRA_Activity'!AK87-'UK TRA_Activity'!AK87</f>
        <v>0</v>
      </c>
      <c r="AL87" s="315">
        <f>'EU28 TRA_Activity'!AL87-'UK TRA_Activity'!AL87</f>
        <v>0</v>
      </c>
      <c r="AM87" s="315">
        <f>'EU28 TRA_Activity'!AM87-'UK TRA_Activity'!AM87</f>
        <v>0</v>
      </c>
      <c r="AN87" s="315">
        <f>'EU28 TRA_Activity'!AN87-'UK TRA_Activity'!AN87</f>
        <v>0</v>
      </c>
      <c r="AO87" s="315">
        <f>'EU28 TRA_Activity'!AO87-'UK TRA_Activity'!AO87</f>
        <v>0</v>
      </c>
      <c r="AP87" s="315">
        <f>'EU28 TRA_Activity'!AP87-'UK TRA_Activity'!AP87</f>
        <v>0</v>
      </c>
      <c r="AQ87" s="315">
        <f>'EU28 TRA_Activity'!AQ87-'UK TRA_Activity'!AQ87</f>
        <v>0</v>
      </c>
      <c r="AR87" s="315">
        <f>'EU28 TRA_Activity'!AR87-'UK TRA_Activity'!AR87</f>
        <v>0</v>
      </c>
      <c r="AS87" s="315">
        <f>'EU28 TRA_Activity'!AS87-'UK TRA_Activity'!AS87</f>
        <v>0</v>
      </c>
      <c r="AT87" s="315">
        <f>'EU28 TRA_Activity'!AT87-'UK TRA_Activity'!AT87</f>
        <v>0</v>
      </c>
      <c r="AU87" s="315">
        <f>'EU28 TRA_Activity'!AU87-'UK TRA_Activity'!AU87</f>
        <v>0</v>
      </c>
      <c r="AV87" s="315">
        <f>'EU28 TRA_Activity'!AV87-'UK TRA_Activity'!AV87</f>
        <v>0</v>
      </c>
      <c r="AW87" s="315">
        <f>'EU28 TRA_Activity'!AW87-'UK TRA_Activity'!AW87</f>
        <v>0</v>
      </c>
      <c r="AX87" s="315">
        <f>'EU28 TRA_Activity'!AX87-'UK TRA_Activity'!AX87</f>
        <v>0</v>
      </c>
      <c r="AY87" s="315">
        <f>'EU28 TRA_Activity'!AY87-'UK TRA_Activity'!AY87</f>
        <v>0</v>
      </c>
      <c r="AZ87" s="315">
        <f>'EU28 TRA_Activity'!AZ87-'UK TRA_Activity'!AZ87</f>
        <v>0</v>
      </c>
    </row>
    <row r="88" spans="1:52" hidden="1">
      <c r="A88" s="329"/>
      <c r="B88" s="315">
        <f>'EU28 TRA_Activity'!B88-'UK TRA_Activity'!B88</f>
        <v>0</v>
      </c>
      <c r="C88" s="315">
        <f>'EU28 TRA_Activity'!C88-'UK TRA_Activity'!C88</f>
        <v>0</v>
      </c>
      <c r="D88" s="315">
        <f>'EU28 TRA_Activity'!D88-'UK TRA_Activity'!D88</f>
        <v>0</v>
      </c>
      <c r="E88" s="315">
        <f>'EU28 TRA_Activity'!E88-'UK TRA_Activity'!E88</f>
        <v>0</v>
      </c>
      <c r="F88" s="315">
        <f>'EU28 TRA_Activity'!F88-'UK TRA_Activity'!F88</f>
        <v>0</v>
      </c>
      <c r="G88" s="315">
        <f>'EU28 TRA_Activity'!G88-'UK TRA_Activity'!G88</f>
        <v>0</v>
      </c>
      <c r="H88" s="315">
        <f>'EU28 TRA_Activity'!H88-'UK TRA_Activity'!H88</f>
        <v>0</v>
      </c>
      <c r="I88" s="315">
        <f>'EU28 TRA_Activity'!I88-'UK TRA_Activity'!I88</f>
        <v>0</v>
      </c>
      <c r="J88" s="315">
        <f>'EU28 TRA_Activity'!J88-'UK TRA_Activity'!J88</f>
        <v>0</v>
      </c>
      <c r="K88" s="315">
        <f>'EU28 TRA_Activity'!K88-'UK TRA_Activity'!K88</f>
        <v>0</v>
      </c>
      <c r="L88" s="315">
        <f>'EU28 TRA_Activity'!L88-'UK TRA_Activity'!L88</f>
        <v>0</v>
      </c>
      <c r="M88" s="315">
        <f>'EU28 TRA_Activity'!M88-'UK TRA_Activity'!M88</f>
        <v>0</v>
      </c>
      <c r="N88" s="315">
        <f>'EU28 TRA_Activity'!N88-'UK TRA_Activity'!N88</f>
        <v>0</v>
      </c>
      <c r="O88" s="315">
        <f>'EU28 TRA_Activity'!O88-'UK TRA_Activity'!O88</f>
        <v>0</v>
      </c>
      <c r="P88" s="315">
        <f>'EU28 TRA_Activity'!P88-'UK TRA_Activity'!P88</f>
        <v>0</v>
      </c>
      <c r="Q88" s="315">
        <f>'EU28 TRA_Activity'!Q88-'UK TRA_Activity'!Q88</f>
        <v>0</v>
      </c>
      <c r="R88" s="315">
        <f>'EU28 TRA_Activity'!R88-'UK TRA_Activity'!R88</f>
        <v>0</v>
      </c>
      <c r="S88" s="315">
        <f>'EU28 TRA_Activity'!S88-'UK TRA_Activity'!S88</f>
        <v>0</v>
      </c>
      <c r="T88" s="315">
        <f>'EU28 TRA_Activity'!T88-'UK TRA_Activity'!T88</f>
        <v>0</v>
      </c>
      <c r="U88" s="315">
        <f>'EU28 TRA_Activity'!U88-'UK TRA_Activity'!U88</f>
        <v>0</v>
      </c>
      <c r="V88" s="315">
        <f>'EU28 TRA_Activity'!V88-'UK TRA_Activity'!V88</f>
        <v>0</v>
      </c>
      <c r="W88" s="315">
        <f>'EU28 TRA_Activity'!W88-'UK TRA_Activity'!W88</f>
        <v>0</v>
      </c>
      <c r="X88" s="315">
        <f>'EU28 TRA_Activity'!X88-'UK TRA_Activity'!X88</f>
        <v>0</v>
      </c>
      <c r="Y88" s="315">
        <f>'EU28 TRA_Activity'!Y88-'UK TRA_Activity'!Y88</f>
        <v>0</v>
      </c>
      <c r="Z88" s="315">
        <f>'EU28 TRA_Activity'!Z88-'UK TRA_Activity'!Z88</f>
        <v>0</v>
      </c>
      <c r="AA88" s="315">
        <f>'EU28 TRA_Activity'!AA88-'UK TRA_Activity'!AA88</f>
        <v>0</v>
      </c>
      <c r="AB88" s="315">
        <f>'EU28 TRA_Activity'!AB88-'UK TRA_Activity'!AB88</f>
        <v>0</v>
      </c>
      <c r="AC88" s="315">
        <f>'EU28 TRA_Activity'!AC88-'UK TRA_Activity'!AC88</f>
        <v>0</v>
      </c>
      <c r="AD88" s="315">
        <f>'EU28 TRA_Activity'!AD88-'UK TRA_Activity'!AD88</f>
        <v>0</v>
      </c>
      <c r="AE88" s="315">
        <f>'EU28 TRA_Activity'!AE88-'UK TRA_Activity'!AE88</f>
        <v>0</v>
      </c>
      <c r="AF88" s="315">
        <f>'EU28 TRA_Activity'!AF88-'UK TRA_Activity'!AF88</f>
        <v>0</v>
      </c>
      <c r="AG88" s="315">
        <f>'EU28 TRA_Activity'!AG88-'UK TRA_Activity'!AG88</f>
        <v>0</v>
      </c>
      <c r="AH88" s="315">
        <f>'EU28 TRA_Activity'!AH88-'UK TRA_Activity'!AH88</f>
        <v>0</v>
      </c>
      <c r="AI88" s="315">
        <f>'EU28 TRA_Activity'!AI88-'UK TRA_Activity'!AI88</f>
        <v>0</v>
      </c>
      <c r="AJ88" s="315">
        <f>'EU28 TRA_Activity'!AJ88-'UK TRA_Activity'!AJ88</f>
        <v>0</v>
      </c>
      <c r="AK88" s="315">
        <f>'EU28 TRA_Activity'!AK88-'UK TRA_Activity'!AK88</f>
        <v>0</v>
      </c>
      <c r="AL88" s="315">
        <f>'EU28 TRA_Activity'!AL88-'UK TRA_Activity'!AL88</f>
        <v>0</v>
      </c>
      <c r="AM88" s="315">
        <f>'EU28 TRA_Activity'!AM88-'UK TRA_Activity'!AM88</f>
        <v>0</v>
      </c>
      <c r="AN88" s="315">
        <f>'EU28 TRA_Activity'!AN88-'UK TRA_Activity'!AN88</f>
        <v>0</v>
      </c>
      <c r="AO88" s="315">
        <f>'EU28 TRA_Activity'!AO88-'UK TRA_Activity'!AO88</f>
        <v>0</v>
      </c>
      <c r="AP88" s="315">
        <f>'EU28 TRA_Activity'!AP88-'UK TRA_Activity'!AP88</f>
        <v>0</v>
      </c>
      <c r="AQ88" s="315">
        <f>'EU28 TRA_Activity'!AQ88-'UK TRA_Activity'!AQ88</f>
        <v>0</v>
      </c>
      <c r="AR88" s="315">
        <f>'EU28 TRA_Activity'!AR88-'UK TRA_Activity'!AR88</f>
        <v>0</v>
      </c>
      <c r="AS88" s="315">
        <f>'EU28 TRA_Activity'!AS88-'UK TRA_Activity'!AS88</f>
        <v>0</v>
      </c>
      <c r="AT88" s="315">
        <f>'EU28 TRA_Activity'!AT88-'UK TRA_Activity'!AT88</f>
        <v>0</v>
      </c>
      <c r="AU88" s="315">
        <f>'EU28 TRA_Activity'!AU88-'UK TRA_Activity'!AU88</f>
        <v>0</v>
      </c>
      <c r="AV88" s="315">
        <f>'EU28 TRA_Activity'!AV88-'UK TRA_Activity'!AV88</f>
        <v>0</v>
      </c>
      <c r="AW88" s="315">
        <f>'EU28 TRA_Activity'!AW88-'UK TRA_Activity'!AW88</f>
        <v>0</v>
      </c>
      <c r="AX88" s="315">
        <f>'EU28 TRA_Activity'!AX88-'UK TRA_Activity'!AX88</f>
        <v>0</v>
      </c>
      <c r="AY88" s="315">
        <f>'EU28 TRA_Activity'!AY88-'UK TRA_Activity'!AY88</f>
        <v>0</v>
      </c>
      <c r="AZ88" s="315">
        <f>'EU28 TRA_Activity'!AZ88-'UK TRA_Activity'!AZ88</f>
        <v>0</v>
      </c>
    </row>
    <row r="89" spans="1:52" hidden="1">
      <c r="A89" s="329"/>
      <c r="B89" s="315">
        <f>'EU28 TRA_Activity'!B89-'UK TRA_Activity'!B89</f>
        <v>0</v>
      </c>
      <c r="C89" s="315">
        <f>'EU28 TRA_Activity'!C89-'UK TRA_Activity'!C89</f>
        <v>0</v>
      </c>
      <c r="D89" s="315">
        <f>'EU28 TRA_Activity'!D89-'UK TRA_Activity'!D89</f>
        <v>0</v>
      </c>
      <c r="E89" s="315">
        <f>'EU28 TRA_Activity'!E89-'UK TRA_Activity'!E89</f>
        <v>0</v>
      </c>
      <c r="F89" s="315">
        <f>'EU28 TRA_Activity'!F89-'UK TRA_Activity'!F89</f>
        <v>0</v>
      </c>
      <c r="G89" s="315">
        <f>'EU28 TRA_Activity'!G89-'UK TRA_Activity'!G89</f>
        <v>0</v>
      </c>
      <c r="H89" s="315">
        <f>'EU28 TRA_Activity'!H89-'UK TRA_Activity'!H89</f>
        <v>0</v>
      </c>
      <c r="I89" s="315">
        <f>'EU28 TRA_Activity'!I89-'UK TRA_Activity'!I89</f>
        <v>0</v>
      </c>
      <c r="J89" s="315">
        <f>'EU28 TRA_Activity'!J89-'UK TRA_Activity'!J89</f>
        <v>0</v>
      </c>
      <c r="K89" s="315">
        <f>'EU28 TRA_Activity'!K89-'UK TRA_Activity'!K89</f>
        <v>0</v>
      </c>
      <c r="L89" s="315">
        <f>'EU28 TRA_Activity'!L89-'UK TRA_Activity'!L89</f>
        <v>0</v>
      </c>
      <c r="M89" s="315">
        <f>'EU28 TRA_Activity'!M89-'UK TRA_Activity'!M89</f>
        <v>0</v>
      </c>
      <c r="N89" s="315">
        <f>'EU28 TRA_Activity'!N89-'UK TRA_Activity'!N89</f>
        <v>0</v>
      </c>
      <c r="O89" s="315">
        <f>'EU28 TRA_Activity'!O89-'UK TRA_Activity'!O89</f>
        <v>0</v>
      </c>
      <c r="P89" s="315">
        <f>'EU28 TRA_Activity'!P89-'UK TRA_Activity'!P89</f>
        <v>0</v>
      </c>
      <c r="Q89" s="315">
        <f>'EU28 TRA_Activity'!Q89-'UK TRA_Activity'!Q89</f>
        <v>0</v>
      </c>
      <c r="R89" s="315">
        <f>'EU28 TRA_Activity'!R89-'UK TRA_Activity'!R89</f>
        <v>0</v>
      </c>
      <c r="S89" s="315">
        <f>'EU28 TRA_Activity'!S89-'UK TRA_Activity'!S89</f>
        <v>0</v>
      </c>
      <c r="T89" s="315">
        <f>'EU28 TRA_Activity'!T89-'UK TRA_Activity'!T89</f>
        <v>0</v>
      </c>
      <c r="U89" s="315">
        <f>'EU28 TRA_Activity'!U89-'UK TRA_Activity'!U89</f>
        <v>0</v>
      </c>
      <c r="V89" s="315">
        <f>'EU28 TRA_Activity'!V89-'UK TRA_Activity'!V89</f>
        <v>0</v>
      </c>
      <c r="W89" s="315">
        <f>'EU28 TRA_Activity'!W89-'UK TRA_Activity'!W89</f>
        <v>0</v>
      </c>
      <c r="X89" s="315">
        <f>'EU28 TRA_Activity'!X89-'UK TRA_Activity'!X89</f>
        <v>0</v>
      </c>
      <c r="Y89" s="315">
        <f>'EU28 TRA_Activity'!Y89-'UK TRA_Activity'!Y89</f>
        <v>0</v>
      </c>
      <c r="Z89" s="315">
        <f>'EU28 TRA_Activity'!Z89-'UK TRA_Activity'!Z89</f>
        <v>0</v>
      </c>
      <c r="AA89" s="315">
        <f>'EU28 TRA_Activity'!AA89-'UK TRA_Activity'!AA89</f>
        <v>0</v>
      </c>
      <c r="AB89" s="315">
        <f>'EU28 TRA_Activity'!AB89-'UK TRA_Activity'!AB89</f>
        <v>0</v>
      </c>
      <c r="AC89" s="315">
        <f>'EU28 TRA_Activity'!AC89-'UK TRA_Activity'!AC89</f>
        <v>0</v>
      </c>
      <c r="AD89" s="315">
        <f>'EU28 TRA_Activity'!AD89-'UK TRA_Activity'!AD89</f>
        <v>0</v>
      </c>
      <c r="AE89" s="315">
        <f>'EU28 TRA_Activity'!AE89-'UK TRA_Activity'!AE89</f>
        <v>0</v>
      </c>
      <c r="AF89" s="315">
        <f>'EU28 TRA_Activity'!AF89-'UK TRA_Activity'!AF89</f>
        <v>0</v>
      </c>
      <c r="AG89" s="315">
        <f>'EU28 TRA_Activity'!AG89-'UK TRA_Activity'!AG89</f>
        <v>0</v>
      </c>
      <c r="AH89" s="315">
        <f>'EU28 TRA_Activity'!AH89-'UK TRA_Activity'!AH89</f>
        <v>0</v>
      </c>
      <c r="AI89" s="315">
        <f>'EU28 TRA_Activity'!AI89-'UK TRA_Activity'!AI89</f>
        <v>0</v>
      </c>
      <c r="AJ89" s="315">
        <f>'EU28 TRA_Activity'!AJ89-'UK TRA_Activity'!AJ89</f>
        <v>0</v>
      </c>
      <c r="AK89" s="315">
        <f>'EU28 TRA_Activity'!AK89-'UK TRA_Activity'!AK89</f>
        <v>0</v>
      </c>
      <c r="AL89" s="315">
        <f>'EU28 TRA_Activity'!AL89-'UK TRA_Activity'!AL89</f>
        <v>0</v>
      </c>
      <c r="AM89" s="315">
        <f>'EU28 TRA_Activity'!AM89-'UK TRA_Activity'!AM89</f>
        <v>0</v>
      </c>
      <c r="AN89" s="315">
        <f>'EU28 TRA_Activity'!AN89-'UK TRA_Activity'!AN89</f>
        <v>0</v>
      </c>
      <c r="AO89" s="315">
        <f>'EU28 TRA_Activity'!AO89-'UK TRA_Activity'!AO89</f>
        <v>0</v>
      </c>
      <c r="AP89" s="315">
        <f>'EU28 TRA_Activity'!AP89-'UK TRA_Activity'!AP89</f>
        <v>0</v>
      </c>
      <c r="AQ89" s="315">
        <f>'EU28 TRA_Activity'!AQ89-'UK TRA_Activity'!AQ89</f>
        <v>0</v>
      </c>
      <c r="AR89" s="315">
        <f>'EU28 TRA_Activity'!AR89-'UK TRA_Activity'!AR89</f>
        <v>0</v>
      </c>
      <c r="AS89" s="315">
        <f>'EU28 TRA_Activity'!AS89-'UK TRA_Activity'!AS89</f>
        <v>0</v>
      </c>
      <c r="AT89" s="315">
        <f>'EU28 TRA_Activity'!AT89-'UK TRA_Activity'!AT89</f>
        <v>0</v>
      </c>
      <c r="AU89" s="315">
        <f>'EU28 TRA_Activity'!AU89-'UK TRA_Activity'!AU89</f>
        <v>0</v>
      </c>
      <c r="AV89" s="315">
        <f>'EU28 TRA_Activity'!AV89-'UK TRA_Activity'!AV89</f>
        <v>0</v>
      </c>
      <c r="AW89" s="315">
        <f>'EU28 TRA_Activity'!AW89-'UK TRA_Activity'!AW89</f>
        <v>0</v>
      </c>
      <c r="AX89" s="315">
        <f>'EU28 TRA_Activity'!AX89-'UK TRA_Activity'!AX89</f>
        <v>0</v>
      </c>
      <c r="AY89" s="315">
        <f>'EU28 TRA_Activity'!AY89-'UK TRA_Activity'!AY89</f>
        <v>0</v>
      </c>
      <c r="AZ89" s="315">
        <f>'EU28 TRA_Activity'!AZ89-'UK TRA_Activity'!AZ89</f>
        <v>0</v>
      </c>
    </row>
    <row r="90" spans="1:52" hidden="1">
      <c r="A90" s="329"/>
      <c r="B90" s="315">
        <f>'EU28 TRA_Activity'!B90-'UK TRA_Activity'!B90</f>
        <v>0</v>
      </c>
      <c r="C90" s="315">
        <f>'EU28 TRA_Activity'!C90-'UK TRA_Activity'!C90</f>
        <v>0</v>
      </c>
      <c r="D90" s="315">
        <f>'EU28 TRA_Activity'!D90-'UK TRA_Activity'!D90</f>
        <v>0</v>
      </c>
      <c r="E90" s="315">
        <f>'EU28 TRA_Activity'!E90-'UK TRA_Activity'!E90</f>
        <v>0</v>
      </c>
      <c r="F90" s="315">
        <f>'EU28 TRA_Activity'!F90-'UK TRA_Activity'!F90</f>
        <v>0</v>
      </c>
      <c r="G90" s="315">
        <f>'EU28 TRA_Activity'!G90-'UK TRA_Activity'!G90</f>
        <v>0</v>
      </c>
      <c r="H90" s="315">
        <f>'EU28 TRA_Activity'!H90-'UK TRA_Activity'!H90</f>
        <v>0</v>
      </c>
      <c r="I90" s="315">
        <f>'EU28 TRA_Activity'!I90-'UK TRA_Activity'!I90</f>
        <v>0</v>
      </c>
      <c r="J90" s="315">
        <f>'EU28 TRA_Activity'!J90-'UK TRA_Activity'!J90</f>
        <v>0</v>
      </c>
      <c r="K90" s="315">
        <f>'EU28 TRA_Activity'!K90-'UK TRA_Activity'!K90</f>
        <v>0</v>
      </c>
      <c r="L90" s="315">
        <f>'EU28 TRA_Activity'!L90-'UK TRA_Activity'!L90</f>
        <v>0</v>
      </c>
      <c r="M90" s="315">
        <f>'EU28 TRA_Activity'!M90-'UK TRA_Activity'!M90</f>
        <v>0</v>
      </c>
      <c r="N90" s="315">
        <f>'EU28 TRA_Activity'!N90-'UK TRA_Activity'!N90</f>
        <v>0</v>
      </c>
      <c r="O90" s="315">
        <f>'EU28 TRA_Activity'!O90-'UK TRA_Activity'!O90</f>
        <v>0</v>
      </c>
      <c r="P90" s="315">
        <f>'EU28 TRA_Activity'!P90-'UK TRA_Activity'!P90</f>
        <v>0</v>
      </c>
      <c r="Q90" s="315">
        <f>'EU28 TRA_Activity'!Q90-'UK TRA_Activity'!Q90</f>
        <v>0</v>
      </c>
      <c r="R90" s="315">
        <f>'EU28 TRA_Activity'!R90-'UK TRA_Activity'!R90</f>
        <v>0</v>
      </c>
      <c r="S90" s="315">
        <f>'EU28 TRA_Activity'!S90-'UK TRA_Activity'!S90</f>
        <v>0</v>
      </c>
      <c r="T90" s="315">
        <f>'EU28 TRA_Activity'!T90-'UK TRA_Activity'!T90</f>
        <v>0</v>
      </c>
      <c r="U90" s="315">
        <f>'EU28 TRA_Activity'!U90-'UK TRA_Activity'!U90</f>
        <v>0</v>
      </c>
      <c r="V90" s="315">
        <f>'EU28 TRA_Activity'!V90-'UK TRA_Activity'!V90</f>
        <v>0</v>
      </c>
      <c r="W90" s="315">
        <f>'EU28 TRA_Activity'!W90-'UK TRA_Activity'!W90</f>
        <v>0</v>
      </c>
      <c r="X90" s="315">
        <f>'EU28 TRA_Activity'!X90-'UK TRA_Activity'!X90</f>
        <v>0</v>
      </c>
      <c r="Y90" s="315">
        <f>'EU28 TRA_Activity'!Y90-'UK TRA_Activity'!Y90</f>
        <v>0</v>
      </c>
      <c r="Z90" s="315">
        <f>'EU28 TRA_Activity'!Z90-'UK TRA_Activity'!Z90</f>
        <v>0</v>
      </c>
      <c r="AA90" s="315">
        <f>'EU28 TRA_Activity'!AA90-'UK TRA_Activity'!AA90</f>
        <v>0</v>
      </c>
      <c r="AB90" s="315">
        <f>'EU28 TRA_Activity'!AB90-'UK TRA_Activity'!AB90</f>
        <v>0</v>
      </c>
      <c r="AC90" s="315">
        <f>'EU28 TRA_Activity'!AC90-'UK TRA_Activity'!AC90</f>
        <v>0</v>
      </c>
      <c r="AD90" s="315">
        <f>'EU28 TRA_Activity'!AD90-'UK TRA_Activity'!AD90</f>
        <v>0</v>
      </c>
      <c r="AE90" s="315">
        <f>'EU28 TRA_Activity'!AE90-'UK TRA_Activity'!AE90</f>
        <v>0</v>
      </c>
      <c r="AF90" s="315">
        <f>'EU28 TRA_Activity'!AF90-'UK TRA_Activity'!AF90</f>
        <v>0</v>
      </c>
      <c r="AG90" s="315">
        <f>'EU28 TRA_Activity'!AG90-'UK TRA_Activity'!AG90</f>
        <v>0</v>
      </c>
      <c r="AH90" s="315">
        <f>'EU28 TRA_Activity'!AH90-'UK TRA_Activity'!AH90</f>
        <v>0</v>
      </c>
      <c r="AI90" s="315">
        <f>'EU28 TRA_Activity'!AI90-'UK TRA_Activity'!AI90</f>
        <v>0</v>
      </c>
      <c r="AJ90" s="315">
        <f>'EU28 TRA_Activity'!AJ90-'UK TRA_Activity'!AJ90</f>
        <v>0</v>
      </c>
      <c r="AK90" s="315">
        <f>'EU28 TRA_Activity'!AK90-'UK TRA_Activity'!AK90</f>
        <v>0</v>
      </c>
      <c r="AL90" s="315">
        <f>'EU28 TRA_Activity'!AL90-'UK TRA_Activity'!AL90</f>
        <v>0</v>
      </c>
      <c r="AM90" s="315">
        <f>'EU28 TRA_Activity'!AM90-'UK TRA_Activity'!AM90</f>
        <v>0</v>
      </c>
      <c r="AN90" s="315">
        <f>'EU28 TRA_Activity'!AN90-'UK TRA_Activity'!AN90</f>
        <v>0</v>
      </c>
      <c r="AO90" s="315">
        <f>'EU28 TRA_Activity'!AO90-'UK TRA_Activity'!AO90</f>
        <v>0</v>
      </c>
      <c r="AP90" s="315">
        <f>'EU28 TRA_Activity'!AP90-'UK TRA_Activity'!AP90</f>
        <v>0</v>
      </c>
      <c r="AQ90" s="315">
        <f>'EU28 TRA_Activity'!AQ90-'UK TRA_Activity'!AQ90</f>
        <v>0</v>
      </c>
      <c r="AR90" s="315">
        <f>'EU28 TRA_Activity'!AR90-'UK TRA_Activity'!AR90</f>
        <v>0</v>
      </c>
      <c r="AS90" s="315">
        <f>'EU28 TRA_Activity'!AS90-'UK TRA_Activity'!AS90</f>
        <v>0</v>
      </c>
      <c r="AT90" s="315">
        <f>'EU28 TRA_Activity'!AT90-'UK TRA_Activity'!AT90</f>
        <v>0</v>
      </c>
      <c r="AU90" s="315">
        <f>'EU28 TRA_Activity'!AU90-'UK TRA_Activity'!AU90</f>
        <v>0</v>
      </c>
      <c r="AV90" s="315">
        <f>'EU28 TRA_Activity'!AV90-'UK TRA_Activity'!AV90</f>
        <v>0</v>
      </c>
      <c r="AW90" s="315">
        <f>'EU28 TRA_Activity'!AW90-'UK TRA_Activity'!AW90</f>
        <v>0</v>
      </c>
      <c r="AX90" s="315">
        <f>'EU28 TRA_Activity'!AX90-'UK TRA_Activity'!AX90</f>
        <v>0</v>
      </c>
      <c r="AY90" s="315">
        <f>'EU28 TRA_Activity'!AY90-'UK TRA_Activity'!AY90</f>
        <v>0</v>
      </c>
      <c r="AZ90" s="315">
        <f>'EU28 TRA_Activity'!AZ90-'UK TRA_Activity'!AZ90</f>
        <v>0</v>
      </c>
    </row>
    <row r="91" spans="1:52" hidden="1">
      <c r="A91" s="329"/>
      <c r="B91" s="315">
        <f>'EU28 TRA_Activity'!B91-'UK TRA_Activity'!B91</f>
        <v>0</v>
      </c>
      <c r="C91" s="315">
        <f>'EU28 TRA_Activity'!C91-'UK TRA_Activity'!C91</f>
        <v>0</v>
      </c>
      <c r="D91" s="315">
        <f>'EU28 TRA_Activity'!D91-'UK TRA_Activity'!D91</f>
        <v>0</v>
      </c>
      <c r="E91" s="315">
        <f>'EU28 TRA_Activity'!E91-'UK TRA_Activity'!E91</f>
        <v>0</v>
      </c>
      <c r="F91" s="315">
        <f>'EU28 TRA_Activity'!F91-'UK TRA_Activity'!F91</f>
        <v>0</v>
      </c>
      <c r="G91" s="315">
        <f>'EU28 TRA_Activity'!G91-'UK TRA_Activity'!G91</f>
        <v>0</v>
      </c>
      <c r="H91" s="315">
        <f>'EU28 TRA_Activity'!H91-'UK TRA_Activity'!H91</f>
        <v>0</v>
      </c>
      <c r="I91" s="315">
        <f>'EU28 TRA_Activity'!I91-'UK TRA_Activity'!I91</f>
        <v>0</v>
      </c>
      <c r="J91" s="315">
        <f>'EU28 TRA_Activity'!J91-'UK TRA_Activity'!J91</f>
        <v>0</v>
      </c>
      <c r="K91" s="315">
        <f>'EU28 TRA_Activity'!K91-'UK TRA_Activity'!K91</f>
        <v>0</v>
      </c>
      <c r="L91" s="315">
        <f>'EU28 TRA_Activity'!L91-'UK TRA_Activity'!L91</f>
        <v>0</v>
      </c>
      <c r="M91" s="315">
        <f>'EU28 TRA_Activity'!M91-'UK TRA_Activity'!M91</f>
        <v>0</v>
      </c>
      <c r="N91" s="315">
        <f>'EU28 TRA_Activity'!N91-'UK TRA_Activity'!N91</f>
        <v>0</v>
      </c>
      <c r="O91" s="315">
        <f>'EU28 TRA_Activity'!O91-'UK TRA_Activity'!O91</f>
        <v>0</v>
      </c>
      <c r="P91" s="315">
        <f>'EU28 TRA_Activity'!P91-'UK TRA_Activity'!P91</f>
        <v>0</v>
      </c>
      <c r="Q91" s="315">
        <f>'EU28 TRA_Activity'!Q91-'UK TRA_Activity'!Q91</f>
        <v>0</v>
      </c>
      <c r="R91" s="315">
        <f>'EU28 TRA_Activity'!R91-'UK TRA_Activity'!R91</f>
        <v>0</v>
      </c>
      <c r="S91" s="315">
        <f>'EU28 TRA_Activity'!S91-'UK TRA_Activity'!S91</f>
        <v>0</v>
      </c>
      <c r="T91" s="315">
        <f>'EU28 TRA_Activity'!T91-'UK TRA_Activity'!T91</f>
        <v>0</v>
      </c>
      <c r="U91" s="315">
        <f>'EU28 TRA_Activity'!U91-'UK TRA_Activity'!U91</f>
        <v>0</v>
      </c>
      <c r="V91" s="315">
        <f>'EU28 TRA_Activity'!V91-'UK TRA_Activity'!V91</f>
        <v>0</v>
      </c>
      <c r="W91" s="315">
        <f>'EU28 TRA_Activity'!W91-'UK TRA_Activity'!W91</f>
        <v>0</v>
      </c>
      <c r="X91" s="315">
        <f>'EU28 TRA_Activity'!X91-'UK TRA_Activity'!X91</f>
        <v>0</v>
      </c>
      <c r="Y91" s="315">
        <f>'EU28 TRA_Activity'!Y91-'UK TRA_Activity'!Y91</f>
        <v>0</v>
      </c>
      <c r="Z91" s="315">
        <f>'EU28 TRA_Activity'!Z91-'UK TRA_Activity'!Z91</f>
        <v>0</v>
      </c>
      <c r="AA91" s="315">
        <f>'EU28 TRA_Activity'!AA91-'UK TRA_Activity'!AA91</f>
        <v>0</v>
      </c>
      <c r="AB91" s="315">
        <f>'EU28 TRA_Activity'!AB91-'UK TRA_Activity'!AB91</f>
        <v>0</v>
      </c>
      <c r="AC91" s="315">
        <f>'EU28 TRA_Activity'!AC91-'UK TRA_Activity'!AC91</f>
        <v>0</v>
      </c>
      <c r="AD91" s="315">
        <f>'EU28 TRA_Activity'!AD91-'UK TRA_Activity'!AD91</f>
        <v>0</v>
      </c>
      <c r="AE91" s="315">
        <f>'EU28 TRA_Activity'!AE91-'UK TRA_Activity'!AE91</f>
        <v>0</v>
      </c>
      <c r="AF91" s="315">
        <f>'EU28 TRA_Activity'!AF91-'UK TRA_Activity'!AF91</f>
        <v>0</v>
      </c>
      <c r="AG91" s="315">
        <f>'EU28 TRA_Activity'!AG91-'UK TRA_Activity'!AG91</f>
        <v>0</v>
      </c>
      <c r="AH91" s="315">
        <f>'EU28 TRA_Activity'!AH91-'UK TRA_Activity'!AH91</f>
        <v>0</v>
      </c>
      <c r="AI91" s="315">
        <f>'EU28 TRA_Activity'!AI91-'UK TRA_Activity'!AI91</f>
        <v>0</v>
      </c>
      <c r="AJ91" s="315">
        <f>'EU28 TRA_Activity'!AJ91-'UK TRA_Activity'!AJ91</f>
        <v>0</v>
      </c>
      <c r="AK91" s="315">
        <f>'EU28 TRA_Activity'!AK91-'UK TRA_Activity'!AK91</f>
        <v>0</v>
      </c>
      <c r="AL91" s="315">
        <f>'EU28 TRA_Activity'!AL91-'UK TRA_Activity'!AL91</f>
        <v>0</v>
      </c>
      <c r="AM91" s="315">
        <f>'EU28 TRA_Activity'!AM91-'UK TRA_Activity'!AM91</f>
        <v>0</v>
      </c>
      <c r="AN91" s="315">
        <f>'EU28 TRA_Activity'!AN91-'UK TRA_Activity'!AN91</f>
        <v>0</v>
      </c>
      <c r="AO91" s="315">
        <f>'EU28 TRA_Activity'!AO91-'UK TRA_Activity'!AO91</f>
        <v>0</v>
      </c>
      <c r="AP91" s="315">
        <f>'EU28 TRA_Activity'!AP91-'UK TRA_Activity'!AP91</f>
        <v>0</v>
      </c>
      <c r="AQ91" s="315">
        <f>'EU28 TRA_Activity'!AQ91-'UK TRA_Activity'!AQ91</f>
        <v>0</v>
      </c>
      <c r="AR91" s="315">
        <f>'EU28 TRA_Activity'!AR91-'UK TRA_Activity'!AR91</f>
        <v>0</v>
      </c>
      <c r="AS91" s="315">
        <f>'EU28 TRA_Activity'!AS91-'UK TRA_Activity'!AS91</f>
        <v>0</v>
      </c>
      <c r="AT91" s="315">
        <f>'EU28 TRA_Activity'!AT91-'UK TRA_Activity'!AT91</f>
        <v>0</v>
      </c>
      <c r="AU91" s="315">
        <f>'EU28 TRA_Activity'!AU91-'UK TRA_Activity'!AU91</f>
        <v>0</v>
      </c>
      <c r="AV91" s="315">
        <f>'EU28 TRA_Activity'!AV91-'UK TRA_Activity'!AV91</f>
        <v>0</v>
      </c>
      <c r="AW91" s="315">
        <f>'EU28 TRA_Activity'!AW91-'UK TRA_Activity'!AW91</f>
        <v>0</v>
      </c>
      <c r="AX91" s="315">
        <f>'EU28 TRA_Activity'!AX91-'UK TRA_Activity'!AX91</f>
        <v>0</v>
      </c>
      <c r="AY91" s="315">
        <f>'EU28 TRA_Activity'!AY91-'UK TRA_Activity'!AY91</f>
        <v>0</v>
      </c>
      <c r="AZ91" s="315">
        <f>'EU28 TRA_Activity'!AZ91-'UK TRA_Activity'!AZ91</f>
        <v>0</v>
      </c>
    </row>
    <row r="92" spans="1:52" hidden="1">
      <c r="A92" s="329"/>
      <c r="B92" s="315">
        <f>'EU28 TRA_Activity'!B92-'UK TRA_Activity'!B92</f>
        <v>0</v>
      </c>
      <c r="C92" s="315">
        <f>'EU28 TRA_Activity'!C92-'UK TRA_Activity'!C92</f>
        <v>0</v>
      </c>
      <c r="D92" s="315">
        <f>'EU28 TRA_Activity'!D92-'UK TRA_Activity'!D92</f>
        <v>0</v>
      </c>
      <c r="E92" s="315">
        <f>'EU28 TRA_Activity'!E92-'UK TRA_Activity'!E92</f>
        <v>0</v>
      </c>
      <c r="F92" s="315">
        <f>'EU28 TRA_Activity'!F92-'UK TRA_Activity'!F92</f>
        <v>0</v>
      </c>
      <c r="G92" s="315">
        <f>'EU28 TRA_Activity'!G92-'UK TRA_Activity'!G92</f>
        <v>0</v>
      </c>
      <c r="H92" s="315">
        <f>'EU28 TRA_Activity'!H92-'UK TRA_Activity'!H92</f>
        <v>0</v>
      </c>
      <c r="I92" s="315">
        <f>'EU28 TRA_Activity'!I92-'UK TRA_Activity'!I92</f>
        <v>0</v>
      </c>
      <c r="J92" s="315">
        <f>'EU28 TRA_Activity'!J92-'UK TRA_Activity'!J92</f>
        <v>0</v>
      </c>
      <c r="K92" s="315">
        <f>'EU28 TRA_Activity'!K92-'UK TRA_Activity'!K92</f>
        <v>0</v>
      </c>
      <c r="L92" s="315">
        <f>'EU28 TRA_Activity'!L92-'UK TRA_Activity'!L92</f>
        <v>0</v>
      </c>
      <c r="M92" s="315">
        <f>'EU28 TRA_Activity'!M92-'UK TRA_Activity'!M92</f>
        <v>0</v>
      </c>
      <c r="N92" s="315">
        <f>'EU28 TRA_Activity'!N92-'UK TRA_Activity'!N92</f>
        <v>0</v>
      </c>
      <c r="O92" s="315">
        <f>'EU28 TRA_Activity'!O92-'UK TRA_Activity'!O92</f>
        <v>0</v>
      </c>
      <c r="P92" s="315">
        <f>'EU28 TRA_Activity'!P92-'UK TRA_Activity'!P92</f>
        <v>0</v>
      </c>
      <c r="Q92" s="315">
        <f>'EU28 TRA_Activity'!Q92-'UK TRA_Activity'!Q92</f>
        <v>0</v>
      </c>
      <c r="R92" s="315">
        <f>'EU28 TRA_Activity'!R92-'UK TRA_Activity'!R92</f>
        <v>0</v>
      </c>
      <c r="S92" s="315">
        <f>'EU28 TRA_Activity'!S92-'UK TRA_Activity'!S92</f>
        <v>0</v>
      </c>
      <c r="T92" s="315">
        <f>'EU28 TRA_Activity'!T92-'UK TRA_Activity'!T92</f>
        <v>0</v>
      </c>
      <c r="U92" s="315">
        <f>'EU28 TRA_Activity'!U92-'UK TRA_Activity'!U92</f>
        <v>0</v>
      </c>
      <c r="V92" s="315">
        <f>'EU28 TRA_Activity'!V92-'UK TRA_Activity'!V92</f>
        <v>0</v>
      </c>
      <c r="W92" s="315">
        <f>'EU28 TRA_Activity'!W92-'UK TRA_Activity'!W92</f>
        <v>0</v>
      </c>
      <c r="X92" s="315">
        <f>'EU28 TRA_Activity'!X92-'UK TRA_Activity'!X92</f>
        <v>0</v>
      </c>
      <c r="Y92" s="315">
        <f>'EU28 TRA_Activity'!Y92-'UK TRA_Activity'!Y92</f>
        <v>0</v>
      </c>
      <c r="Z92" s="315">
        <f>'EU28 TRA_Activity'!Z92-'UK TRA_Activity'!Z92</f>
        <v>0</v>
      </c>
      <c r="AA92" s="315">
        <f>'EU28 TRA_Activity'!AA92-'UK TRA_Activity'!AA92</f>
        <v>0</v>
      </c>
      <c r="AB92" s="315">
        <f>'EU28 TRA_Activity'!AB92-'UK TRA_Activity'!AB92</f>
        <v>0</v>
      </c>
      <c r="AC92" s="315">
        <f>'EU28 TRA_Activity'!AC92-'UK TRA_Activity'!AC92</f>
        <v>0</v>
      </c>
      <c r="AD92" s="315">
        <f>'EU28 TRA_Activity'!AD92-'UK TRA_Activity'!AD92</f>
        <v>0</v>
      </c>
      <c r="AE92" s="315">
        <f>'EU28 TRA_Activity'!AE92-'UK TRA_Activity'!AE92</f>
        <v>0</v>
      </c>
      <c r="AF92" s="315">
        <f>'EU28 TRA_Activity'!AF92-'UK TRA_Activity'!AF92</f>
        <v>0</v>
      </c>
      <c r="AG92" s="315">
        <f>'EU28 TRA_Activity'!AG92-'UK TRA_Activity'!AG92</f>
        <v>0</v>
      </c>
      <c r="AH92" s="315">
        <f>'EU28 TRA_Activity'!AH92-'UK TRA_Activity'!AH92</f>
        <v>0</v>
      </c>
      <c r="AI92" s="315">
        <f>'EU28 TRA_Activity'!AI92-'UK TRA_Activity'!AI92</f>
        <v>0</v>
      </c>
      <c r="AJ92" s="315">
        <f>'EU28 TRA_Activity'!AJ92-'UK TRA_Activity'!AJ92</f>
        <v>0</v>
      </c>
      <c r="AK92" s="315">
        <f>'EU28 TRA_Activity'!AK92-'UK TRA_Activity'!AK92</f>
        <v>0</v>
      </c>
      <c r="AL92" s="315">
        <f>'EU28 TRA_Activity'!AL92-'UK TRA_Activity'!AL92</f>
        <v>0</v>
      </c>
      <c r="AM92" s="315">
        <f>'EU28 TRA_Activity'!AM92-'UK TRA_Activity'!AM92</f>
        <v>0</v>
      </c>
      <c r="AN92" s="315">
        <f>'EU28 TRA_Activity'!AN92-'UK TRA_Activity'!AN92</f>
        <v>0</v>
      </c>
      <c r="AO92" s="315">
        <f>'EU28 TRA_Activity'!AO92-'UK TRA_Activity'!AO92</f>
        <v>0</v>
      </c>
      <c r="AP92" s="315">
        <f>'EU28 TRA_Activity'!AP92-'UK TRA_Activity'!AP92</f>
        <v>0</v>
      </c>
      <c r="AQ92" s="315">
        <f>'EU28 TRA_Activity'!AQ92-'UK TRA_Activity'!AQ92</f>
        <v>0</v>
      </c>
      <c r="AR92" s="315">
        <f>'EU28 TRA_Activity'!AR92-'UK TRA_Activity'!AR92</f>
        <v>0</v>
      </c>
      <c r="AS92" s="315">
        <f>'EU28 TRA_Activity'!AS92-'UK TRA_Activity'!AS92</f>
        <v>0</v>
      </c>
      <c r="AT92" s="315">
        <f>'EU28 TRA_Activity'!AT92-'UK TRA_Activity'!AT92</f>
        <v>0</v>
      </c>
      <c r="AU92" s="315">
        <f>'EU28 TRA_Activity'!AU92-'UK TRA_Activity'!AU92</f>
        <v>0</v>
      </c>
      <c r="AV92" s="315">
        <f>'EU28 TRA_Activity'!AV92-'UK TRA_Activity'!AV92</f>
        <v>0</v>
      </c>
      <c r="AW92" s="315">
        <f>'EU28 TRA_Activity'!AW92-'UK TRA_Activity'!AW92</f>
        <v>0</v>
      </c>
      <c r="AX92" s="315">
        <f>'EU28 TRA_Activity'!AX92-'UK TRA_Activity'!AX92</f>
        <v>0</v>
      </c>
      <c r="AY92" s="315">
        <f>'EU28 TRA_Activity'!AY92-'UK TRA_Activity'!AY92</f>
        <v>0</v>
      </c>
      <c r="AZ92" s="315">
        <f>'EU28 TRA_Activity'!AZ92-'UK TRA_Activity'!AZ92</f>
        <v>0</v>
      </c>
    </row>
    <row r="93" spans="1:52">
      <c r="A93" s="330" t="s">
        <v>172</v>
      </c>
      <c r="B93" s="331">
        <f>'EU28 TRA_Activity'!B93-'UK TRA_Activity'!B93</f>
        <v>0</v>
      </c>
      <c r="C93" s="331">
        <f>'EU28 TRA_Activity'!C93-'UK TRA_Activity'!C93</f>
        <v>0</v>
      </c>
      <c r="D93" s="331">
        <f>'EU28 TRA_Activity'!D93-'UK TRA_Activity'!D93</f>
        <v>0</v>
      </c>
      <c r="E93" s="331">
        <f>'EU28 TRA_Activity'!E93-'UK TRA_Activity'!E93</f>
        <v>0</v>
      </c>
      <c r="F93" s="331">
        <f>'EU28 TRA_Activity'!F93-'UK TRA_Activity'!F93</f>
        <v>0</v>
      </c>
      <c r="G93" s="331">
        <f>'EU28 TRA_Activity'!G93-'UK TRA_Activity'!G93</f>
        <v>0</v>
      </c>
      <c r="H93" s="331">
        <f>'EU28 TRA_Activity'!H93-'UK TRA_Activity'!H93</f>
        <v>0</v>
      </c>
      <c r="I93" s="331">
        <f>'EU28 TRA_Activity'!I93-'UK TRA_Activity'!I93</f>
        <v>0</v>
      </c>
      <c r="J93" s="331">
        <f>'EU28 TRA_Activity'!J93-'UK TRA_Activity'!J93</f>
        <v>0</v>
      </c>
      <c r="K93" s="331">
        <f>'EU28 TRA_Activity'!K93-'UK TRA_Activity'!K93</f>
        <v>0</v>
      </c>
      <c r="L93" s="331">
        <f>'EU28 TRA_Activity'!L93-'UK TRA_Activity'!L93</f>
        <v>0</v>
      </c>
      <c r="M93" s="331">
        <f>'EU28 TRA_Activity'!M93-'UK TRA_Activity'!M93</f>
        <v>0</v>
      </c>
      <c r="N93" s="331">
        <f>'EU28 TRA_Activity'!N93-'UK TRA_Activity'!N93</f>
        <v>0</v>
      </c>
      <c r="O93" s="331">
        <f>'EU28 TRA_Activity'!O93-'UK TRA_Activity'!O93</f>
        <v>0</v>
      </c>
      <c r="P93" s="331">
        <f>'EU28 TRA_Activity'!P93-'UK TRA_Activity'!P93</f>
        <v>0</v>
      </c>
      <c r="Q93" s="331">
        <f>'EU28 TRA_Activity'!Q93-'UK TRA_Activity'!Q93</f>
        <v>0</v>
      </c>
      <c r="R93" s="331">
        <f>'EU28 TRA_Activity'!R93-'UK TRA_Activity'!R93</f>
        <v>208.55419430057862</v>
      </c>
      <c r="S93" s="331">
        <f>'EU28 TRA_Activity'!S93-'UK TRA_Activity'!S93</f>
        <v>489.6071408376813</v>
      </c>
      <c r="T93" s="331">
        <f>'EU28 TRA_Activity'!T93-'UK TRA_Activity'!T93</f>
        <v>800.47182202551392</v>
      </c>
      <c r="U93" s="331">
        <f>'EU28 TRA_Activity'!U93-'UK TRA_Activity'!U93</f>
        <v>1141.1311505077661</v>
      </c>
      <c r="V93" s="331">
        <f>'EU28 TRA_Activity'!V93-'UK TRA_Activity'!V93</f>
        <v>1501.3027582309517</v>
      </c>
      <c r="W93" s="331">
        <f>'EU28 TRA_Activity'!W93-'UK TRA_Activity'!W93</f>
        <v>1881.0908771381676</v>
      </c>
      <c r="X93" s="331">
        <f>'EU28 TRA_Activity'!X93-'UK TRA_Activity'!X93</f>
        <v>2265.9977711513893</v>
      </c>
      <c r="Y93" s="331">
        <f>'EU28 TRA_Activity'!Y93-'UK TRA_Activity'!Y93</f>
        <v>2659.5467152559449</v>
      </c>
      <c r="Z93" s="331">
        <f>'EU28 TRA_Activity'!Z93-'UK TRA_Activity'!Z93</f>
        <v>3050.8810534547069</v>
      </c>
      <c r="AA93" s="331">
        <f>'EU28 TRA_Activity'!AA93-'UK TRA_Activity'!AA93</f>
        <v>3426.4114659469487</v>
      </c>
      <c r="AB93" s="331">
        <f>'EU28 TRA_Activity'!AB93-'UK TRA_Activity'!AB93</f>
        <v>3775.0701791685183</v>
      </c>
      <c r="AC93" s="331">
        <f>'EU28 TRA_Activity'!AC93-'UK TRA_Activity'!AC93</f>
        <v>4106.3265957705389</v>
      </c>
      <c r="AD93" s="331">
        <f>'EU28 TRA_Activity'!AD93-'UK TRA_Activity'!AD93</f>
        <v>4410.3335448454982</v>
      </c>
      <c r="AE93" s="331">
        <f>'EU28 TRA_Activity'!AE93-'UK TRA_Activity'!AE93</f>
        <v>4701.9128140943612</v>
      </c>
      <c r="AF93" s="331">
        <f>'EU28 TRA_Activity'!AF93-'UK TRA_Activity'!AF93</f>
        <v>4983.714667548471</v>
      </c>
      <c r="AG93" s="331">
        <f>'EU28 TRA_Activity'!AG93-'UK TRA_Activity'!AG93</f>
        <v>5251.0491179899673</v>
      </c>
      <c r="AH93" s="331">
        <f>'EU28 TRA_Activity'!AH93-'UK TRA_Activity'!AH93</f>
        <v>5516.1489415979722</v>
      </c>
      <c r="AI93" s="331">
        <f>'EU28 TRA_Activity'!AI93-'UK TRA_Activity'!AI93</f>
        <v>5769.1400119426189</v>
      </c>
      <c r="AJ93" s="331">
        <f>'EU28 TRA_Activity'!AJ93-'UK TRA_Activity'!AJ93</f>
        <v>6014.5070099760687</v>
      </c>
      <c r="AK93" s="331">
        <f>'EU28 TRA_Activity'!AK93-'UK TRA_Activity'!AK93</f>
        <v>6235.227918877179</v>
      </c>
      <c r="AL93" s="331">
        <f>'EU28 TRA_Activity'!AL93-'UK TRA_Activity'!AL93</f>
        <v>6452.0651657134249</v>
      </c>
      <c r="AM93" s="331">
        <f>'EU28 TRA_Activity'!AM93-'UK TRA_Activity'!AM93</f>
        <v>6657.2732533231392</v>
      </c>
      <c r="AN93" s="331">
        <f>'EU28 TRA_Activity'!AN93-'UK TRA_Activity'!AN93</f>
        <v>6847.110080268998</v>
      </c>
      <c r="AO93" s="331">
        <f>'EU28 TRA_Activity'!AO93-'UK TRA_Activity'!AO93</f>
        <v>7037.22441192117</v>
      </c>
      <c r="AP93" s="331">
        <f>'EU28 TRA_Activity'!AP93-'UK TRA_Activity'!AP93</f>
        <v>7230.8921252476775</v>
      </c>
      <c r="AQ93" s="331">
        <f>'EU28 TRA_Activity'!AQ93-'UK TRA_Activity'!AQ93</f>
        <v>7417.4230733985914</v>
      </c>
      <c r="AR93" s="331">
        <f>'EU28 TRA_Activity'!AR93-'UK TRA_Activity'!AR93</f>
        <v>7605.2768888803539</v>
      </c>
      <c r="AS93" s="331">
        <f>'EU28 TRA_Activity'!AS93-'UK TRA_Activity'!AS93</f>
        <v>7791.76196171641</v>
      </c>
      <c r="AT93" s="331">
        <f>'EU28 TRA_Activity'!AT93-'UK TRA_Activity'!AT93</f>
        <v>7968.4560956426731</v>
      </c>
      <c r="AU93" s="331">
        <f>'EU28 TRA_Activity'!AU93-'UK TRA_Activity'!AU93</f>
        <v>8154.151243434193</v>
      </c>
      <c r="AV93" s="331">
        <f>'EU28 TRA_Activity'!AV93-'UK TRA_Activity'!AV93</f>
        <v>8327.1806019143969</v>
      </c>
      <c r="AW93" s="331">
        <f>'EU28 TRA_Activity'!AW93-'UK TRA_Activity'!AW93</f>
        <v>8508.6054967238688</v>
      </c>
      <c r="AX93" s="331">
        <f>'EU28 TRA_Activity'!AX93-'UK TRA_Activity'!AX93</f>
        <v>8664.2176247742391</v>
      </c>
      <c r="AY93" s="331">
        <f>'EU28 TRA_Activity'!AY93-'UK TRA_Activity'!AY93</f>
        <v>8833.2870236451745</v>
      </c>
      <c r="AZ93" s="331">
        <f>'EU28 TRA_Activity'!AZ93-'UK TRA_Activity'!AZ93</f>
        <v>9006.6892655214888</v>
      </c>
    </row>
    <row r="94" spans="1:52">
      <c r="A94" s="329" t="s">
        <v>171</v>
      </c>
      <c r="B94" s="315">
        <f>'EU28 TRA_Activity'!B94-'UK TRA_Activity'!B94</f>
        <v>0</v>
      </c>
      <c r="C94" s="315">
        <f>'EU28 TRA_Activity'!C94-'UK TRA_Activity'!C94</f>
        <v>0</v>
      </c>
      <c r="D94" s="315">
        <f>'EU28 TRA_Activity'!D94-'UK TRA_Activity'!D94</f>
        <v>0</v>
      </c>
      <c r="E94" s="315">
        <f>'EU28 TRA_Activity'!E94-'UK TRA_Activity'!E94</f>
        <v>0</v>
      </c>
      <c r="F94" s="315">
        <f>'EU28 TRA_Activity'!F94-'UK TRA_Activity'!F94</f>
        <v>0</v>
      </c>
      <c r="G94" s="315">
        <f>'EU28 TRA_Activity'!G94-'UK TRA_Activity'!G94</f>
        <v>0</v>
      </c>
      <c r="H94" s="315">
        <f>'EU28 TRA_Activity'!H94-'UK TRA_Activity'!H94</f>
        <v>0</v>
      </c>
      <c r="I94" s="315">
        <f>'EU28 TRA_Activity'!I94-'UK TRA_Activity'!I94</f>
        <v>0</v>
      </c>
      <c r="J94" s="315">
        <f>'EU28 TRA_Activity'!J94-'UK TRA_Activity'!J94</f>
        <v>0</v>
      </c>
      <c r="K94" s="315">
        <f>'EU28 TRA_Activity'!K94-'UK TRA_Activity'!K94</f>
        <v>0</v>
      </c>
      <c r="L94" s="315">
        <f>'EU28 TRA_Activity'!L94-'UK TRA_Activity'!L94</f>
        <v>0</v>
      </c>
      <c r="M94" s="315">
        <f>'EU28 TRA_Activity'!M94-'UK TRA_Activity'!M94</f>
        <v>0</v>
      </c>
      <c r="N94" s="315">
        <f>'EU28 TRA_Activity'!N94-'UK TRA_Activity'!N94</f>
        <v>0</v>
      </c>
      <c r="O94" s="315">
        <f>'EU28 TRA_Activity'!O94-'UK TRA_Activity'!O94</f>
        <v>0</v>
      </c>
      <c r="P94" s="315">
        <f>'EU28 TRA_Activity'!P94-'UK TRA_Activity'!P94</f>
        <v>0</v>
      </c>
      <c r="Q94" s="315">
        <f>'EU28 TRA_Activity'!Q94-'UK TRA_Activity'!Q94</f>
        <v>0</v>
      </c>
      <c r="R94" s="315">
        <f>'EU28 TRA_Activity'!R94-'UK TRA_Activity'!R94</f>
        <v>0</v>
      </c>
      <c r="S94" s="315">
        <f>'EU28 TRA_Activity'!S94-'UK TRA_Activity'!S94</f>
        <v>0</v>
      </c>
      <c r="T94" s="315">
        <f>'EU28 TRA_Activity'!T94-'UK TRA_Activity'!T94</f>
        <v>0</v>
      </c>
      <c r="U94" s="315">
        <f>'EU28 TRA_Activity'!U94-'UK TRA_Activity'!U94</f>
        <v>0</v>
      </c>
      <c r="V94" s="315">
        <f>'EU28 TRA_Activity'!V94-'UK TRA_Activity'!V94</f>
        <v>0</v>
      </c>
      <c r="W94" s="315">
        <f>'EU28 TRA_Activity'!W94-'UK TRA_Activity'!W94</f>
        <v>0</v>
      </c>
      <c r="X94" s="315">
        <f>'EU28 TRA_Activity'!X94-'UK TRA_Activity'!X94</f>
        <v>0</v>
      </c>
      <c r="Y94" s="315">
        <f>'EU28 TRA_Activity'!Y94-'UK TRA_Activity'!Y94</f>
        <v>0</v>
      </c>
      <c r="Z94" s="315">
        <f>'EU28 TRA_Activity'!Z94-'UK TRA_Activity'!Z94</f>
        <v>0</v>
      </c>
      <c r="AA94" s="315">
        <f>'EU28 TRA_Activity'!AA94-'UK TRA_Activity'!AA94</f>
        <v>0</v>
      </c>
      <c r="AB94" s="315">
        <f>'EU28 TRA_Activity'!AB94-'UK TRA_Activity'!AB94</f>
        <v>0</v>
      </c>
      <c r="AC94" s="315">
        <f>'EU28 TRA_Activity'!AC94-'UK TRA_Activity'!AC94</f>
        <v>0</v>
      </c>
      <c r="AD94" s="315">
        <f>'EU28 TRA_Activity'!AD94-'UK TRA_Activity'!AD94</f>
        <v>0</v>
      </c>
      <c r="AE94" s="315">
        <f>'EU28 TRA_Activity'!AE94-'UK TRA_Activity'!AE94</f>
        <v>0</v>
      </c>
      <c r="AF94" s="315">
        <f>'EU28 TRA_Activity'!AF94-'UK TRA_Activity'!AF94</f>
        <v>0</v>
      </c>
      <c r="AG94" s="315">
        <f>'EU28 TRA_Activity'!AG94-'UK TRA_Activity'!AG94</f>
        <v>0</v>
      </c>
      <c r="AH94" s="315">
        <f>'EU28 TRA_Activity'!AH94-'UK TRA_Activity'!AH94</f>
        <v>0</v>
      </c>
      <c r="AI94" s="315">
        <f>'EU28 TRA_Activity'!AI94-'UK TRA_Activity'!AI94</f>
        <v>0</v>
      </c>
      <c r="AJ94" s="315">
        <f>'EU28 TRA_Activity'!AJ94-'UK TRA_Activity'!AJ94</f>
        <v>0</v>
      </c>
      <c r="AK94" s="315">
        <f>'EU28 TRA_Activity'!AK94-'UK TRA_Activity'!AK94</f>
        <v>0</v>
      </c>
      <c r="AL94" s="315">
        <f>'EU28 TRA_Activity'!AL94-'UK TRA_Activity'!AL94</f>
        <v>0</v>
      </c>
      <c r="AM94" s="315">
        <f>'EU28 TRA_Activity'!AM94-'UK TRA_Activity'!AM94</f>
        <v>0</v>
      </c>
      <c r="AN94" s="315">
        <f>'EU28 TRA_Activity'!AN94-'UK TRA_Activity'!AN94</f>
        <v>0</v>
      </c>
      <c r="AO94" s="315">
        <f>'EU28 TRA_Activity'!AO94-'UK TRA_Activity'!AO94</f>
        <v>0</v>
      </c>
      <c r="AP94" s="315">
        <f>'EU28 TRA_Activity'!AP94-'UK TRA_Activity'!AP94</f>
        <v>0</v>
      </c>
      <c r="AQ94" s="315">
        <f>'EU28 TRA_Activity'!AQ94-'UK TRA_Activity'!AQ94</f>
        <v>0</v>
      </c>
      <c r="AR94" s="315">
        <f>'EU28 TRA_Activity'!AR94-'UK TRA_Activity'!AR94</f>
        <v>0</v>
      </c>
      <c r="AS94" s="315">
        <f>'EU28 TRA_Activity'!AS94-'UK TRA_Activity'!AS94</f>
        <v>0</v>
      </c>
      <c r="AT94" s="315">
        <f>'EU28 TRA_Activity'!AT94-'UK TRA_Activity'!AT94</f>
        <v>0</v>
      </c>
      <c r="AU94" s="315">
        <f>'EU28 TRA_Activity'!AU94-'UK TRA_Activity'!AU94</f>
        <v>0</v>
      </c>
      <c r="AV94" s="315">
        <f>'EU28 TRA_Activity'!AV94-'UK TRA_Activity'!AV94</f>
        <v>0</v>
      </c>
      <c r="AW94" s="315">
        <f>'EU28 TRA_Activity'!AW94-'UK TRA_Activity'!AW94</f>
        <v>0</v>
      </c>
      <c r="AX94" s="315">
        <f>'EU28 TRA_Activity'!AX94-'UK TRA_Activity'!AX94</f>
        <v>0</v>
      </c>
      <c r="AY94" s="315">
        <f>'EU28 TRA_Activity'!AY94-'UK TRA_Activity'!AY94</f>
        <v>0</v>
      </c>
      <c r="AZ94" s="315">
        <f>'EU28 TRA_Activity'!AZ94-'UK TRA_Activity'!AZ94</f>
        <v>0</v>
      </c>
    </row>
    <row r="95" spans="1:52">
      <c r="A95" s="329" t="s">
        <v>170</v>
      </c>
      <c r="B95" s="315">
        <f>'EU28 TRA_Activity'!B95-'UK TRA_Activity'!B95</f>
        <v>0</v>
      </c>
      <c r="C95" s="315">
        <f>'EU28 TRA_Activity'!C95-'UK TRA_Activity'!C95</f>
        <v>0</v>
      </c>
      <c r="D95" s="315">
        <f>'EU28 TRA_Activity'!D95-'UK TRA_Activity'!D95</f>
        <v>0</v>
      </c>
      <c r="E95" s="315">
        <f>'EU28 TRA_Activity'!E95-'UK TRA_Activity'!E95</f>
        <v>0</v>
      </c>
      <c r="F95" s="315">
        <f>'EU28 TRA_Activity'!F95-'UK TRA_Activity'!F95</f>
        <v>0</v>
      </c>
      <c r="G95" s="315">
        <f>'EU28 TRA_Activity'!G95-'UK TRA_Activity'!G95</f>
        <v>0</v>
      </c>
      <c r="H95" s="315">
        <f>'EU28 TRA_Activity'!H95-'UK TRA_Activity'!H95</f>
        <v>0</v>
      </c>
      <c r="I95" s="315">
        <f>'EU28 TRA_Activity'!I95-'UK TRA_Activity'!I95</f>
        <v>0</v>
      </c>
      <c r="J95" s="315">
        <f>'EU28 TRA_Activity'!J95-'UK TRA_Activity'!J95</f>
        <v>0</v>
      </c>
      <c r="K95" s="315">
        <f>'EU28 TRA_Activity'!K95-'UK TRA_Activity'!K95</f>
        <v>0</v>
      </c>
      <c r="L95" s="315">
        <f>'EU28 TRA_Activity'!L95-'UK TRA_Activity'!L95</f>
        <v>0</v>
      </c>
      <c r="M95" s="315">
        <f>'EU28 TRA_Activity'!M95-'UK TRA_Activity'!M95</f>
        <v>0</v>
      </c>
      <c r="N95" s="315">
        <f>'EU28 TRA_Activity'!N95-'UK TRA_Activity'!N95</f>
        <v>0</v>
      </c>
      <c r="O95" s="315">
        <f>'EU28 TRA_Activity'!O95-'UK TRA_Activity'!O95</f>
        <v>0</v>
      </c>
      <c r="P95" s="315">
        <f>'EU28 TRA_Activity'!P95-'UK TRA_Activity'!P95</f>
        <v>0</v>
      </c>
      <c r="Q95" s="315">
        <f>'EU28 TRA_Activity'!Q95-'UK TRA_Activity'!Q95</f>
        <v>0</v>
      </c>
      <c r="R95" s="315">
        <f>'EU28 TRA_Activity'!R95-'UK TRA_Activity'!R95</f>
        <v>148.56074083847935</v>
      </c>
      <c r="S95" s="315">
        <f>'EU28 TRA_Activity'!S95-'UK TRA_Activity'!S95</f>
        <v>351.83628844750723</v>
      </c>
      <c r="T95" s="315">
        <f>'EU28 TRA_Activity'!T95-'UK TRA_Activity'!T95</f>
        <v>577.14217478374712</v>
      </c>
      <c r="U95" s="315">
        <f>'EU28 TRA_Activity'!U95-'UK TRA_Activity'!U95</f>
        <v>823.80992046458528</v>
      </c>
      <c r="V95" s="315">
        <f>'EU28 TRA_Activity'!V95-'UK TRA_Activity'!V95</f>
        <v>1082.8847443470409</v>
      </c>
      <c r="W95" s="315">
        <f>'EU28 TRA_Activity'!W95-'UK TRA_Activity'!W95</f>
        <v>1356.1467269416851</v>
      </c>
      <c r="X95" s="315">
        <f>'EU28 TRA_Activity'!X95-'UK TRA_Activity'!X95</f>
        <v>1632.3822220365917</v>
      </c>
      <c r="Y95" s="315">
        <f>'EU28 TRA_Activity'!Y95-'UK TRA_Activity'!Y95</f>
        <v>1914.4911553338416</v>
      </c>
      <c r="Z95" s="315">
        <f>'EU28 TRA_Activity'!Z95-'UK TRA_Activity'!Z95</f>
        <v>2194.0110381004329</v>
      </c>
      <c r="AA95" s="315">
        <f>'EU28 TRA_Activity'!AA95-'UK TRA_Activity'!AA95</f>
        <v>2459.9258826241889</v>
      </c>
      <c r="AB95" s="315">
        <f>'EU28 TRA_Activity'!AB95-'UK TRA_Activity'!AB95</f>
        <v>2703.4609412760828</v>
      </c>
      <c r="AC95" s="315">
        <f>'EU28 TRA_Activity'!AC95-'UK TRA_Activity'!AC95</f>
        <v>2933.8213455372597</v>
      </c>
      <c r="AD95" s="315">
        <f>'EU28 TRA_Activity'!AD95-'UK TRA_Activity'!AD95</f>
        <v>3153.5391411230476</v>
      </c>
      <c r="AE95" s="315">
        <f>'EU28 TRA_Activity'!AE95-'UK TRA_Activity'!AE95</f>
        <v>3360.6958517327407</v>
      </c>
      <c r="AF95" s="315">
        <f>'EU28 TRA_Activity'!AF95-'UK TRA_Activity'!AF95</f>
        <v>3564.7739127021177</v>
      </c>
      <c r="AG95" s="315">
        <f>'EU28 TRA_Activity'!AG95-'UK TRA_Activity'!AG95</f>
        <v>3760.3901037989476</v>
      </c>
      <c r="AH95" s="315">
        <f>'EU28 TRA_Activity'!AH95-'UK TRA_Activity'!AH95</f>
        <v>3949.4939394314638</v>
      </c>
      <c r="AI95" s="315">
        <f>'EU28 TRA_Activity'!AI95-'UK TRA_Activity'!AI95</f>
        <v>4131.6794309625102</v>
      </c>
      <c r="AJ95" s="315">
        <f>'EU28 TRA_Activity'!AJ95-'UK TRA_Activity'!AJ95</f>
        <v>4312.187098007741</v>
      </c>
      <c r="AK95" s="315">
        <f>'EU28 TRA_Activity'!AK95-'UK TRA_Activity'!AK95</f>
        <v>4478.8409471734794</v>
      </c>
      <c r="AL95" s="315">
        <f>'EU28 TRA_Activity'!AL95-'UK TRA_Activity'!AL95</f>
        <v>4640.9293482950661</v>
      </c>
      <c r="AM95" s="315">
        <f>'EU28 TRA_Activity'!AM95-'UK TRA_Activity'!AM95</f>
        <v>4797.899991649886</v>
      </c>
      <c r="AN95" s="315">
        <f>'EU28 TRA_Activity'!AN95-'UK TRA_Activity'!AN95</f>
        <v>4943.3504390546123</v>
      </c>
      <c r="AO95" s="315">
        <f>'EU28 TRA_Activity'!AO95-'UK TRA_Activity'!AO95</f>
        <v>5084.1621844901483</v>
      </c>
      <c r="AP95" s="315">
        <f>'EU28 TRA_Activity'!AP95-'UK TRA_Activity'!AP95</f>
        <v>5228.3263149871464</v>
      </c>
      <c r="AQ95" s="315">
        <f>'EU28 TRA_Activity'!AQ95-'UK TRA_Activity'!AQ95</f>
        <v>5369.8766491272345</v>
      </c>
      <c r="AR95" s="315">
        <f>'EU28 TRA_Activity'!AR95-'UK TRA_Activity'!AR95</f>
        <v>5506.8716094205474</v>
      </c>
      <c r="AS95" s="315">
        <f>'EU28 TRA_Activity'!AS95-'UK TRA_Activity'!AS95</f>
        <v>5643.9648882312977</v>
      </c>
      <c r="AT95" s="315">
        <f>'EU28 TRA_Activity'!AT95-'UK TRA_Activity'!AT95</f>
        <v>5774.1306946942132</v>
      </c>
      <c r="AU95" s="315">
        <f>'EU28 TRA_Activity'!AU95-'UK TRA_Activity'!AU95</f>
        <v>5909.32373067566</v>
      </c>
      <c r="AV95" s="315">
        <f>'EU28 TRA_Activity'!AV95-'UK TRA_Activity'!AV95</f>
        <v>6034.2376961421223</v>
      </c>
      <c r="AW95" s="315">
        <f>'EU28 TRA_Activity'!AW95-'UK TRA_Activity'!AW95</f>
        <v>6168.0943766215614</v>
      </c>
      <c r="AX95" s="315">
        <f>'EU28 TRA_Activity'!AX95-'UK TRA_Activity'!AX95</f>
        <v>6287.0556988629824</v>
      </c>
      <c r="AY95" s="315">
        <f>'EU28 TRA_Activity'!AY95-'UK TRA_Activity'!AY95</f>
        <v>6412.492470452391</v>
      </c>
      <c r="AZ95" s="315">
        <f>'EU28 TRA_Activity'!AZ95-'UK TRA_Activity'!AZ95</f>
        <v>6539.5544856201341</v>
      </c>
    </row>
    <row r="96" spans="1:52">
      <c r="A96" s="329" t="s">
        <v>169</v>
      </c>
      <c r="B96" s="315">
        <f>'EU28 TRA_Activity'!B96-'UK TRA_Activity'!B96</f>
        <v>0</v>
      </c>
      <c r="C96" s="315">
        <f>'EU28 TRA_Activity'!C96-'UK TRA_Activity'!C96</f>
        <v>0</v>
      </c>
      <c r="D96" s="315">
        <f>'EU28 TRA_Activity'!D96-'UK TRA_Activity'!D96</f>
        <v>0</v>
      </c>
      <c r="E96" s="315">
        <f>'EU28 TRA_Activity'!E96-'UK TRA_Activity'!E96</f>
        <v>0</v>
      </c>
      <c r="F96" s="315">
        <f>'EU28 TRA_Activity'!F96-'UK TRA_Activity'!F96</f>
        <v>0</v>
      </c>
      <c r="G96" s="315">
        <f>'EU28 TRA_Activity'!G96-'UK TRA_Activity'!G96</f>
        <v>0</v>
      </c>
      <c r="H96" s="315">
        <f>'EU28 TRA_Activity'!H96-'UK TRA_Activity'!H96</f>
        <v>0</v>
      </c>
      <c r="I96" s="315">
        <f>'EU28 TRA_Activity'!I96-'UK TRA_Activity'!I96</f>
        <v>0</v>
      </c>
      <c r="J96" s="315">
        <f>'EU28 TRA_Activity'!J96-'UK TRA_Activity'!J96</f>
        <v>0</v>
      </c>
      <c r="K96" s="315">
        <f>'EU28 TRA_Activity'!K96-'UK TRA_Activity'!K96</f>
        <v>0</v>
      </c>
      <c r="L96" s="315">
        <f>'EU28 TRA_Activity'!L96-'UK TRA_Activity'!L96</f>
        <v>0</v>
      </c>
      <c r="M96" s="315">
        <f>'EU28 TRA_Activity'!M96-'UK TRA_Activity'!M96</f>
        <v>0</v>
      </c>
      <c r="N96" s="315">
        <f>'EU28 TRA_Activity'!N96-'UK TRA_Activity'!N96</f>
        <v>0</v>
      </c>
      <c r="O96" s="315">
        <f>'EU28 TRA_Activity'!O96-'UK TRA_Activity'!O96</f>
        <v>0</v>
      </c>
      <c r="P96" s="315">
        <f>'EU28 TRA_Activity'!P96-'UK TRA_Activity'!P96</f>
        <v>0</v>
      </c>
      <c r="Q96" s="315">
        <f>'EU28 TRA_Activity'!Q96-'UK TRA_Activity'!Q96</f>
        <v>0</v>
      </c>
      <c r="R96" s="315">
        <f>'EU28 TRA_Activity'!R96-'UK TRA_Activity'!R96</f>
        <v>0</v>
      </c>
      <c r="S96" s="315">
        <f>'EU28 TRA_Activity'!S96-'UK TRA_Activity'!S96</f>
        <v>0</v>
      </c>
      <c r="T96" s="315">
        <f>'EU28 TRA_Activity'!T96-'UK TRA_Activity'!T96</f>
        <v>0</v>
      </c>
      <c r="U96" s="315">
        <f>'EU28 TRA_Activity'!U96-'UK TRA_Activity'!U96</f>
        <v>0</v>
      </c>
      <c r="V96" s="315">
        <f>'EU28 TRA_Activity'!V96-'UK TRA_Activity'!V96</f>
        <v>0</v>
      </c>
      <c r="W96" s="315">
        <f>'EU28 TRA_Activity'!W96-'UK TRA_Activity'!W96</f>
        <v>0</v>
      </c>
      <c r="X96" s="315">
        <f>'EU28 TRA_Activity'!X96-'UK TRA_Activity'!X96</f>
        <v>0</v>
      </c>
      <c r="Y96" s="315">
        <f>'EU28 TRA_Activity'!Y96-'UK TRA_Activity'!Y96</f>
        <v>0</v>
      </c>
      <c r="Z96" s="315">
        <f>'EU28 TRA_Activity'!Z96-'UK TRA_Activity'!Z96</f>
        <v>0</v>
      </c>
      <c r="AA96" s="315">
        <f>'EU28 TRA_Activity'!AA96-'UK TRA_Activity'!AA96</f>
        <v>0</v>
      </c>
      <c r="AB96" s="315">
        <f>'EU28 TRA_Activity'!AB96-'UK TRA_Activity'!AB96</f>
        <v>0</v>
      </c>
      <c r="AC96" s="315">
        <f>'EU28 TRA_Activity'!AC96-'UK TRA_Activity'!AC96</f>
        <v>0</v>
      </c>
      <c r="AD96" s="315">
        <f>'EU28 TRA_Activity'!AD96-'UK TRA_Activity'!AD96</f>
        <v>0</v>
      </c>
      <c r="AE96" s="315">
        <f>'EU28 TRA_Activity'!AE96-'UK TRA_Activity'!AE96</f>
        <v>0</v>
      </c>
      <c r="AF96" s="315">
        <f>'EU28 TRA_Activity'!AF96-'UK TRA_Activity'!AF96</f>
        <v>0</v>
      </c>
      <c r="AG96" s="315">
        <f>'EU28 TRA_Activity'!AG96-'UK TRA_Activity'!AG96</f>
        <v>0</v>
      </c>
      <c r="AH96" s="315">
        <f>'EU28 TRA_Activity'!AH96-'UK TRA_Activity'!AH96</f>
        <v>0</v>
      </c>
      <c r="AI96" s="315">
        <f>'EU28 TRA_Activity'!AI96-'UK TRA_Activity'!AI96</f>
        <v>0</v>
      </c>
      <c r="AJ96" s="315">
        <f>'EU28 TRA_Activity'!AJ96-'UK TRA_Activity'!AJ96</f>
        <v>0</v>
      </c>
      <c r="AK96" s="315">
        <f>'EU28 TRA_Activity'!AK96-'UK TRA_Activity'!AK96</f>
        <v>0</v>
      </c>
      <c r="AL96" s="315">
        <f>'EU28 TRA_Activity'!AL96-'UK TRA_Activity'!AL96</f>
        <v>0</v>
      </c>
      <c r="AM96" s="315">
        <f>'EU28 TRA_Activity'!AM96-'UK TRA_Activity'!AM96</f>
        <v>0</v>
      </c>
      <c r="AN96" s="315">
        <f>'EU28 TRA_Activity'!AN96-'UK TRA_Activity'!AN96</f>
        <v>0</v>
      </c>
      <c r="AO96" s="315">
        <f>'EU28 TRA_Activity'!AO96-'UK TRA_Activity'!AO96</f>
        <v>0</v>
      </c>
      <c r="AP96" s="315">
        <f>'EU28 TRA_Activity'!AP96-'UK TRA_Activity'!AP96</f>
        <v>0</v>
      </c>
      <c r="AQ96" s="315">
        <f>'EU28 TRA_Activity'!AQ96-'UK TRA_Activity'!AQ96</f>
        <v>0</v>
      </c>
      <c r="AR96" s="315">
        <f>'EU28 TRA_Activity'!AR96-'UK TRA_Activity'!AR96</f>
        <v>0</v>
      </c>
      <c r="AS96" s="315">
        <f>'EU28 TRA_Activity'!AS96-'UK TRA_Activity'!AS96</f>
        <v>0</v>
      </c>
      <c r="AT96" s="315">
        <f>'EU28 TRA_Activity'!AT96-'UK TRA_Activity'!AT96</f>
        <v>0</v>
      </c>
      <c r="AU96" s="315">
        <f>'EU28 TRA_Activity'!AU96-'UK TRA_Activity'!AU96</f>
        <v>0</v>
      </c>
      <c r="AV96" s="315">
        <f>'EU28 TRA_Activity'!AV96-'UK TRA_Activity'!AV96</f>
        <v>0</v>
      </c>
      <c r="AW96" s="315">
        <f>'EU28 TRA_Activity'!AW96-'UK TRA_Activity'!AW96</f>
        <v>0</v>
      </c>
      <c r="AX96" s="315">
        <f>'EU28 TRA_Activity'!AX96-'UK TRA_Activity'!AX96</f>
        <v>0</v>
      </c>
      <c r="AY96" s="315">
        <f>'EU28 TRA_Activity'!AY96-'UK TRA_Activity'!AY96</f>
        <v>0</v>
      </c>
      <c r="AZ96" s="315">
        <f>'EU28 TRA_Activity'!AZ96-'UK TRA_Activity'!AZ96</f>
        <v>0</v>
      </c>
    </row>
    <row r="97" spans="1:52">
      <c r="A97" s="329" t="s">
        <v>154</v>
      </c>
      <c r="B97" s="315">
        <f>'EU28 TRA_Activity'!B97-'UK TRA_Activity'!B97</f>
        <v>0</v>
      </c>
      <c r="C97" s="315">
        <f>'EU28 TRA_Activity'!C97-'UK TRA_Activity'!C97</f>
        <v>0</v>
      </c>
      <c r="D97" s="315">
        <f>'EU28 TRA_Activity'!D97-'UK TRA_Activity'!D97</f>
        <v>0</v>
      </c>
      <c r="E97" s="315">
        <f>'EU28 TRA_Activity'!E97-'UK TRA_Activity'!E97</f>
        <v>0</v>
      </c>
      <c r="F97" s="315">
        <f>'EU28 TRA_Activity'!F97-'UK TRA_Activity'!F97</f>
        <v>0</v>
      </c>
      <c r="G97" s="315">
        <f>'EU28 TRA_Activity'!G97-'UK TRA_Activity'!G97</f>
        <v>0</v>
      </c>
      <c r="H97" s="315">
        <f>'EU28 TRA_Activity'!H97-'UK TRA_Activity'!H97</f>
        <v>0</v>
      </c>
      <c r="I97" s="315">
        <f>'EU28 TRA_Activity'!I97-'UK TRA_Activity'!I97</f>
        <v>0</v>
      </c>
      <c r="J97" s="315">
        <f>'EU28 TRA_Activity'!J97-'UK TRA_Activity'!J97</f>
        <v>0</v>
      </c>
      <c r="K97" s="315">
        <f>'EU28 TRA_Activity'!K97-'UK TRA_Activity'!K97</f>
        <v>0</v>
      </c>
      <c r="L97" s="315">
        <f>'EU28 TRA_Activity'!L97-'UK TRA_Activity'!L97</f>
        <v>0</v>
      </c>
      <c r="M97" s="315">
        <f>'EU28 TRA_Activity'!M97-'UK TRA_Activity'!M97</f>
        <v>0</v>
      </c>
      <c r="N97" s="315">
        <f>'EU28 TRA_Activity'!N97-'UK TRA_Activity'!N97</f>
        <v>0</v>
      </c>
      <c r="O97" s="315">
        <f>'EU28 TRA_Activity'!O97-'UK TRA_Activity'!O97</f>
        <v>0</v>
      </c>
      <c r="P97" s="315">
        <f>'EU28 TRA_Activity'!P97-'UK TRA_Activity'!P97</f>
        <v>0</v>
      </c>
      <c r="Q97" s="315">
        <f>'EU28 TRA_Activity'!Q97-'UK TRA_Activity'!Q97</f>
        <v>0</v>
      </c>
      <c r="R97" s="315">
        <f>'EU28 TRA_Activity'!R97-'UK TRA_Activity'!R97</f>
        <v>59.993453462099261</v>
      </c>
      <c r="S97" s="315">
        <f>'EU28 TRA_Activity'!S97-'UK TRA_Activity'!S97</f>
        <v>137.77085239017404</v>
      </c>
      <c r="T97" s="315">
        <f>'EU28 TRA_Activity'!T97-'UK TRA_Activity'!T97</f>
        <v>223.32964724176685</v>
      </c>
      <c r="U97" s="315">
        <f>'EU28 TRA_Activity'!U97-'UK TRA_Activity'!U97</f>
        <v>317.32123004318078</v>
      </c>
      <c r="V97" s="315">
        <f>'EU28 TRA_Activity'!V97-'UK TRA_Activity'!V97</f>
        <v>418.41801388391093</v>
      </c>
      <c r="W97" s="315">
        <f>'EU28 TRA_Activity'!W97-'UK TRA_Activity'!W97</f>
        <v>524.94415019648227</v>
      </c>
      <c r="X97" s="315">
        <f>'EU28 TRA_Activity'!X97-'UK TRA_Activity'!X97</f>
        <v>633.61554911479766</v>
      </c>
      <c r="Y97" s="315">
        <f>'EU28 TRA_Activity'!Y97-'UK TRA_Activity'!Y97</f>
        <v>745.0555599221035</v>
      </c>
      <c r="Z97" s="315">
        <f>'EU28 TRA_Activity'!Z97-'UK TRA_Activity'!Z97</f>
        <v>856.87001535427396</v>
      </c>
      <c r="AA97" s="315">
        <f>'EU28 TRA_Activity'!AA97-'UK TRA_Activity'!AA97</f>
        <v>966.48558332275979</v>
      </c>
      <c r="AB97" s="315">
        <f>'EU28 TRA_Activity'!AB97-'UK TRA_Activity'!AB97</f>
        <v>1071.6092378924354</v>
      </c>
      <c r="AC97" s="315">
        <f>'EU28 TRA_Activity'!AC97-'UK TRA_Activity'!AC97</f>
        <v>1172.5052502332794</v>
      </c>
      <c r="AD97" s="315">
        <f>'EU28 TRA_Activity'!AD97-'UK TRA_Activity'!AD97</f>
        <v>1256.7944037224502</v>
      </c>
      <c r="AE97" s="315">
        <f>'EU28 TRA_Activity'!AE97-'UK TRA_Activity'!AE97</f>
        <v>1341.2169623616214</v>
      </c>
      <c r="AF97" s="315">
        <f>'EU28 TRA_Activity'!AF97-'UK TRA_Activity'!AF97</f>
        <v>1418.9407548463532</v>
      </c>
      <c r="AG97" s="315">
        <f>'EU28 TRA_Activity'!AG97-'UK TRA_Activity'!AG97</f>
        <v>1490.6590141910201</v>
      </c>
      <c r="AH97" s="315">
        <f>'EU28 TRA_Activity'!AH97-'UK TRA_Activity'!AH97</f>
        <v>1566.6550021665084</v>
      </c>
      <c r="AI97" s="315">
        <f>'EU28 TRA_Activity'!AI97-'UK TRA_Activity'!AI97</f>
        <v>1637.4605809801083</v>
      </c>
      <c r="AJ97" s="315">
        <f>'EU28 TRA_Activity'!AJ97-'UK TRA_Activity'!AJ97</f>
        <v>1702.3199119683275</v>
      </c>
      <c r="AK97" s="315">
        <f>'EU28 TRA_Activity'!AK97-'UK TRA_Activity'!AK97</f>
        <v>1756.3869717036998</v>
      </c>
      <c r="AL97" s="315">
        <f>'EU28 TRA_Activity'!AL97-'UK TRA_Activity'!AL97</f>
        <v>1811.1358174183588</v>
      </c>
      <c r="AM97" s="315">
        <f>'EU28 TRA_Activity'!AM97-'UK TRA_Activity'!AM97</f>
        <v>1859.3732616732532</v>
      </c>
      <c r="AN97" s="315">
        <f>'EU28 TRA_Activity'!AN97-'UK TRA_Activity'!AN97</f>
        <v>1903.759641214386</v>
      </c>
      <c r="AO97" s="315">
        <f>'EU28 TRA_Activity'!AO97-'UK TRA_Activity'!AO97</f>
        <v>1953.0622274310215</v>
      </c>
      <c r="AP97" s="315">
        <f>'EU28 TRA_Activity'!AP97-'UK TRA_Activity'!AP97</f>
        <v>2002.5658102605314</v>
      </c>
      <c r="AQ97" s="315">
        <f>'EU28 TRA_Activity'!AQ97-'UK TRA_Activity'!AQ97</f>
        <v>2047.5464242713572</v>
      </c>
      <c r="AR97" s="315">
        <f>'EU28 TRA_Activity'!AR97-'UK TRA_Activity'!AR97</f>
        <v>2098.4052794598056</v>
      </c>
      <c r="AS97" s="315">
        <f>'EU28 TRA_Activity'!AS97-'UK TRA_Activity'!AS97</f>
        <v>2147.797073485111</v>
      </c>
      <c r="AT97" s="315">
        <f>'EU28 TRA_Activity'!AT97-'UK TRA_Activity'!AT97</f>
        <v>2194.3254009484604</v>
      </c>
      <c r="AU97" s="315">
        <f>'EU28 TRA_Activity'!AU97-'UK TRA_Activity'!AU97</f>
        <v>2244.8275127585334</v>
      </c>
      <c r="AV97" s="315">
        <f>'EU28 TRA_Activity'!AV97-'UK TRA_Activity'!AV97</f>
        <v>2292.9429057722737</v>
      </c>
      <c r="AW97" s="315">
        <f>'EU28 TRA_Activity'!AW97-'UK TRA_Activity'!AW97</f>
        <v>2340.5111201023083</v>
      </c>
      <c r="AX97" s="315">
        <f>'EU28 TRA_Activity'!AX97-'UK TRA_Activity'!AX97</f>
        <v>2377.1619259112558</v>
      </c>
      <c r="AY97" s="315">
        <f>'EU28 TRA_Activity'!AY97-'UK TRA_Activity'!AY97</f>
        <v>2420.794553192784</v>
      </c>
      <c r="AZ97" s="315">
        <f>'EU28 TRA_Activity'!AZ97-'UK TRA_Activity'!AZ97</f>
        <v>2467.1347799013547</v>
      </c>
    </row>
    <row r="98" spans="1:52">
      <c r="A98" s="329" t="s">
        <v>164</v>
      </c>
      <c r="B98" s="315">
        <f>'EU28 TRA_Activity'!B98-'UK TRA_Activity'!B98</f>
        <v>0</v>
      </c>
      <c r="C98" s="315">
        <f>'EU28 TRA_Activity'!C98-'UK TRA_Activity'!C98</f>
        <v>0</v>
      </c>
      <c r="D98" s="315">
        <f>'EU28 TRA_Activity'!D98-'UK TRA_Activity'!D98</f>
        <v>0</v>
      </c>
      <c r="E98" s="315">
        <f>'EU28 TRA_Activity'!E98-'UK TRA_Activity'!E98</f>
        <v>0</v>
      </c>
      <c r="F98" s="315">
        <f>'EU28 TRA_Activity'!F98-'UK TRA_Activity'!F98</f>
        <v>0</v>
      </c>
      <c r="G98" s="315">
        <f>'EU28 TRA_Activity'!G98-'UK TRA_Activity'!G98</f>
        <v>0</v>
      </c>
      <c r="H98" s="315">
        <f>'EU28 TRA_Activity'!H98-'UK TRA_Activity'!H98</f>
        <v>0</v>
      </c>
      <c r="I98" s="315">
        <f>'EU28 TRA_Activity'!I98-'UK TRA_Activity'!I98</f>
        <v>0</v>
      </c>
      <c r="J98" s="315">
        <f>'EU28 TRA_Activity'!J98-'UK TRA_Activity'!J98</f>
        <v>0</v>
      </c>
      <c r="K98" s="315">
        <f>'EU28 TRA_Activity'!K98-'UK TRA_Activity'!K98</f>
        <v>0</v>
      </c>
      <c r="L98" s="315">
        <f>'EU28 TRA_Activity'!L98-'UK TRA_Activity'!L98</f>
        <v>0</v>
      </c>
      <c r="M98" s="315">
        <f>'EU28 TRA_Activity'!M98-'UK TRA_Activity'!M98</f>
        <v>0</v>
      </c>
      <c r="N98" s="315">
        <f>'EU28 TRA_Activity'!N98-'UK TRA_Activity'!N98</f>
        <v>0</v>
      </c>
      <c r="O98" s="315">
        <f>'EU28 TRA_Activity'!O98-'UK TRA_Activity'!O98</f>
        <v>0</v>
      </c>
      <c r="P98" s="315">
        <f>'EU28 TRA_Activity'!P98-'UK TRA_Activity'!P98</f>
        <v>0</v>
      </c>
      <c r="Q98" s="315">
        <f>'EU28 TRA_Activity'!Q98-'UK TRA_Activity'!Q98</f>
        <v>0</v>
      </c>
      <c r="R98" s="315">
        <f>'EU28 TRA_Activity'!R98-'UK TRA_Activity'!R98</f>
        <v>0</v>
      </c>
      <c r="S98" s="315">
        <f>'EU28 TRA_Activity'!S98-'UK TRA_Activity'!S98</f>
        <v>0</v>
      </c>
      <c r="T98" s="315">
        <f>'EU28 TRA_Activity'!T98-'UK TRA_Activity'!T98</f>
        <v>0</v>
      </c>
      <c r="U98" s="315">
        <f>'EU28 TRA_Activity'!U98-'UK TRA_Activity'!U98</f>
        <v>0</v>
      </c>
      <c r="V98" s="315">
        <f>'EU28 TRA_Activity'!V98-'UK TRA_Activity'!V98</f>
        <v>0</v>
      </c>
      <c r="W98" s="315">
        <f>'EU28 TRA_Activity'!W98-'UK TRA_Activity'!W98</f>
        <v>0</v>
      </c>
      <c r="X98" s="315">
        <f>'EU28 TRA_Activity'!X98-'UK TRA_Activity'!X98</f>
        <v>0</v>
      </c>
      <c r="Y98" s="315">
        <f>'EU28 TRA_Activity'!Y98-'UK TRA_Activity'!Y98</f>
        <v>0</v>
      </c>
      <c r="Z98" s="315">
        <f>'EU28 TRA_Activity'!Z98-'UK TRA_Activity'!Z98</f>
        <v>0</v>
      </c>
      <c r="AA98" s="315">
        <f>'EU28 TRA_Activity'!AA98-'UK TRA_Activity'!AA98</f>
        <v>0</v>
      </c>
      <c r="AB98" s="315">
        <f>'EU28 TRA_Activity'!AB98-'UK TRA_Activity'!AB98</f>
        <v>0</v>
      </c>
      <c r="AC98" s="315">
        <f>'EU28 TRA_Activity'!AC98-'UK TRA_Activity'!AC98</f>
        <v>0</v>
      </c>
      <c r="AD98" s="315">
        <f>'EU28 TRA_Activity'!AD98-'UK TRA_Activity'!AD98</f>
        <v>0</v>
      </c>
      <c r="AE98" s="315">
        <f>'EU28 TRA_Activity'!AE98-'UK TRA_Activity'!AE98</f>
        <v>0</v>
      </c>
      <c r="AF98" s="315">
        <f>'EU28 TRA_Activity'!AF98-'UK TRA_Activity'!AF98</f>
        <v>0</v>
      </c>
      <c r="AG98" s="315">
        <f>'EU28 TRA_Activity'!AG98-'UK TRA_Activity'!AG98</f>
        <v>0</v>
      </c>
      <c r="AH98" s="315">
        <f>'EU28 TRA_Activity'!AH98-'UK TRA_Activity'!AH98</f>
        <v>0</v>
      </c>
      <c r="AI98" s="315">
        <f>'EU28 TRA_Activity'!AI98-'UK TRA_Activity'!AI98</f>
        <v>0</v>
      </c>
      <c r="AJ98" s="315">
        <f>'EU28 TRA_Activity'!AJ98-'UK TRA_Activity'!AJ98</f>
        <v>0</v>
      </c>
      <c r="AK98" s="315">
        <f>'EU28 TRA_Activity'!AK98-'UK TRA_Activity'!AK98</f>
        <v>0</v>
      </c>
      <c r="AL98" s="315">
        <f>'EU28 TRA_Activity'!AL98-'UK TRA_Activity'!AL98</f>
        <v>0</v>
      </c>
      <c r="AM98" s="315">
        <f>'EU28 TRA_Activity'!AM98-'UK TRA_Activity'!AM98</f>
        <v>0</v>
      </c>
      <c r="AN98" s="315">
        <f>'EU28 TRA_Activity'!AN98-'UK TRA_Activity'!AN98</f>
        <v>0</v>
      </c>
      <c r="AO98" s="315">
        <f>'EU28 TRA_Activity'!AO98-'UK TRA_Activity'!AO98</f>
        <v>0</v>
      </c>
      <c r="AP98" s="315">
        <f>'EU28 TRA_Activity'!AP98-'UK TRA_Activity'!AP98</f>
        <v>0</v>
      </c>
      <c r="AQ98" s="315">
        <f>'EU28 TRA_Activity'!AQ98-'UK TRA_Activity'!AQ98</f>
        <v>0</v>
      </c>
      <c r="AR98" s="315">
        <f>'EU28 TRA_Activity'!AR98-'UK TRA_Activity'!AR98</f>
        <v>0</v>
      </c>
      <c r="AS98" s="315">
        <f>'EU28 TRA_Activity'!AS98-'UK TRA_Activity'!AS98</f>
        <v>0</v>
      </c>
      <c r="AT98" s="315">
        <f>'EU28 TRA_Activity'!AT98-'UK TRA_Activity'!AT98</f>
        <v>0</v>
      </c>
      <c r="AU98" s="315">
        <f>'EU28 TRA_Activity'!AU98-'UK TRA_Activity'!AU98</f>
        <v>0</v>
      </c>
      <c r="AV98" s="315">
        <f>'EU28 TRA_Activity'!AV98-'UK TRA_Activity'!AV98</f>
        <v>0</v>
      </c>
      <c r="AW98" s="315">
        <f>'EU28 TRA_Activity'!AW98-'UK TRA_Activity'!AW98</f>
        <v>0</v>
      </c>
      <c r="AX98" s="315">
        <f>'EU28 TRA_Activity'!AX98-'UK TRA_Activity'!AX98</f>
        <v>0</v>
      </c>
      <c r="AY98" s="315">
        <f>'EU28 TRA_Activity'!AY98-'UK TRA_Activity'!AY98</f>
        <v>0</v>
      </c>
      <c r="AZ98" s="315">
        <f>'EU28 TRA_Activity'!AZ98-'UK TRA_Activity'!AZ98</f>
        <v>0</v>
      </c>
    </row>
    <row r="99" spans="1:52">
      <c r="A99" s="329" t="s">
        <v>174</v>
      </c>
      <c r="B99" s="315">
        <f>'EU28 TRA_Activity'!B99-'UK TRA_Activity'!B99</f>
        <v>0</v>
      </c>
      <c r="C99" s="315">
        <f>'EU28 TRA_Activity'!C99-'UK TRA_Activity'!C99</f>
        <v>0</v>
      </c>
      <c r="D99" s="315">
        <f>'EU28 TRA_Activity'!D99-'UK TRA_Activity'!D99</f>
        <v>0</v>
      </c>
      <c r="E99" s="315">
        <f>'EU28 TRA_Activity'!E99-'UK TRA_Activity'!E99</f>
        <v>0</v>
      </c>
      <c r="F99" s="315">
        <f>'EU28 TRA_Activity'!F99-'UK TRA_Activity'!F99</f>
        <v>0</v>
      </c>
      <c r="G99" s="315">
        <f>'EU28 TRA_Activity'!G99-'UK TRA_Activity'!G99</f>
        <v>0</v>
      </c>
      <c r="H99" s="315">
        <f>'EU28 TRA_Activity'!H99-'UK TRA_Activity'!H99</f>
        <v>0</v>
      </c>
      <c r="I99" s="315">
        <f>'EU28 TRA_Activity'!I99-'UK TRA_Activity'!I99</f>
        <v>0</v>
      </c>
      <c r="J99" s="315">
        <f>'EU28 TRA_Activity'!J99-'UK TRA_Activity'!J99</f>
        <v>0</v>
      </c>
      <c r="K99" s="315">
        <f>'EU28 TRA_Activity'!K99-'UK TRA_Activity'!K99</f>
        <v>0</v>
      </c>
      <c r="L99" s="315">
        <f>'EU28 TRA_Activity'!L99-'UK TRA_Activity'!L99</f>
        <v>0</v>
      </c>
      <c r="M99" s="315">
        <f>'EU28 TRA_Activity'!M99-'UK TRA_Activity'!M99</f>
        <v>0</v>
      </c>
      <c r="N99" s="315">
        <f>'EU28 TRA_Activity'!N99-'UK TRA_Activity'!N99</f>
        <v>0</v>
      </c>
      <c r="O99" s="315">
        <f>'EU28 TRA_Activity'!O99-'UK TRA_Activity'!O99</f>
        <v>0</v>
      </c>
      <c r="P99" s="315">
        <f>'EU28 TRA_Activity'!P99-'UK TRA_Activity'!P99</f>
        <v>0</v>
      </c>
      <c r="Q99" s="315">
        <f>'EU28 TRA_Activity'!Q99-'UK TRA_Activity'!Q99</f>
        <v>0</v>
      </c>
      <c r="R99" s="315">
        <f>'EU28 TRA_Activity'!R99-'UK TRA_Activity'!R99</f>
        <v>0</v>
      </c>
      <c r="S99" s="315">
        <f>'EU28 TRA_Activity'!S99-'UK TRA_Activity'!S99</f>
        <v>0</v>
      </c>
      <c r="T99" s="315">
        <f>'EU28 TRA_Activity'!T99-'UK TRA_Activity'!T99</f>
        <v>0</v>
      </c>
      <c r="U99" s="315">
        <f>'EU28 TRA_Activity'!U99-'UK TRA_Activity'!U99</f>
        <v>0</v>
      </c>
      <c r="V99" s="315">
        <f>'EU28 TRA_Activity'!V99-'UK TRA_Activity'!V99</f>
        <v>0</v>
      </c>
      <c r="W99" s="315">
        <f>'EU28 TRA_Activity'!W99-'UK TRA_Activity'!W99</f>
        <v>0</v>
      </c>
      <c r="X99" s="315">
        <f>'EU28 TRA_Activity'!X99-'UK TRA_Activity'!X99</f>
        <v>0</v>
      </c>
      <c r="Y99" s="315">
        <f>'EU28 TRA_Activity'!Y99-'UK TRA_Activity'!Y99</f>
        <v>0</v>
      </c>
      <c r="Z99" s="315">
        <f>'EU28 TRA_Activity'!Z99-'UK TRA_Activity'!Z99</f>
        <v>0</v>
      </c>
      <c r="AA99" s="315">
        <f>'EU28 TRA_Activity'!AA99-'UK TRA_Activity'!AA99</f>
        <v>0</v>
      </c>
      <c r="AB99" s="315">
        <f>'EU28 TRA_Activity'!AB99-'UK TRA_Activity'!AB99</f>
        <v>0</v>
      </c>
      <c r="AC99" s="315">
        <f>'EU28 TRA_Activity'!AC99-'UK TRA_Activity'!AC99</f>
        <v>0</v>
      </c>
      <c r="AD99" s="315">
        <f>'EU28 TRA_Activity'!AD99-'UK TRA_Activity'!AD99</f>
        <v>0</v>
      </c>
      <c r="AE99" s="315">
        <f>'EU28 TRA_Activity'!AE99-'UK TRA_Activity'!AE99</f>
        <v>0</v>
      </c>
      <c r="AF99" s="315">
        <f>'EU28 TRA_Activity'!AF99-'UK TRA_Activity'!AF99</f>
        <v>0</v>
      </c>
      <c r="AG99" s="315">
        <f>'EU28 TRA_Activity'!AG99-'UK TRA_Activity'!AG99</f>
        <v>0</v>
      </c>
      <c r="AH99" s="315">
        <f>'EU28 TRA_Activity'!AH99-'UK TRA_Activity'!AH99</f>
        <v>0</v>
      </c>
      <c r="AI99" s="315">
        <f>'EU28 TRA_Activity'!AI99-'UK TRA_Activity'!AI99</f>
        <v>0</v>
      </c>
      <c r="AJ99" s="315">
        <f>'EU28 TRA_Activity'!AJ99-'UK TRA_Activity'!AJ99</f>
        <v>0</v>
      </c>
      <c r="AK99" s="315">
        <f>'EU28 TRA_Activity'!AK99-'UK TRA_Activity'!AK99</f>
        <v>0</v>
      </c>
      <c r="AL99" s="315">
        <f>'EU28 TRA_Activity'!AL99-'UK TRA_Activity'!AL99</f>
        <v>0</v>
      </c>
      <c r="AM99" s="315">
        <f>'EU28 TRA_Activity'!AM99-'UK TRA_Activity'!AM99</f>
        <v>0</v>
      </c>
      <c r="AN99" s="315">
        <f>'EU28 TRA_Activity'!AN99-'UK TRA_Activity'!AN99</f>
        <v>0</v>
      </c>
      <c r="AO99" s="315">
        <f>'EU28 TRA_Activity'!AO99-'UK TRA_Activity'!AO99</f>
        <v>0</v>
      </c>
      <c r="AP99" s="315">
        <f>'EU28 TRA_Activity'!AP99-'UK TRA_Activity'!AP99</f>
        <v>0</v>
      </c>
      <c r="AQ99" s="315">
        <f>'EU28 TRA_Activity'!AQ99-'UK TRA_Activity'!AQ99</f>
        <v>0</v>
      </c>
      <c r="AR99" s="315">
        <f>'EU28 TRA_Activity'!AR99-'UK TRA_Activity'!AR99</f>
        <v>0</v>
      </c>
      <c r="AS99" s="315">
        <f>'EU28 TRA_Activity'!AS99-'UK TRA_Activity'!AS99</f>
        <v>0</v>
      </c>
      <c r="AT99" s="315">
        <f>'EU28 TRA_Activity'!AT99-'UK TRA_Activity'!AT99</f>
        <v>0</v>
      </c>
      <c r="AU99" s="315">
        <f>'EU28 TRA_Activity'!AU99-'UK TRA_Activity'!AU99</f>
        <v>0</v>
      </c>
      <c r="AV99" s="315">
        <f>'EU28 TRA_Activity'!AV99-'UK TRA_Activity'!AV99</f>
        <v>0</v>
      </c>
      <c r="AW99" s="315">
        <f>'EU28 TRA_Activity'!AW99-'UK TRA_Activity'!AW99</f>
        <v>0</v>
      </c>
      <c r="AX99" s="315">
        <f>'EU28 TRA_Activity'!AX99-'UK TRA_Activity'!AX99</f>
        <v>0</v>
      </c>
      <c r="AY99" s="315">
        <f>'EU28 TRA_Activity'!AY99-'UK TRA_Activity'!AY99</f>
        <v>0</v>
      </c>
      <c r="AZ99" s="315">
        <f>'EU28 TRA_Activity'!AZ99-'UK TRA_Activity'!AZ99</f>
        <v>0</v>
      </c>
    </row>
    <row r="100" spans="1:52">
      <c r="A100" s="330" t="s">
        <v>162</v>
      </c>
      <c r="B100" s="331">
        <f>'EU28 TRA_Activity'!B100-'UK TRA_Activity'!B100</f>
        <v>1674.2405764300684</v>
      </c>
      <c r="C100" s="331">
        <f>'EU28 TRA_Activity'!C100-'UK TRA_Activity'!C100</f>
        <v>1688.5046973606873</v>
      </c>
      <c r="D100" s="331">
        <f>'EU28 TRA_Activity'!D100-'UK TRA_Activity'!D100</f>
        <v>1690.8051645828614</v>
      </c>
      <c r="E100" s="331">
        <f>'EU28 TRA_Activity'!E100-'UK TRA_Activity'!E100</f>
        <v>1667.7966467741539</v>
      </c>
      <c r="F100" s="331">
        <f>'EU28 TRA_Activity'!F100-'UK TRA_Activity'!F100</f>
        <v>1646.8195214711839</v>
      </c>
      <c r="G100" s="331">
        <f>'EU28 TRA_Activity'!G100-'UK TRA_Activity'!G100</f>
        <v>2135.8918074278531</v>
      </c>
      <c r="H100" s="331">
        <f>'EU28 TRA_Activity'!H100-'UK TRA_Activity'!H100</f>
        <v>2144.7922380865634</v>
      </c>
      <c r="I100" s="331">
        <f>'EU28 TRA_Activity'!I100-'UK TRA_Activity'!I100</f>
        <v>2106.1781589507277</v>
      </c>
      <c r="J100" s="331">
        <f>'EU28 TRA_Activity'!J100-'UK TRA_Activity'!J100</f>
        <v>2124.7189286618577</v>
      </c>
      <c r="K100" s="331">
        <f>'EU28 TRA_Activity'!K100-'UK TRA_Activity'!K100</f>
        <v>2021.5570481433676</v>
      </c>
      <c r="L100" s="331">
        <f>'EU28 TRA_Activity'!L100-'UK TRA_Activity'!L100</f>
        <v>2246.1590131618414</v>
      </c>
      <c r="M100" s="331">
        <f>'EU28 TRA_Activity'!M100-'UK TRA_Activity'!M100</f>
        <v>2298.7576626685941</v>
      </c>
      <c r="N100" s="331">
        <f>'EU28 TRA_Activity'!N100-'UK TRA_Activity'!N100</f>
        <v>2287.3945771003941</v>
      </c>
      <c r="O100" s="331">
        <f>'EU28 TRA_Activity'!O100-'UK TRA_Activity'!O100</f>
        <v>3423.9299199726179</v>
      </c>
      <c r="P100" s="331">
        <f>'EU28 TRA_Activity'!P100-'UK TRA_Activity'!P100</f>
        <v>3379.4307965924909</v>
      </c>
      <c r="Q100" s="331">
        <f>'EU28 TRA_Activity'!Q100-'UK TRA_Activity'!Q100</f>
        <v>3507.6444166655083</v>
      </c>
      <c r="R100" s="331">
        <f>'EU28 TRA_Activity'!R100-'UK TRA_Activity'!R100</f>
        <v>3945.1135372894983</v>
      </c>
      <c r="S100" s="331">
        <f>'EU28 TRA_Activity'!S100-'UK TRA_Activity'!S100</f>
        <v>4675.2472489050297</v>
      </c>
      <c r="T100" s="331">
        <f>'EU28 TRA_Activity'!T100-'UK TRA_Activity'!T100</f>
        <v>5565.4526254364182</v>
      </c>
      <c r="U100" s="331">
        <f>'EU28 TRA_Activity'!U100-'UK TRA_Activity'!U100</f>
        <v>6623.0253017599853</v>
      </c>
      <c r="V100" s="331">
        <f>'EU28 TRA_Activity'!V100-'UK TRA_Activity'!V100</f>
        <v>7819.7256607739318</v>
      </c>
      <c r="W100" s="331">
        <f>'EU28 TRA_Activity'!W100-'UK TRA_Activity'!W100</f>
        <v>9402.3219318526626</v>
      </c>
      <c r="X100" s="331">
        <f>'EU28 TRA_Activity'!X100-'UK TRA_Activity'!X100</f>
        <v>11380.779734734462</v>
      </c>
      <c r="Y100" s="331">
        <f>'EU28 TRA_Activity'!Y100-'UK TRA_Activity'!Y100</f>
        <v>13755.648680994569</v>
      </c>
      <c r="Z100" s="331">
        <f>'EU28 TRA_Activity'!Z100-'UK TRA_Activity'!Z100</f>
        <v>16543.665199231582</v>
      </c>
      <c r="AA100" s="331">
        <f>'EU28 TRA_Activity'!AA100-'UK TRA_Activity'!AA100</f>
        <v>19737.466347424132</v>
      </c>
      <c r="AB100" s="331">
        <f>'EU28 TRA_Activity'!AB100-'UK TRA_Activity'!AB100</f>
        <v>23279.452094135697</v>
      </c>
      <c r="AC100" s="331">
        <f>'EU28 TRA_Activity'!AC100-'UK TRA_Activity'!AC100</f>
        <v>27195.625900896815</v>
      </c>
      <c r="AD100" s="331">
        <f>'EU28 TRA_Activity'!AD100-'UK TRA_Activity'!AD100</f>
        <v>31514.799365945841</v>
      </c>
      <c r="AE100" s="331">
        <f>'EU28 TRA_Activity'!AE100-'UK TRA_Activity'!AE100</f>
        <v>36271.036942785591</v>
      </c>
      <c r="AF100" s="331">
        <f>'EU28 TRA_Activity'!AF100-'UK TRA_Activity'!AF100</f>
        <v>41424.961569999985</v>
      </c>
      <c r="AG100" s="331">
        <f>'EU28 TRA_Activity'!AG100-'UK TRA_Activity'!AG100</f>
        <v>46959.995763856234</v>
      </c>
      <c r="AH100" s="331">
        <f>'EU28 TRA_Activity'!AH100-'UK TRA_Activity'!AH100</f>
        <v>52840.911023152854</v>
      </c>
      <c r="AI100" s="331">
        <f>'EU28 TRA_Activity'!AI100-'UK TRA_Activity'!AI100</f>
        <v>58960.146329752322</v>
      </c>
      <c r="AJ100" s="331">
        <f>'EU28 TRA_Activity'!AJ100-'UK TRA_Activity'!AJ100</f>
        <v>65293.422976226997</v>
      </c>
      <c r="AK100" s="331">
        <f>'EU28 TRA_Activity'!AK100-'UK TRA_Activity'!AK100</f>
        <v>71751.270228510024</v>
      </c>
      <c r="AL100" s="331">
        <f>'EU28 TRA_Activity'!AL100-'UK TRA_Activity'!AL100</f>
        <v>78240.95547459583</v>
      </c>
      <c r="AM100" s="331">
        <f>'EU28 TRA_Activity'!AM100-'UK TRA_Activity'!AM100</f>
        <v>84832.474899682697</v>
      </c>
      <c r="AN100" s="331">
        <f>'EU28 TRA_Activity'!AN100-'UK TRA_Activity'!AN100</f>
        <v>91454.710978439645</v>
      </c>
      <c r="AO100" s="331">
        <f>'EU28 TRA_Activity'!AO100-'UK TRA_Activity'!AO100</f>
        <v>98197.342388665536</v>
      </c>
      <c r="AP100" s="331">
        <f>'EU28 TRA_Activity'!AP100-'UK TRA_Activity'!AP100</f>
        <v>105224.95065726554</v>
      </c>
      <c r="AQ100" s="331">
        <f>'EU28 TRA_Activity'!AQ100-'UK TRA_Activity'!AQ100</f>
        <v>112543.33576320802</v>
      </c>
      <c r="AR100" s="331">
        <f>'EU28 TRA_Activity'!AR100-'UK TRA_Activity'!AR100</f>
        <v>120091.41759004039</v>
      </c>
      <c r="AS100" s="331">
        <f>'EU28 TRA_Activity'!AS100-'UK TRA_Activity'!AS100</f>
        <v>127884.99599255061</v>
      </c>
      <c r="AT100" s="331">
        <f>'EU28 TRA_Activity'!AT100-'UK TRA_Activity'!AT100</f>
        <v>135892.50720156607</v>
      </c>
      <c r="AU100" s="331">
        <f>'EU28 TRA_Activity'!AU100-'UK TRA_Activity'!AU100</f>
        <v>144169.88823212695</v>
      </c>
      <c r="AV100" s="331">
        <f>'EU28 TRA_Activity'!AV100-'UK TRA_Activity'!AV100</f>
        <v>152637.52960128023</v>
      </c>
      <c r="AW100" s="331">
        <f>'EU28 TRA_Activity'!AW100-'UK TRA_Activity'!AW100</f>
        <v>161375.0536619472</v>
      </c>
      <c r="AX100" s="331">
        <f>'EU28 TRA_Activity'!AX100-'UK TRA_Activity'!AX100</f>
        <v>170217.49264793276</v>
      </c>
      <c r="AY100" s="331">
        <f>'EU28 TRA_Activity'!AY100-'UK TRA_Activity'!AY100</f>
        <v>179279.19190918721</v>
      </c>
      <c r="AZ100" s="331">
        <f>'EU28 TRA_Activity'!AZ100-'UK TRA_Activity'!AZ100</f>
        <v>188435.53048482115</v>
      </c>
    </row>
    <row r="101" spans="1:52">
      <c r="A101" s="329" t="s">
        <v>161</v>
      </c>
      <c r="B101" s="315">
        <f>'EU28 TRA_Activity'!B101-'UK TRA_Activity'!B101</f>
        <v>1674.2405764300684</v>
      </c>
      <c r="C101" s="315">
        <f>'EU28 TRA_Activity'!C101-'UK TRA_Activity'!C101</f>
        <v>1688.5046973606873</v>
      </c>
      <c r="D101" s="315">
        <f>'EU28 TRA_Activity'!D101-'UK TRA_Activity'!D101</f>
        <v>1690.8051645828614</v>
      </c>
      <c r="E101" s="315">
        <f>'EU28 TRA_Activity'!E101-'UK TRA_Activity'!E101</f>
        <v>1667.7966467741539</v>
      </c>
      <c r="F101" s="315">
        <f>'EU28 TRA_Activity'!F101-'UK TRA_Activity'!F101</f>
        <v>1646.8195214711839</v>
      </c>
      <c r="G101" s="315">
        <f>'EU28 TRA_Activity'!G101-'UK TRA_Activity'!G101</f>
        <v>2135.8918074278531</v>
      </c>
      <c r="H101" s="315">
        <f>'EU28 TRA_Activity'!H101-'UK TRA_Activity'!H101</f>
        <v>2144.7922380865634</v>
      </c>
      <c r="I101" s="315">
        <f>'EU28 TRA_Activity'!I101-'UK TRA_Activity'!I101</f>
        <v>2106.1781589507277</v>
      </c>
      <c r="J101" s="315">
        <f>'EU28 TRA_Activity'!J101-'UK TRA_Activity'!J101</f>
        <v>2124.7189286618577</v>
      </c>
      <c r="K101" s="315">
        <f>'EU28 TRA_Activity'!K101-'UK TRA_Activity'!K101</f>
        <v>2021.5570481433676</v>
      </c>
      <c r="L101" s="315">
        <f>'EU28 TRA_Activity'!L101-'UK TRA_Activity'!L101</f>
        <v>2246.1590131618414</v>
      </c>
      <c r="M101" s="315">
        <f>'EU28 TRA_Activity'!M101-'UK TRA_Activity'!M101</f>
        <v>2298.7576626685941</v>
      </c>
      <c r="N101" s="315">
        <f>'EU28 TRA_Activity'!N101-'UK TRA_Activity'!N101</f>
        <v>2287.3945771003941</v>
      </c>
      <c r="O101" s="315">
        <f>'EU28 TRA_Activity'!O101-'UK TRA_Activity'!O101</f>
        <v>3423.9299199726179</v>
      </c>
      <c r="P101" s="315">
        <f>'EU28 TRA_Activity'!P101-'UK TRA_Activity'!P101</f>
        <v>3379.4307965924909</v>
      </c>
      <c r="Q101" s="315">
        <f>'EU28 TRA_Activity'!Q101-'UK TRA_Activity'!Q101</f>
        <v>3507.6444166655083</v>
      </c>
      <c r="R101" s="315">
        <f>'EU28 TRA_Activity'!R101-'UK TRA_Activity'!R101</f>
        <v>3945.1135372894983</v>
      </c>
      <c r="S101" s="315">
        <f>'EU28 TRA_Activity'!S101-'UK TRA_Activity'!S101</f>
        <v>4675.2472489050297</v>
      </c>
      <c r="T101" s="315">
        <f>'EU28 TRA_Activity'!T101-'UK TRA_Activity'!T101</f>
        <v>5565.4526254364182</v>
      </c>
      <c r="U101" s="315">
        <f>'EU28 TRA_Activity'!U101-'UK TRA_Activity'!U101</f>
        <v>6623.0253017599853</v>
      </c>
      <c r="V101" s="315">
        <f>'EU28 TRA_Activity'!V101-'UK TRA_Activity'!V101</f>
        <v>7819.7256607739318</v>
      </c>
      <c r="W101" s="315">
        <f>'EU28 TRA_Activity'!W101-'UK TRA_Activity'!W101</f>
        <v>9402.3219318526626</v>
      </c>
      <c r="X101" s="315">
        <f>'EU28 TRA_Activity'!X101-'UK TRA_Activity'!X101</f>
        <v>11380.779734734462</v>
      </c>
      <c r="Y101" s="315">
        <f>'EU28 TRA_Activity'!Y101-'UK TRA_Activity'!Y101</f>
        <v>13754.984157959454</v>
      </c>
      <c r="Z101" s="315">
        <f>'EU28 TRA_Activity'!Z101-'UK TRA_Activity'!Z101</f>
        <v>16539.202749896547</v>
      </c>
      <c r="AA101" s="315">
        <f>'EU28 TRA_Activity'!AA101-'UK TRA_Activity'!AA101</f>
        <v>19726.633275917797</v>
      </c>
      <c r="AB101" s="315">
        <f>'EU28 TRA_Activity'!AB101-'UK TRA_Activity'!AB101</f>
        <v>23258.233118990433</v>
      </c>
      <c r="AC101" s="315">
        <f>'EU28 TRA_Activity'!AC101-'UK TRA_Activity'!AC101</f>
        <v>27156.721798490129</v>
      </c>
      <c r="AD101" s="315">
        <f>'EU28 TRA_Activity'!AD101-'UK TRA_Activity'!AD101</f>
        <v>31446.706042865084</v>
      </c>
      <c r="AE101" s="315">
        <f>'EU28 TRA_Activity'!AE101-'UK TRA_Activity'!AE101</f>
        <v>36162.946939000081</v>
      </c>
      <c r="AF101" s="315">
        <f>'EU28 TRA_Activity'!AF101-'UK TRA_Activity'!AF101</f>
        <v>41257.957811078217</v>
      </c>
      <c r="AG101" s="315">
        <f>'EU28 TRA_Activity'!AG101-'UK TRA_Activity'!AG101</f>
        <v>46710.101981458225</v>
      </c>
      <c r="AH101" s="315">
        <f>'EU28 TRA_Activity'!AH101-'UK TRA_Activity'!AH101</f>
        <v>52477.789244405896</v>
      </c>
      <c r="AI101" s="315">
        <f>'EU28 TRA_Activity'!AI101-'UK TRA_Activity'!AI101</f>
        <v>58442.284282595443</v>
      </c>
      <c r="AJ101" s="315">
        <f>'EU28 TRA_Activity'!AJ101-'UK TRA_Activity'!AJ101</f>
        <v>64569.791323162295</v>
      </c>
      <c r="AK101" s="315">
        <f>'EU28 TRA_Activity'!AK101-'UK TRA_Activity'!AK101</f>
        <v>70762.815756418466</v>
      </c>
      <c r="AL101" s="315">
        <f>'EU28 TRA_Activity'!AL101-'UK TRA_Activity'!AL101</f>
        <v>76918.375214570406</v>
      </c>
      <c r="AM101" s="315">
        <f>'EU28 TRA_Activity'!AM101-'UK TRA_Activity'!AM101</f>
        <v>83079.909567065712</v>
      </c>
      <c r="AN101" s="315">
        <f>'EU28 TRA_Activity'!AN101-'UK TRA_Activity'!AN101</f>
        <v>89162.298605749878</v>
      </c>
      <c r="AO101" s="315">
        <f>'EU28 TRA_Activity'!AO101-'UK TRA_Activity'!AO101</f>
        <v>95230.587747306156</v>
      </c>
      <c r="AP101" s="315">
        <f>'EU28 TRA_Activity'!AP101-'UK TRA_Activity'!AP101</f>
        <v>101437.42113739965</v>
      </c>
      <c r="AQ101" s="315">
        <f>'EU28 TRA_Activity'!AQ101-'UK TRA_Activity'!AQ101</f>
        <v>107747.87121562444</v>
      </c>
      <c r="AR101" s="315">
        <f>'EU28 TRA_Activity'!AR101-'UK TRA_Activity'!AR101</f>
        <v>114065.26637502281</v>
      </c>
      <c r="AS101" s="315">
        <f>'EU28 TRA_Activity'!AS101-'UK TRA_Activity'!AS101</f>
        <v>120360.1185351108</v>
      </c>
      <c r="AT101" s="315">
        <f>'EU28 TRA_Activity'!AT101-'UK TRA_Activity'!AT101</f>
        <v>126598.83929702964</v>
      </c>
      <c r="AU101" s="315">
        <f>'EU28 TRA_Activity'!AU101-'UK TRA_Activity'!AU101</f>
        <v>132771.54132073547</v>
      </c>
      <c r="AV101" s="315">
        <f>'EU28 TRA_Activity'!AV101-'UK TRA_Activity'!AV101</f>
        <v>138820.55210951142</v>
      </c>
      <c r="AW101" s="315">
        <f>'EU28 TRA_Activity'!AW101-'UK TRA_Activity'!AW101</f>
        <v>144746.53966263542</v>
      </c>
      <c r="AX101" s="315">
        <f>'EU28 TRA_Activity'!AX101-'UK TRA_Activity'!AX101</f>
        <v>150395.01058595028</v>
      </c>
      <c r="AY101" s="315">
        <f>'EU28 TRA_Activity'!AY101-'UK TRA_Activity'!AY101</f>
        <v>155835.12496879548</v>
      </c>
      <c r="AZ101" s="315">
        <f>'EU28 TRA_Activity'!AZ101-'UK TRA_Activity'!AZ101</f>
        <v>160967.45180793438</v>
      </c>
    </row>
    <row r="102" spans="1:52">
      <c r="A102" s="329" t="s">
        <v>160</v>
      </c>
      <c r="B102" s="315">
        <f>'EU28 TRA_Activity'!B102-'UK TRA_Activity'!B102</f>
        <v>0</v>
      </c>
      <c r="C102" s="315">
        <f>'EU28 TRA_Activity'!C102-'UK TRA_Activity'!C102</f>
        <v>0</v>
      </c>
      <c r="D102" s="315">
        <f>'EU28 TRA_Activity'!D102-'UK TRA_Activity'!D102</f>
        <v>0</v>
      </c>
      <c r="E102" s="315">
        <f>'EU28 TRA_Activity'!E102-'UK TRA_Activity'!E102</f>
        <v>0</v>
      </c>
      <c r="F102" s="315">
        <f>'EU28 TRA_Activity'!F102-'UK TRA_Activity'!F102</f>
        <v>0</v>
      </c>
      <c r="G102" s="315">
        <f>'EU28 TRA_Activity'!G102-'UK TRA_Activity'!G102</f>
        <v>0</v>
      </c>
      <c r="H102" s="315">
        <f>'EU28 TRA_Activity'!H102-'UK TRA_Activity'!H102</f>
        <v>0</v>
      </c>
      <c r="I102" s="315">
        <f>'EU28 TRA_Activity'!I102-'UK TRA_Activity'!I102</f>
        <v>0</v>
      </c>
      <c r="J102" s="315">
        <f>'EU28 TRA_Activity'!J102-'UK TRA_Activity'!J102</f>
        <v>0</v>
      </c>
      <c r="K102" s="315">
        <f>'EU28 TRA_Activity'!K102-'UK TRA_Activity'!K102</f>
        <v>0</v>
      </c>
      <c r="L102" s="315">
        <f>'EU28 TRA_Activity'!L102-'UK TRA_Activity'!L102</f>
        <v>0</v>
      </c>
      <c r="M102" s="315">
        <f>'EU28 TRA_Activity'!M102-'UK TRA_Activity'!M102</f>
        <v>0</v>
      </c>
      <c r="N102" s="315">
        <f>'EU28 TRA_Activity'!N102-'UK TRA_Activity'!N102</f>
        <v>0</v>
      </c>
      <c r="O102" s="315">
        <f>'EU28 TRA_Activity'!O102-'UK TRA_Activity'!O102</f>
        <v>0</v>
      </c>
      <c r="P102" s="315">
        <f>'EU28 TRA_Activity'!P102-'UK TRA_Activity'!P102</f>
        <v>0</v>
      </c>
      <c r="Q102" s="315">
        <f>'EU28 TRA_Activity'!Q102-'UK TRA_Activity'!Q102</f>
        <v>0</v>
      </c>
      <c r="R102" s="315">
        <f>'EU28 TRA_Activity'!R102-'UK TRA_Activity'!R102</f>
        <v>0</v>
      </c>
      <c r="S102" s="315">
        <f>'EU28 TRA_Activity'!S102-'UK TRA_Activity'!S102</f>
        <v>0</v>
      </c>
      <c r="T102" s="315">
        <f>'EU28 TRA_Activity'!T102-'UK TRA_Activity'!T102</f>
        <v>0</v>
      </c>
      <c r="U102" s="315">
        <f>'EU28 TRA_Activity'!U102-'UK TRA_Activity'!U102</f>
        <v>0</v>
      </c>
      <c r="V102" s="315">
        <f>'EU28 TRA_Activity'!V102-'UK TRA_Activity'!V102</f>
        <v>0</v>
      </c>
      <c r="W102" s="315">
        <f>'EU28 TRA_Activity'!W102-'UK TRA_Activity'!W102</f>
        <v>0</v>
      </c>
      <c r="X102" s="315">
        <f>'EU28 TRA_Activity'!X102-'UK TRA_Activity'!X102</f>
        <v>0</v>
      </c>
      <c r="Y102" s="315">
        <f>'EU28 TRA_Activity'!Y102-'UK TRA_Activity'!Y102</f>
        <v>0</v>
      </c>
      <c r="Z102" s="315">
        <f>'EU28 TRA_Activity'!Z102-'UK TRA_Activity'!Z102</f>
        <v>0.66335897543253142</v>
      </c>
      <c r="AA102" s="315">
        <f>'EU28 TRA_Activity'!AA102-'UK TRA_Activity'!AA102</f>
        <v>3.2007433210770864</v>
      </c>
      <c r="AB102" s="315">
        <f>'EU28 TRA_Activity'!AB102-'UK TRA_Activity'!AB102</f>
        <v>6.3174295221038719</v>
      </c>
      <c r="AC102" s="315">
        <f>'EU28 TRA_Activity'!AC102-'UK TRA_Activity'!AC102</f>
        <v>10.787016115977526</v>
      </c>
      <c r="AD102" s="315">
        <f>'EU28 TRA_Activity'!AD102-'UK TRA_Activity'!AD102</f>
        <v>18.04194531263391</v>
      </c>
      <c r="AE102" s="315">
        <f>'EU28 TRA_Activity'!AE102-'UK TRA_Activity'!AE102</f>
        <v>29.300437783727524</v>
      </c>
      <c r="AF102" s="315">
        <f>'EU28 TRA_Activity'!AF102-'UK TRA_Activity'!AF102</f>
        <v>46.316860614895376</v>
      </c>
      <c r="AG102" s="315">
        <f>'EU28 TRA_Activity'!AG102-'UK TRA_Activity'!AG102</f>
        <v>69.998903657351789</v>
      </c>
      <c r="AH102" s="315">
        <f>'EU28 TRA_Activity'!AH102-'UK TRA_Activity'!AH102</f>
        <v>100.71483934473264</v>
      </c>
      <c r="AI102" s="315">
        <f>'EU28 TRA_Activity'!AI102-'UK TRA_Activity'!AI102</f>
        <v>140.4725850659037</v>
      </c>
      <c r="AJ102" s="315">
        <f>'EU28 TRA_Activity'!AJ102-'UK TRA_Activity'!AJ102</f>
        <v>192.2576907602942</v>
      </c>
      <c r="AK102" s="315">
        <f>'EU28 TRA_Activity'!AK102-'UK TRA_Activity'!AK102</f>
        <v>260.31465799170462</v>
      </c>
      <c r="AL102" s="315">
        <f>'EU28 TRA_Activity'!AL102-'UK TRA_Activity'!AL102</f>
        <v>345.9950988529975</v>
      </c>
      <c r="AM102" s="315">
        <f>'EU28 TRA_Activity'!AM102-'UK TRA_Activity'!AM102</f>
        <v>454.63296083001831</v>
      </c>
      <c r="AN102" s="315">
        <f>'EU28 TRA_Activity'!AN102-'UK TRA_Activity'!AN102</f>
        <v>578.98559247029289</v>
      </c>
      <c r="AO102" s="315">
        <f>'EU28 TRA_Activity'!AO102-'UK TRA_Activity'!AO102</f>
        <v>722.05142457848842</v>
      </c>
      <c r="AP102" s="315">
        <f>'EU28 TRA_Activity'!AP102-'UK TRA_Activity'!AP102</f>
        <v>896.90590173545684</v>
      </c>
      <c r="AQ102" s="315">
        <f>'EU28 TRA_Activity'!AQ102-'UK TRA_Activity'!AQ102</f>
        <v>1109.5174319818721</v>
      </c>
      <c r="AR102" s="315">
        <f>'EU28 TRA_Activity'!AR102-'UK TRA_Activity'!AR102</f>
        <v>1366.3543868622667</v>
      </c>
      <c r="AS102" s="315">
        <f>'EU28 TRA_Activity'!AS102-'UK TRA_Activity'!AS102</f>
        <v>1664.6090385278721</v>
      </c>
      <c r="AT102" s="315">
        <f>'EU28 TRA_Activity'!AT102-'UK TRA_Activity'!AT102</f>
        <v>1993.1339154891216</v>
      </c>
      <c r="AU102" s="315">
        <f>'EU28 TRA_Activity'!AU102-'UK TRA_Activity'!AU102</f>
        <v>2368.4053908890714</v>
      </c>
      <c r="AV102" s="315">
        <f>'EU28 TRA_Activity'!AV102-'UK TRA_Activity'!AV102</f>
        <v>2791.971398475313</v>
      </c>
      <c r="AW102" s="315">
        <f>'EU28 TRA_Activity'!AW102-'UK TRA_Activity'!AW102</f>
        <v>3279.9019331609938</v>
      </c>
      <c r="AX102" s="315">
        <f>'EU28 TRA_Activity'!AX102-'UK TRA_Activity'!AX102</f>
        <v>3822.0005997886419</v>
      </c>
      <c r="AY102" s="315">
        <f>'EU28 TRA_Activity'!AY102-'UK TRA_Activity'!AY102</f>
        <v>4438.5858949906278</v>
      </c>
      <c r="AZ102" s="315">
        <f>'EU28 TRA_Activity'!AZ102-'UK TRA_Activity'!AZ102</f>
        <v>5106.9396491680245</v>
      </c>
    </row>
    <row r="103" spans="1:52">
      <c r="A103" s="329" t="s">
        <v>159</v>
      </c>
      <c r="B103" s="315">
        <f>'EU28 TRA_Activity'!B103-'UK TRA_Activity'!B103</f>
        <v>0</v>
      </c>
      <c r="C103" s="315">
        <f>'EU28 TRA_Activity'!C103-'UK TRA_Activity'!C103</f>
        <v>0</v>
      </c>
      <c r="D103" s="315">
        <f>'EU28 TRA_Activity'!D103-'UK TRA_Activity'!D103</f>
        <v>0</v>
      </c>
      <c r="E103" s="315">
        <f>'EU28 TRA_Activity'!E103-'UK TRA_Activity'!E103</f>
        <v>0</v>
      </c>
      <c r="F103" s="315">
        <f>'EU28 TRA_Activity'!F103-'UK TRA_Activity'!F103</f>
        <v>0</v>
      </c>
      <c r="G103" s="315">
        <f>'EU28 TRA_Activity'!G103-'UK TRA_Activity'!G103</f>
        <v>0</v>
      </c>
      <c r="H103" s="315">
        <f>'EU28 TRA_Activity'!H103-'UK TRA_Activity'!H103</f>
        <v>0</v>
      </c>
      <c r="I103" s="315">
        <f>'EU28 TRA_Activity'!I103-'UK TRA_Activity'!I103</f>
        <v>0</v>
      </c>
      <c r="J103" s="315">
        <f>'EU28 TRA_Activity'!J103-'UK TRA_Activity'!J103</f>
        <v>0</v>
      </c>
      <c r="K103" s="315">
        <f>'EU28 TRA_Activity'!K103-'UK TRA_Activity'!K103</f>
        <v>0</v>
      </c>
      <c r="L103" s="315">
        <f>'EU28 TRA_Activity'!L103-'UK TRA_Activity'!L103</f>
        <v>0</v>
      </c>
      <c r="M103" s="315">
        <f>'EU28 TRA_Activity'!M103-'UK TRA_Activity'!M103</f>
        <v>0</v>
      </c>
      <c r="N103" s="315">
        <f>'EU28 TRA_Activity'!N103-'UK TRA_Activity'!N103</f>
        <v>0</v>
      </c>
      <c r="O103" s="315">
        <f>'EU28 TRA_Activity'!O103-'UK TRA_Activity'!O103</f>
        <v>0</v>
      </c>
      <c r="P103" s="315">
        <f>'EU28 TRA_Activity'!P103-'UK TRA_Activity'!P103</f>
        <v>0</v>
      </c>
      <c r="Q103" s="315">
        <f>'EU28 TRA_Activity'!Q103-'UK TRA_Activity'!Q103</f>
        <v>0</v>
      </c>
      <c r="R103" s="315">
        <f>'EU28 TRA_Activity'!R103-'UK TRA_Activity'!R103</f>
        <v>0</v>
      </c>
      <c r="S103" s="315">
        <f>'EU28 TRA_Activity'!S103-'UK TRA_Activity'!S103</f>
        <v>0</v>
      </c>
      <c r="T103" s="315">
        <f>'EU28 TRA_Activity'!T103-'UK TRA_Activity'!T103</f>
        <v>0</v>
      </c>
      <c r="U103" s="315">
        <f>'EU28 TRA_Activity'!U103-'UK TRA_Activity'!U103</f>
        <v>0</v>
      </c>
      <c r="V103" s="315">
        <f>'EU28 TRA_Activity'!V103-'UK TRA_Activity'!V103</f>
        <v>0</v>
      </c>
      <c r="W103" s="315">
        <f>'EU28 TRA_Activity'!W103-'UK TRA_Activity'!W103</f>
        <v>0</v>
      </c>
      <c r="X103" s="315">
        <f>'EU28 TRA_Activity'!X103-'UK TRA_Activity'!X103</f>
        <v>0</v>
      </c>
      <c r="Y103" s="315">
        <f>'EU28 TRA_Activity'!Y103-'UK TRA_Activity'!Y103</f>
        <v>0.66452303511567956</v>
      </c>
      <c r="Z103" s="315">
        <f>'EU28 TRA_Activity'!Z103-'UK TRA_Activity'!Z103</f>
        <v>3.7990903596055174</v>
      </c>
      <c r="AA103" s="315">
        <f>'EU28 TRA_Activity'!AA103-'UK TRA_Activity'!AA103</f>
        <v>7.6323281852560516</v>
      </c>
      <c r="AB103" s="315">
        <f>'EU28 TRA_Activity'!AB103-'UK TRA_Activity'!AB103</f>
        <v>14.90154562315757</v>
      </c>
      <c r="AC103" s="315">
        <f>'EU28 TRA_Activity'!AC103-'UK TRA_Activity'!AC103</f>
        <v>28.117086290706688</v>
      </c>
      <c r="AD103" s="315">
        <f>'EU28 TRA_Activity'!AD103-'UK TRA_Activity'!AD103</f>
        <v>50.051377768124581</v>
      </c>
      <c r="AE103" s="315">
        <f>'EU28 TRA_Activity'!AE103-'UK TRA_Activity'!AE103</f>
        <v>78.789566001782319</v>
      </c>
      <c r="AF103" s="315">
        <f>'EU28 TRA_Activity'!AF103-'UK TRA_Activity'!AF103</f>
        <v>120.68689830687661</v>
      </c>
      <c r="AG103" s="315">
        <f>'EU28 TRA_Activity'!AG103-'UK TRA_Activity'!AG103</f>
        <v>179.89487874065148</v>
      </c>
      <c r="AH103" s="315">
        <f>'EU28 TRA_Activity'!AH103-'UK TRA_Activity'!AH103</f>
        <v>262.40693940222252</v>
      </c>
      <c r="AI103" s="315">
        <f>'EU28 TRA_Activity'!AI103-'UK TRA_Activity'!AI103</f>
        <v>377.38946209097344</v>
      </c>
      <c r="AJ103" s="315">
        <f>'EU28 TRA_Activity'!AJ103-'UK TRA_Activity'!AJ103</f>
        <v>531.37396230440288</v>
      </c>
      <c r="AK103" s="315">
        <f>'EU28 TRA_Activity'!AK103-'UK TRA_Activity'!AK103</f>
        <v>728.13981409983649</v>
      </c>
      <c r="AL103" s="315">
        <f>'EU28 TRA_Activity'!AL103-'UK TRA_Activity'!AL103</f>
        <v>976.58516117244073</v>
      </c>
      <c r="AM103" s="315">
        <f>'EU28 TRA_Activity'!AM103-'UK TRA_Activity'!AM103</f>
        <v>1297.9323717869709</v>
      </c>
      <c r="AN103" s="315">
        <f>'EU28 TRA_Activity'!AN103-'UK TRA_Activity'!AN103</f>
        <v>1713.4267802194756</v>
      </c>
      <c r="AO103" s="315">
        <f>'EU28 TRA_Activity'!AO103-'UK TRA_Activity'!AO103</f>
        <v>2244.7032167808929</v>
      </c>
      <c r="AP103" s="315">
        <f>'EU28 TRA_Activity'!AP103-'UK TRA_Activity'!AP103</f>
        <v>2890.6236181304271</v>
      </c>
      <c r="AQ103" s="315">
        <f>'EU28 TRA_Activity'!AQ103-'UK TRA_Activity'!AQ103</f>
        <v>3685.9471156016898</v>
      </c>
      <c r="AR103" s="315">
        <f>'EU28 TRA_Activity'!AR103-'UK TRA_Activity'!AR103</f>
        <v>4659.7968281553094</v>
      </c>
      <c r="AS103" s="315">
        <f>'EU28 TRA_Activity'!AS103-'UK TRA_Activity'!AS103</f>
        <v>5860.2684189119527</v>
      </c>
      <c r="AT103" s="315">
        <f>'EU28 TRA_Activity'!AT103-'UK TRA_Activity'!AT103</f>
        <v>7300.5339890472997</v>
      </c>
      <c r="AU103" s="315">
        <f>'EU28 TRA_Activity'!AU103-'UK TRA_Activity'!AU103</f>
        <v>9029.9415205024252</v>
      </c>
      <c r="AV103" s="315">
        <f>'EU28 TRA_Activity'!AV103-'UK TRA_Activity'!AV103</f>
        <v>11025.006093293496</v>
      </c>
      <c r="AW103" s="315">
        <f>'EU28 TRA_Activity'!AW103-'UK TRA_Activity'!AW103</f>
        <v>13348.612066150788</v>
      </c>
      <c r="AX103" s="315">
        <f>'EU28 TRA_Activity'!AX103-'UK TRA_Activity'!AX103</f>
        <v>16000.481462193862</v>
      </c>
      <c r="AY103" s="315">
        <f>'EU28 TRA_Activity'!AY103-'UK TRA_Activity'!AY103</f>
        <v>19005.481045401102</v>
      </c>
      <c r="AZ103" s="315">
        <f>'EU28 TRA_Activity'!AZ103-'UK TRA_Activity'!AZ103</f>
        <v>22361.13902771876</v>
      </c>
    </row>
    <row r="104" spans="1:52">
      <c r="A104" s="329" t="s">
        <v>158</v>
      </c>
      <c r="B104" s="315">
        <f>'EU28 TRA_Activity'!B104-'UK TRA_Activity'!B104</f>
        <v>0</v>
      </c>
      <c r="C104" s="315">
        <f>'EU28 TRA_Activity'!C104-'UK TRA_Activity'!C104</f>
        <v>0</v>
      </c>
      <c r="D104" s="315">
        <f>'EU28 TRA_Activity'!D104-'UK TRA_Activity'!D104</f>
        <v>0</v>
      </c>
      <c r="E104" s="315">
        <f>'EU28 TRA_Activity'!E104-'UK TRA_Activity'!E104</f>
        <v>0</v>
      </c>
      <c r="F104" s="315">
        <f>'EU28 TRA_Activity'!F104-'UK TRA_Activity'!F104</f>
        <v>0</v>
      </c>
      <c r="G104" s="315">
        <f>'EU28 TRA_Activity'!G104-'UK TRA_Activity'!G104</f>
        <v>0</v>
      </c>
      <c r="H104" s="315">
        <f>'EU28 TRA_Activity'!H104-'UK TRA_Activity'!H104</f>
        <v>0</v>
      </c>
      <c r="I104" s="315">
        <f>'EU28 TRA_Activity'!I104-'UK TRA_Activity'!I104</f>
        <v>0</v>
      </c>
      <c r="J104" s="315">
        <f>'EU28 TRA_Activity'!J104-'UK TRA_Activity'!J104</f>
        <v>0</v>
      </c>
      <c r="K104" s="315">
        <f>'EU28 TRA_Activity'!K104-'UK TRA_Activity'!K104</f>
        <v>0</v>
      </c>
      <c r="L104" s="315">
        <f>'EU28 TRA_Activity'!L104-'UK TRA_Activity'!L104</f>
        <v>0</v>
      </c>
      <c r="M104" s="315">
        <f>'EU28 TRA_Activity'!M104-'UK TRA_Activity'!M104</f>
        <v>0</v>
      </c>
      <c r="N104" s="315">
        <f>'EU28 TRA_Activity'!N104-'UK TRA_Activity'!N104</f>
        <v>0</v>
      </c>
      <c r="O104" s="315">
        <f>'EU28 TRA_Activity'!O104-'UK TRA_Activity'!O104</f>
        <v>0</v>
      </c>
      <c r="P104" s="315">
        <f>'EU28 TRA_Activity'!P104-'UK TRA_Activity'!P104</f>
        <v>0</v>
      </c>
      <c r="Q104" s="315">
        <f>'EU28 TRA_Activity'!Q104-'UK TRA_Activity'!Q104</f>
        <v>0</v>
      </c>
      <c r="R104" s="315">
        <f>'EU28 TRA_Activity'!R104-'UK TRA_Activity'!R104</f>
        <v>0</v>
      </c>
      <c r="S104" s="315">
        <f>'EU28 TRA_Activity'!S104-'UK TRA_Activity'!S104</f>
        <v>0</v>
      </c>
      <c r="T104" s="315">
        <f>'EU28 TRA_Activity'!T104-'UK TRA_Activity'!T104</f>
        <v>0</v>
      </c>
      <c r="U104" s="315">
        <f>'EU28 TRA_Activity'!U104-'UK TRA_Activity'!U104</f>
        <v>0</v>
      </c>
      <c r="V104" s="315">
        <f>'EU28 TRA_Activity'!V104-'UK TRA_Activity'!V104</f>
        <v>0</v>
      </c>
      <c r="W104" s="315">
        <f>'EU28 TRA_Activity'!W104-'UK TRA_Activity'!W104</f>
        <v>0</v>
      </c>
      <c r="X104" s="315">
        <f>'EU28 TRA_Activity'!X104-'UK TRA_Activity'!X104</f>
        <v>0</v>
      </c>
      <c r="Y104" s="315">
        <f>'EU28 TRA_Activity'!Y104-'UK TRA_Activity'!Y104</f>
        <v>0</v>
      </c>
      <c r="Z104" s="315">
        <f>'EU28 TRA_Activity'!Z104-'UK TRA_Activity'!Z104</f>
        <v>0</v>
      </c>
      <c r="AA104" s="315">
        <f>'EU28 TRA_Activity'!AA104-'UK TRA_Activity'!AA104</f>
        <v>0</v>
      </c>
      <c r="AB104" s="315">
        <f>'EU28 TRA_Activity'!AB104-'UK TRA_Activity'!AB104</f>
        <v>0</v>
      </c>
      <c r="AC104" s="315">
        <f>'EU28 TRA_Activity'!AC104-'UK TRA_Activity'!AC104</f>
        <v>0</v>
      </c>
      <c r="AD104" s="315">
        <f>'EU28 TRA_Activity'!AD104-'UK TRA_Activity'!AD104</f>
        <v>0</v>
      </c>
      <c r="AE104" s="315">
        <f>'EU28 TRA_Activity'!AE104-'UK TRA_Activity'!AE104</f>
        <v>0</v>
      </c>
      <c r="AF104" s="315">
        <f>'EU28 TRA_Activity'!AF104-'UK TRA_Activity'!AF104</f>
        <v>0</v>
      </c>
      <c r="AG104" s="315">
        <f>'EU28 TRA_Activity'!AG104-'UK TRA_Activity'!AG104</f>
        <v>0</v>
      </c>
      <c r="AH104" s="315">
        <f>'EU28 TRA_Activity'!AH104-'UK TRA_Activity'!AH104</f>
        <v>0</v>
      </c>
      <c r="AI104" s="315">
        <f>'EU28 TRA_Activity'!AI104-'UK TRA_Activity'!AI104</f>
        <v>0</v>
      </c>
      <c r="AJ104" s="315">
        <f>'EU28 TRA_Activity'!AJ104-'UK TRA_Activity'!AJ104</f>
        <v>0</v>
      </c>
      <c r="AK104" s="315">
        <f>'EU28 TRA_Activity'!AK104-'UK TRA_Activity'!AK104</f>
        <v>0</v>
      </c>
      <c r="AL104" s="315">
        <f>'EU28 TRA_Activity'!AL104-'UK TRA_Activity'!AL104</f>
        <v>0</v>
      </c>
      <c r="AM104" s="315">
        <f>'EU28 TRA_Activity'!AM104-'UK TRA_Activity'!AM104</f>
        <v>0</v>
      </c>
      <c r="AN104" s="315">
        <f>'EU28 TRA_Activity'!AN104-'UK TRA_Activity'!AN104</f>
        <v>0</v>
      </c>
      <c r="AO104" s="315">
        <f>'EU28 TRA_Activity'!AO104-'UK TRA_Activity'!AO104</f>
        <v>0</v>
      </c>
      <c r="AP104" s="315">
        <f>'EU28 TRA_Activity'!AP104-'UK TRA_Activity'!AP104</f>
        <v>0</v>
      </c>
      <c r="AQ104" s="315">
        <f>'EU28 TRA_Activity'!AQ104-'UK TRA_Activity'!AQ104</f>
        <v>0</v>
      </c>
      <c r="AR104" s="315">
        <f>'EU28 TRA_Activity'!AR104-'UK TRA_Activity'!AR104</f>
        <v>0</v>
      </c>
      <c r="AS104" s="315">
        <f>'EU28 TRA_Activity'!AS104-'UK TRA_Activity'!AS104</f>
        <v>0</v>
      </c>
      <c r="AT104" s="315">
        <f>'EU28 TRA_Activity'!AT104-'UK TRA_Activity'!AT104</f>
        <v>0</v>
      </c>
      <c r="AU104" s="315">
        <f>'EU28 TRA_Activity'!AU104-'UK TRA_Activity'!AU104</f>
        <v>0</v>
      </c>
      <c r="AV104" s="315">
        <f>'EU28 TRA_Activity'!AV104-'UK TRA_Activity'!AV104</f>
        <v>0</v>
      </c>
      <c r="AW104" s="315">
        <f>'EU28 TRA_Activity'!AW104-'UK TRA_Activity'!AW104</f>
        <v>0</v>
      </c>
      <c r="AX104" s="315">
        <f>'EU28 TRA_Activity'!AX104-'UK TRA_Activity'!AX104</f>
        <v>0</v>
      </c>
      <c r="AY104" s="315">
        <f>'EU28 TRA_Activity'!AY104-'UK TRA_Activity'!AY104</f>
        <v>0</v>
      </c>
      <c r="AZ104" s="315">
        <f>'EU28 TRA_Activity'!AZ104-'UK TRA_Activity'!AZ104</f>
        <v>0</v>
      </c>
    </row>
    <row r="105" spans="1:52">
      <c r="A105" s="330" t="s">
        <v>157</v>
      </c>
      <c r="B105" s="331">
        <f>'EU28 TRA_Activity'!B105-'UK TRA_Activity'!B105</f>
        <v>0</v>
      </c>
      <c r="C105" s="331">
        <f>'EU28 TRA_Activity'!C105-'UK TRA_Activity'!C105</f>
        <v>0</v>
      </c>
      <c r="D105" s="331">
        <f>'EU28 TRA_Activity'!D105-'UK TRA_Activity'!D105</f>
        <v>0</v>
      </c>
      <c r="E105" s="331">
        <f>'EU28 TRA_Activity'!E105-'UK TRA_Activity'!E105</f>
        <v>0</v>
      </c>
      <c r="F105" s="331">
        <f>'EU28 TRA_Activity'!F105-'UK TRA_Activity'!F105</f>
        <v>0</v>
      </c>
      <c r="G105" s="331">
        <f>'EU28 TRA_Activity'!G105-'UK TRA_Activity'!G105</f>
        <v>0</v>
      </c>
      <c r="H105" s="331">
        <f>'EU28 TRA_Activity'!H105-'UK TRA_Activity'!H105</f>
        <v>0</v>
      </c>
      <c r="I105" s="331">
        <f>'EU28 TRA_Activity'!I105-'UK TRA_Activity'!I105</f>
        <v>0</v>
      </c>
      <c r="J105" s="331">
        <f>'EU28 TRA_Activity'!J105-'UK TRA_Activity'!J105</f>
        <v>0</v>
      </c>
      <c r="K105" s="331">
        <f>'EU28 TRA_Activity'!K105-'UK TRA_Activity'!K105</f>
        <v>0</v>
      </c>
      <c r="L105" s="331">
        <f>'EU28 TRA_Activity'!L105-'UK TRA_Activity'!L105</f>
        <v>0</v>
      </c>
      <c r="M105" s="331">
        <f>'EU28 TRA_Activity'!M105-'UK TRA_Activity'!M105</f>
        <v>0</v>
      </c>
      <c r="N105" s="331">
        <f>'EU28 TRA_Activity'!N105-'UK TRA_Activity'!N105</f>
        <v>0</v>
      </c>
      <c r="O105" s="331">
        <f>'EU28 TRA_Activity'!O105-'UK TRA_Activity'!O105</f>
        <v>0</v>
      </c>
      <c r="P105" s="331">
        <f>'EU28 TRA_Activity'!P105-'UK TRA_Activity'!P105</f>
        <v>0</v>
      </c>
      <c r="Q105" s="331">
        <f>'EU28 TRA_Activity'!Q105-'UK TRA_Activity'!Q105</f>
        <v>0</v>
      </c>
      <c r="R105" s="331">
        <f>'EU28 TRA_Activity'!R105-'UK TRA_Activity'!R105</f>
        <v>0.6820300136213826</v>
      </c>
      <c r="S105" s="331">
        <f>'EU28 TRA_Activity'!S105-'UK TRA_Activity'!S105</f>
        <v>3.2681145334065307</v>
      </c>
      <c r="T105" s="331">
        <f>'EU28 TRA_Activity'!T105-'UK TRA_Activity'!T105</f>
        <v>5.8335938252414925</v>
      </c>
      <c r="U105" s="331">
        <f>'EU28 TRA_Activity'!U105-'UK TRA_Activity'!U105</f>
        <v>8.3810716859953445</v>
      </c>
      <c r="V105" s="331">
        <f>'EU28 TRA_Activity'!V105-'UK TRA_Activity'!V105</f>
        <v>11.299812824001824</v>
      </c>
      <c r="W105" s="331">
        <f>'EU28 TRA_Activity'!W105-'UK TRA_Activity'!W105</f>
        <v>11.28545112887131</v>
      </c>
      <c r="X105" s="331">
        <f>'EU28 TRA_Activity'!X105-'UK TRA_Activity'!X105</f>
        <v>11.264760487581418</v>
      </c>
      <c r="Y105" s="331">
        <f>'EU28 TRA_Activity'!Y105-'UK TRA_Activity'!Y105</f>
        <v>11.220905384247413</v>
      </c>
      <c r="Z105" s="331">
        <f>'EU28 TRA_Activity'!Z105-'UK TRA_Activity'!Z105</f>
        <v>11.117113606276982</v>
      </c>
      <c r="AA105" s="331">
        <f>'EU28 TRA_Activity'!AA105-'UK TRA_Activity'!AA105</f>
        <v>10.934461575215028</v>
      </c>
      <c r="AB105" s="331">
        <f>'EU28 TRA_Activity'!AB105-'UK TRA_Activity'!AB105</f>
        <v>10.662918197691983</v>
      </c>
      <c r="AC105" s="331">
        <f>'EU28 TRA_Activity'!AC105-'UK TRA_Activity'!AC105</f>
        <v>10.331442449590764</v>
      </c>
      <c r="AD105" s="331">
        <f>'EU28 TRA_Activity'!AD105-'UK TRA_Activity'!AD105</f>
        <v>9.9525926246098564</v>
      </c>
      <c r="AE105" s="331">
        <f>'EU28 TRA_Activity'!AE105-'UK TRA_Activity'!AE105</f>
        <v>9.5430414686111575</v>
      </c>
      <c r="AF105" s="331">
        <f>'EU28 TRA_Activity'!AF105-'UK TRA_Activity'!AF105</f>
        <v>67.825159305361382</v>
      </c>
      <c r="AG105" s="331">
        <f>'EU28 TRA_Activity'!AG105-'UK TRA_Activity'!AG105</f>
        <v>288.45645113403191</v>
      </c>
      <c r="AH105" s="331">
        <f>'EU28 TRA_Activity'!AH105-'UK TRA_Activity'!AH105</f>
        <v>705.86415644731096</v>
      </c>
      <c r="AI105" s="331">
        <f>'EU28 TRA_Activity'!AI105-'UK TRA_Activity'!AI105</f>
        <v>1351.0961821852861</v>
      </c>
      <c r="AJ105" s="331">
        <f>'EU28 TRA_Activity'!AJ105-'UK TRA_Activity'!AJ105</f>
        <v>2245.8106637972514</v>
      </c>
      <c r="AK105" s="331">
        <f>'EU28 TRA_Activity'!AK105-'UK TRA_Activity'!AK105</f>
        <v>3395.3243013628112</v>
      </c>
      <c r="AL105" s="331">
        <f>'EU28 TRA_Activity'!AL105-'UK TRA_Activity'!AL105</f>
        <v>4800.5364122763895</v>
      </c>
      <c r="AM105" s="331">
        <f>'EU28 TRA_Activity'!AM105-'UK TRA_Activity'!AM105</f>
        <v>6454.4183533692121</v>
      </c>
      <c r="AN105" s="331">
        <f>'EU28 TRA_Activity'!AN105-'UK TRA_Activity'!AN105</f>
        <v>8335.6929625779903</v>
      </c>
      <c r="AO105" s="331">
        <f>'EU28 TRA_Activity'!AO105-'UK TRA_Activity'!AO105</f>
        <v>10434.771903479981</v>
      </c>
      <c r="AP105" s="331">
        <f>'EU28 TRA_Activity'!AP105-'UK TRA_Activity'!AP105</f>
        <v>12754.294178033353</v>
      </c>
      <c r="AQ105" s="331">
        <f>'EU28 TRA_Activity'!AQ105-'UK TRA_Activity'!AQ105</f>
        <v>15296.968880814808</v>
      </c>
      <c r="AR105" s="331">
        <f>'EU28 TRA_Activity'!AR105-'UK TRA_Activity'!AR105</f>
        <v>18012.968478212679</v>
      </c>
      <c r="AS105" s="331">
        <f>'EU28 TRA_Activity'!AS105-'UK TRA_Activity'!AS105</f>
        <v>20908.923198097254</v>
      </c>
      <c r="AT105" s="331">
        <f>'EU28 TRA_Activity'!AT105-'UK TRA_Activity'!AT105</f>
        <v>23941.564562462172</v>
      </c>
      <c r="AU105" s="331">
        <f>'EU28 TRA_Activity'!AU105-'UK TRA_Activity'!AU105</f>
        <v>27094.835810915712</v>
      </c>
      <c r="AV105" s="331">
        <f>'EU28 TRA_Activity'!AV105-'UK TRA_Activity'!AV105</f>
        <v>30333.313321494556</v>
      </c>
      <c r="AW105" s="331">
        <f>'EU28 TRA_Activity'!AW105-'UK TRA_Activity'!AW105</f>
        <v>33693.788632699812</v>
      </c>
      <c r="AX105" s="331">
        <f>'EU28 TRA_Activity'!AX105-'UK TRA_Activity'!AX105</f>
        <v>37093.016405351787</v>
      </c>
      <c r="AY105" s="331">
        <f>'EU28 TRA_Activity'!AY105-'UK TRA_Activity'!AY105</f>
        <v>40555.355277742288</v>
      </c>
      <c r="AZ105" s="331">
        <f>'EU28 TRA_Activity'!AZ105-'UK TRA_Activity'!AZ105</f>
        <v>43992.571480088758</v>
      </c>
    </row>
    <row r="106" spans="1:52">
      <c r="A106" s="329" t="s">
        <v>156</v>
      </c>
      <c r="B106" s="315">
        <f>'EU28 TRA_Activity'!B106-'UK TRA_Activity'!B106</f>
        <v>0</v>
      </c>
      <c r="C106" s="315">
        <f>'EU28 TRA_Activity'!C106-'UK TRA_Activity'!C106</f>
        <v>0</v>
      </c>
      <c r="D106" s="315">
        <f>'EU28 TRA_Activity'!D106-'UK TRA_Activity'!D106</f>
        <v>0</v>
      </c>
      <c r="E106" s="315">
        <f>'EU28 TRA_Activity'!E106-'UK TRA_Activity'!E106</f>
        <v>0</v>
      </c>
      <c r="F106" s="315">
        <f>'EU28 TRA_Activity'!F106-'UK TRA_Activity'!F106</f>
        <v>0</v>
      </c>
      <c r="G106" s="315">
        <f>'EU28 TRA_Activity'!G106-'UK TRA_Activity'!G106</f>
        <v>0</v>
      </c>
      <c r="H106" s="315">
        <f>'EU28 TRA_Activity'!H106-'UK TRA_Activity'!H106</f>
        <v>0</v>
      </c>
      <c r="I106" s="315">
        <f>'EU28 TRA_Activity'!I106-'UK TRA_Activity'!I106</f>
        <v>0</v>
      </c>
      <c r="J106" s="315">
        <f>'EU28 TRA_Activity'!J106-'UK TRA_Activity'!J106</f>
        <v>0</v>
      </c>
      <c r="K106" s="315">
        <f>'EU28 TRA_Activity'!K106-'UK TRA_Activity'!K106</f>
        <v>0</v>
      </c>
      <c r="L106" s="315">
        <f>'EU28 TRA_Activity'!L106-'UK TRA_Activity'!L106</f>
        <v>0</v>
      </c>
      <c r="M106" s="315">
        <f>'EU28 TRA_Activity'!M106-'UK TRA_Activity'!M106</f>
        <v>0</v>
      </c>
      <c r="N106" s="315">
        <f>'EU28 TRA_Activity'!N106-'UK TRA_Activity'!N106</f>
        <v>0</v>
      </c>
      <c r="O106" s="315">
        <f>'EU28 TRA_Activity'!O106-'UK TRA_Activity'!O106</f>
        <v>0</v>
      </c>
      <c r="P106" s="315">
        <f>'EU28 TRA_Activity'!P106-'UK TRA_Activity'!P106</f>
        <v>0</v>
      </c>
      <c r="Q106" s="315">
        <f>'EU28 TRA_Activity'!Q106-'UK TRA_Activity'!Q106</f>
        <v>0</v>
      </c>
      <c r="R106" s="315">
        <f>'EU28 TRA_Activity'!R106-'UK TRA_Activity'!R106</f>
        <v>0</v>
      </c>
      <c r="S106" s="315">
        <f>'EU28 TRA_Activity'!S106-'UK TRA_Activity'!S106</f>
        <v>0</v>
      </c>
      <c r="T106" s="315">
        <f>'EU28 TRA_Activity'!T106-'UK TRA_Activity'!T106</f>
        <v>0</v>
      </c>
      <c r="U106" s="315">
        <f>'EU28 TRA_Activity'!U106-'UK TRA_Activity'!U106</f>
        <v>0</v>
      </c>
      <c r="V106" s="315">
        <f>'EU28 TRA_Activity'!V106-'UK TRA_Activity'!V106</f>
        <v>0</v>
      </c>
      <c r="W106" s="315">
        <f>'EU28 TRA_Activity'!W106-'UK TRA_Activity'!W106</f>
        <v>0</v>
      </c>
      <c r="X106" s="315">
        <f>'EU28 TRA_Activity'!X106-'UK TRA_Activity'!X106</f>
        <v>0</v>
      </c>
      <c r="Y106" s="315">
        <f>'EU28 TRA_Activity'!Y106-'UK TRA_Activity'!Y106</f>
        <v>0</v>
      </c>
      <c r="Z106" s="315">
        <f>'EU28 TRA_Activity'!Z106-'UK TRA_Activity'!Z106</f>
        <v>0</v>
      </c>
      <c r="AA106" s="315">
        <f>'EU28 TRA_Activity'!AA106-'UK TRA_Activity'!AA106</f>
        <v>0</v>
      </c>
      <c r="AB106" s="315">
        <f>'EU28 TRA_Activity'!AB106-'UK TRA_Activity'!AB106</f>
        <v>0</v>
      </c>
      <c r="AC106" s="315">
        <f>'EU28 TRA_Activity'!AC106-'UK TRA_Activity'!AC106</f>
        <v>0</v>
      </c>
      <c r="AD106" s="315">
        <f>'EU28 TRA_Activity'!AD106-'UK TRA_Activity'!AD106</f>
        <v>0</v>
      </c>
      <c r="AE106" s="315">
        <f>'EU28 TRA_Activity'!AE106-'UK TRA_Activity'!AE106</f>
        <v>0</v>
      </c>
      <c r="AF106" s="315">
        <f>'EU28 TRA_Activity'!AF106-'UK TRA_Activity'!AF106</f>
        <v>32.219065816651828</v>
      </c>
      <c r="AG106" s="315">
        <f>'EU28 TRA_Activity'!AG106-'UK TRA_Activity'!AG106</f>
        <v>164.00296449745994</v>
      </c>
      <c r="AH106" s="315">
        <f>'EU28 TRA_Activity'!AH106-'UK TRA_Activity'!AH106</f>
        <v>432.49132860795856</v>
      </c>
      <c r="AI106" s="315">
        <f>'EU28 TRA_Activity'!AI106-'UK TRA_Activity'!AI106</f>
        <v>866.63347949343688</v>
      </c>
      <c r="AJ106" s="315">
        <f>'EU28 TRA_Activity'!AJ106-'UK TRA_Activity'!AJ106</f>
        <v>1494.7165419300015</v>
      </c>
      <c r="AK106" s="315">
        <f>'EU28 TRA_Activity'!AK106-'UK TRA_Activity'!AK106</f>
        <v>2336.5234816936272</v>
      </c>
      <c r="AL106" s="315">
        <f>'EU28 TRA_Activity'!AL106-'UK TRA_Activity'!AL106</f>
        <v>3398.8752821194166</v>
      </c>
      <c r="AM106" s="315">
        <f>'EU28 TRA_Activity'!AM106-'UK TRA_Activity'!AM106</f>
        <v>4688.3346384399802</v>
      </c>
      <c r="AN106" s="315">
        <f>'EU28 TRA_Activity'!AN106-'UK TRA_Activity'!AN106</f>
        <v>6206.9986145125977</v>
      </c>
      <c r="AO106" s="315">
        <f>'EU28 TRA_Activity'!AO106-'UK TRA_Activity'!AO106</f>
        <v>7963.1589683951788</v>
      </c>
      <c r="AP106" s="315">
        <f>'EU28 TRA_Activity'!AP106-'UK TRA_Activity'!AP106</f>
        <v>9957.9356791242535</v>
      </c>
      <c r="AQ106" s="315">
        <f>'EU28 TRA_Activity'!AQ106-'UK TRA_Activity'!AQ106</f>
        <v>12197.532392719009</v>
      </c>
      <c r="AR106" s="315">
        <f>'EU28 TRA_Activity'!AR106-'UK TRA_Activity'!AR106</f>
        <v>14631.420522390144</v>
      </c>
      <c r="AS106" s="315">
        <f>'EU28 TRA_Activity'!AS106-'UK TRA_Activity'!AS106</f>
        <v>17277.998223873205</v>
      </c>
      <c r="AT106" s="315">
        <f>'EU28 TRA_Activity'!AT106-'UK TRA_Activity'!AT106</f>
        <v>20096.636136891047</v>
      </c>
      <c r="AU106" s="315">
        <f>'EU28 TRA_Activity'!AU106-'UK TRA_Activity'!AU106</f>
        <v>23076.930294665057</v>
      </c>
      <c r="AV106" s="315">
        <f>'EU28 TRA_Activity'!AV106-'UK TRA_Activity'!AV106</f>
        <v>26177.498285764403</v>
      </c>
      <c r="AW106" s="315">
        <f>'EU28 TRA_Activity'!AW106-'UK TRA_Activity'!AW106</f>
        <v>29420.397434538208</v>
      </c>
      <c r="AX106" s="315">
        <f>'EU28 TRA_Activity'!AX106-'UK TRA_Activity'!AX106</f>
        <v>32735.719980248097</v>
      </c>
      <c r="AY106" s="315">
        <f>'EU28 TRA_Activity'!AY106-'UK TRA_Activity'!AY106</f>
        <v>36130.838153098652</v>
      </c>
      <c r="AZ106" s="315">
        <f>'EU28 TRA_Activity'!AZ106-'UK TRA_Activity'!AZ106</f>
        <v>39512.688662737033</v>
      </c>
    </row>
    <row r="107" spans="1:52">
      <c r="A107" s="329" t="s">
        <v>173</v>
      </c>
      <c r="B107" s="315">
        <f>'EU28 TRA_Activity'!B107-'UK TRA_Activity'!B107</f>
        <v>0</v>
      </c>
      <c r="C107" s="315">
        <f>'EU28 TRA_Activity'!C107-'UK TRA_Activity'!C107</f>
        <v>0</v>
      </c>
      <c r="D107" s="315">
        <f>'EU28 TRA_Activity'!D107-'UK TRA_Activity'!D107</f>
        <v>0</v>
      </c>
      <c r="E107" s="315">
        <f>'EU28 TRA_Activity'!E107-'UK TRA_Activity'!E107</f>
        <v>0</v>
      </c>
      <c r="F107" s="315">
        <f>'EU28 TRA_Activity'!F107-'UK TRA_Activity'!F107</f>
        <v>0</v>
      </c>
      <c r="G107" s="315">
        <f>'EU28 TRA_Activity'!G107-'UK TRA_Activity'!G107</f>
        <v>0</v>
      </c>
      <c r="H107" s="315">
        <f>'EU28 TRA_Activity'!H107-'UK TRA_Activity'!H107</f>
        <v>0</v>
      </c>
      <c r="I107" s="315">
        <f>'EU28 TRA_Activity'!I107-'UK TRA_Activity'!I107</f>
        <v>0</v>
      </c>
      <c r="J107" s="315">
        <f>'EU28 TRA_Activity'!J107-'UK TRA_Activity'!J107</f>
        <v>0</v>
      </c>
      <c r="K107" s="315">
        <f>'EU28 TRA_Activity'!K107-'UK TRA_Activity'!K107</f>
        <v>0</v>
      </c>
      <c r="L107" s="315">
        <f>'EU28 TRA_Activity'!L107-'UK TRA_Activity'!L107</f>
        <v>0</v>
      </c>
      <c r="M107" s="315">
        <f>'EU28 TRA_Activity'!M107-'UK TRA_Activity'!M107</f>
        <v>0</v>
      </c>
      <c r="N107" s="315">
        <f>'EU28 TRA_Activity'!N107-'UK TRA_Activity'!N107</f>
        <v>0</v>
      </c>
      <c r="O107" s="315">
        <f>'EU28 TRA_Activity'!O107-'UK TRA_Activity'!O107</f>
        <v>0</v>
      </c>
      <c r="P107" s="315">
        <f>'EU28 TRA_Activity'!P107-'UK TRA_Activity'!P107</f>
        <v>0</v>
      </c>
      <c r="Q107" s="315">
        <f>'EU28 TRA_Activity'!Q107-'UK TRA_Activity'!Q107</f>
        <v>0</v>
      </c>
      <c r="R107" s="315">
        <f>'EU28 TRA_Activity'!R107-'UK TRA_Activity'!R107</f>
        <v>0.6820300136213826</v>
      </c>
      <c r="S107" s="315">
        <f>'EU28 TRA_Activity'!S107-'UK TRA_Activity'!S107</f>
        <v>3.2681145334065307</v>
      </c>
      <c r="T107" s="315">
        <f>'EU28 TRA_Activity'!T107-'UK TRA_Activity'!T107</f>
        <v>5.8335938252414925</v>
      </c>
      <c r="U107" s="315">
        <f>'EU28 TRA_Activity'!U107-'UK TRA_Activity'!U107</f>
        <v>8.3810716859953445</v>
      </c>
      <c r="V107" s="315">
        <f>'EU28 TRA_Activity'!V107-'UK TRA_Activity'!V107</f>
        <v>11.299812824001824</v>
      </c>
      <c r="W107" s="315">
        <f>'EU28 TRA_Activity'!W107-'UK TRA_Activity'!W107</f>
        <v>11.28545112887131</v>
      </c>
      <c r="X107" s="315">
        <f>'EU28 TRA_Activity'!X107-'UK TRA_Activity'!X107</f>
        <v>11.264760487581418</v>
      </c>
      <c r="Y107" s="315">
        <f>'EU28 TRA_Activity'!Y107-'UK TRA_Activity'!Y107</f>
        <v>11.220905384247413</v>
      </c>
      <c r="Z107" s="315">
        <f>'EU28 TRA_Activity'!Z107-'UK TRA_Activity'!Z107</f>
        <v>11.117113606276982</v>
      </c>
      <c r="AA107" s="315">
        <f>'EU28 TRA_Activity'!AA107-'UK TRA_Activity'!AA107</f>
        <v>10.934461575215028</v>
      </c>
      <c r="AB107" s="315">
        <f>'EU28 TRA_Activity'!AB107-'UK TRA_Activity'!AB107</f>
        <v>10.662918197691983</v>
      </c>
      <c r="AC107" s="315">
        <f>'EU28 TRA_Activity'!AC107-'UK TRA_Activity'!AC107</f>
        <v>10.331442449590764</v>
      </c>
      <c r="AD107" s="315">
        <f>'EU28 TRA_Activity'!AD107-'UK TRA_Activity'!AD107</f>
        <v>9.9525926246098564</v>
      </c>
      <c r="AE107" s="315">
        <f>'EU28 TRA_Activity'!AE107-'UK TRA_Activity'!AE107</f>
        <v>9.5430414686111575</v>
      </c>
      <c r="AF107" s="315">
        <f>'EU28 TRA_Activity'!AF107-'UK TRA_Activity'!AF107</f>
        <v>35.606093488709561</v>
      </c>
      <c r="AG107" s="315">
        <f>'EU28 TRA_Activity'!AG107-'UK TRA_Activity'!AG107</f>
        <v>124.45348663657201</v>
      </c>
      <c r="AH107" s="315">
        <f>'EU28 TRA_Activity'!AH107-'UK TRA_Activity'!AH107</f>
        <v>273.3728278393524</v>
      </c>
      <c r="AI107" s="315">
        <f>'EU28 TRA_Activity'!AI107-'UK TRA_Activity'!AI107</f>
        <v>484.46270269184924</v>
      </c>
      <c r="AJ107" s="315">
        <f>'EU28 TRA_Activity'!AJ107-'UK TRA_Activity'!AJ107</f>
        <v>751.09412186725001</v>
      </c>
      <c r="AK107" s="315">
        <f>'EU28 TRA_Activity'!AK107-'UK TRA_Activity'!AK107</f>
        <v>1058.8008196691842</v>
      </c>
      <c r="AL107" s="315">
        <f>'EU28 TRA_Activity'!AL107-'UK TRA_Activity'!AL107</f>
        <v>1401.6611301569721</v>
      </c>
      <c r="AM107" s="315">
        <f>'EU28 TRA_Activity'!AM107-'UK TRA_Activity'!AM107</f>
        <v>1766.0837149292324</v>
      </c>
      <c r="AN107" s="315">
        <f>'EU28 TRA_Activity'!AN107-'UK TRA_Activity'!AN107</f>
        <v>2128.6943480653927</v>
      </c>
      <c r="AO107" s="315">
        <f>'EU28 TRA_Activity'!AO107-'UK TRA_Activity'!AO107</f>
        <v>2471.6129350848018</v>
      </c>
      <c r="AP107" s="315">
        <f>'EU28 TRA_Activity'!AP107-'UK TRA_Activity'!AP107</f>
        <v>2796.3584989090978</v>
      </c>
      <c r="AQ107" s="315">
        <f>'EU28 TRA_Activity'!AQ107-'UK TRA_Activity'!AQ107</f>
        <v>3099.4364880957992</v>
      </c>
      <c r="AR107" s="315">
        <f>'EU28 TRA_Activity'!AR107-'UK TRA_Activity'!AR107</f>
        <v>3381.5479558225325</v>
      </c>
      <c r="AS107" s="315">
        <f>'EU28 TRA_Activity'!AS107-'UK TRA_Activity'!AS107</f>
        <v>3630.9249742240513</v>
      </c>
      <c r="AT107" s="315">
        <f>'EU28 TRA_Activity'!AT107-'UK TRA_Activity'!AT107</f>
        <v>3844.9284255711259</v>
      </c>
      <c r="AU107" s="315">
        <f>'EU28 TRA_Activity'!AU107-'UK TRA_Activity'!AU107</f>
        <v>4017.9055162506525</v>
      </c>
      <c r="AV107" s="315">
        <f>'EU28 TRA_Activity'!AV107-'UK TRA_Activity'!AV107</f>
        <v>4155.815035730152</v>
      </c>
      <c r="AW107" s="315">
        <f>'EU28 TRA_Activity'!AW107-'UK TRA_Activity'!AW107</f>
        <v>4273.3911981616066</v>
      </c>
      <c r="AX107" s="315">
        <f>'EU28 TRA_Activity'!AX107-'UK TRA_Activity'!AX107</f>
        <v>4357.2964251036892</v>
      </c>
      <c r="AY107" s="315">
        <f>'EU28 TRA_Activity'!AY107-'UK TRA_Activity'!AY107</f>
        <v>4424.5171246436357</v>
      </c>
      <c r="AZ107" s="315">
        <f>'EU28 TRA_Activity'!AZ107-'UK TRA_Activity'!AZ107</f>
        <v>4479.8828173517259</v>
      </c>
    </row>
    <row r="108" spans="1:52">
      <c r="A108" s="334" t="s">
        <v>19</v>
      </c>
      <c r="B108" s="335">
        <f>'EU28 TRA_Activity'!B108-'UK TRA_Activity'!B108</f>
        <v>1386596.2781008184</v>
      </c>
      <c r="C108" s="335">
        <f>'EU28 TRA_Activity'!C108-'UK TRA_Activity'!C108</f>
        <v>1432043.8284299443</v>
      </c>
      <c r="D108" s="335">
        <f>'EU28 TRA_Activity'!D108-'UK TRA_Activity'!D108</f>
        <v>1480028.5795302158</v>
      </c>
      <c r="E108" s="335">
        <f>'EU28 TRA_Activity'!E108-'UK TRA_Activity'!E108</f>
        <v>1485142.8415906103</v>
      </c>
      <c r="F108" s="335">
        <f>'EU28 TRA_Activity'!F108-'UK TRA_Activity'!F108</f>
        <v>1629083.6707842068</v>
      </c>
      <c r="G108" s="335">
        <f>'EU28 TRA_Activity'!G108-'UK TRA_Activity'!G108</f>
        <v>1673365.2127403999</v>
      </c>
      <c r="H108" s="335">
        <f>'EU28 TRA_Activity'!H108-'UK TRA_Activity'!H108</f>
        <v>1725334.3249917745</v>
      </c>
      <c r="I108" s="335">
        <f>'EU28 TRA_Activity'!I108-'UK TRA_Activity'!I108</f>
        <v>1789465.5034765352</v>
      </c>
      <c r="J108" s="335">
        <f>'EU28 TRA_Activity'!J108-'UK TRA_Activity'!J108</f>
        <v>1768325.9327025749</v>
      </c>
      <c r="K108" s="335">
        <f>'EU28 TRA_Activity'!K108-'UK TRA_Activity'!K108</f>
        <v>1606219.3919409586</v>
      </c>
      <c r="L108" s="335">
        <f>'EU28 TRA_Activity'!L108-'UK TRA_Activity'!L108</f>
        <v>1650999.2544207296</v>
      </c>
      <c r="M108" s="335">
        <f>'EU28 TRA_Activity'!M108-'UK TRA_Activity'!M108</f>
        <v>1635372.4919853178</v>
      </c>
      <c r="N108" s="335">
        <f>'EU28 TRA_Activity'!N108-'UK TRA_Activity'!N108</f>
        <v>1572770.4711221657</v>
      </c>
      <c r="O108" s="335">
        <f>'EU28 TRA_Activity'!O108-'UK TRA_Activity'!O108</f>
        <v>1609404.3936842273</v>
      </c>
      <c r="P108" s="335">
        <f>'EU28 TRA_Activity'!P108-'UK TRA_Activity'!P108</f>
        <v>1619719.5990036372</v>
      </c>
      <c r="Q108" s="335">
        <f>'EU28 TRA_Activity'!Q108-'UK TRA_Activity'!Q108</f>
        <v>1650897.3582667785</v>
      </c>
      <c r="R108" s="335">
        <f>'EU28 TRA_Activity'!R108-'UK TRA_Activity'!R108</f>
        <v>1722559.5929809166</v>
      </c>
      <c r="S108" s="335">
        <f>'EU28 TRA_Activity'!S108-'UK TRA_Activity'!S108</f>
        <v>1794294.0195920165</v>
      </c>
      <c r="T108" s="335">
        <f>'EU28 TRA_Activity'!T108-'UK TRA_Activity'!T108</f>
        <v>1851807.5645612925</v>
      </c>
      <c r="U108" s="335">
        <f>'EU28 TRA_Activity'!U108-'UK TRA_Activity'!U108</f>
        <v>1895052.3809041027</v>
      </c>
      <c r="V108" s="335">
        <f>'EU28 TRA_Activity'!V108-'UK TRA_Activity'!V108</f>
        <v>1927931.0265331359</v>
      </c>
      <c r="W108" s="335">
        <f>'EU28 TRA_Activity'!W108-'UK TRA_Activity'!W108</f>
        <v>1956019.8148857399</v>
      </c>
      <c r="X108" s="335">
        <f>'EU28 TRA_Activity'!X108-'UK TRA_Activity'!X108</f>
        <v>1980390.1402245099</v>
      </c>
      <c r="Y108" s="335">
        <f>'EU28 TRA_Activity'!Y108-'UK TRA_Activity'!Y108</f>
        <v>2005892.6804618365</v>
      </c>
      <c r="Z108" s="335">
        <f>'EU28 TRA_Activity'!Z108-'UK TRA_Activity'!Z108</f>
        <v>2029537.5801840355</v>
      </c>
      <c r="AA108" s="335">
        <f>'EU28 TRA_Activity'!AA108-'UK TRA_Activity'!AA108</f>
        <v>2052034.1878780366</v>
      </c>
      <c r="AB108" s="335">
        <f>'EU28 TRA_Activity'!AB108-'UK TRA_Activity'!AB108</f>
        <v>2074821.9590287751</v>
      </c>
      <c r="AC108" s="335">
        <f>'EU28 TRA_Activity'!AC108-'UK TRA_Activity'!AC108</f>
        <v>2097550.5922167338</v>
      </c>
      <c r="AD108" s="335">
        <f>'EU28 TRA_Activity'!AD108-'UK TRA_Activity'!AD108</f>
        <v>2120325.3447547713</v>
      </c>
      <c r="AE108" s="335">
        <f>'EU28 TRA_Activity'!AE108-'UK TRA_Activity'!AE108</f>
        <v>2143524.6817116556</v>
      </c>
      <c r="AF108" s="335">
        <f>'EU28 TRA_Activity'!AF108-'UK TRA_Activity'!AF108</f>
        <v>2167030.778977551</v>
      </c>
      <c r="AG108" s="335">
        <f>'EU28 TRA_Activity'!AG108-'UK TRA_Activity'!AG108</f>
        <v>2189882.1333578783</v>
      </c>
      <c r="AH108" s="335">
        <f>'EU28 TRA_Activity'!AH108-'UK TRA_Activity'!AH108</f>
        <v>2212904.6188991927</v>
      </c>
      <c r="AI108" s="335">
        <f>'EU28 TRA_Activity'!AI108-'UK TRA_Activity'!AI108</f>
        <v>2233744.1302545615</v>
      </c>
      <c r="AJ108" s="335">
        <f>'EU28 TRA_Activity'!AJ108-'UK TRA_Activity'!AJ108</f>
        <v>2254908.2924446855</v>
      </c>
      <c r="AK108" s="335">
        <f>'EU28 TRA_Activity'!AK108-'UK TRA_Activity'!AK108</f>
        <v>2276213.0356967906</v>
      </c>
      <c r="AL108" s="335">
        <f>'EU28 TRA_Activity'!AL108-'UK TRA_Activity'!AL108</f>
        <v>2297943.2421508823</v>
      </c>
      <c r="AM108" s="335">
        <f>'EU28 TRA_Activity'!AM108-'UK TRA_Activity'!AM108</f>
        <v>2320108.3055198197</v>
      </c>
      <c r="AN108" s="335">
        <f>'EU28 TRA_Activity'!AN108-'UK TRA_Activity'!AN108</f>
        <v>2343014.924234035</v>
      </c>
      <c r="AO108" s="335">
        <f>'EU28 TRA_Activity'!AO108-'UK TRA_Activity'!AO108</f>
        <v>2366088.7690141187</v>
      </c>
      <c r="AP108" s="335">
        <f>'EU28 TRA_Activity'!AP108-'UK TRA_Activity'!AP108</f>
        <v>2389518.7708112574</v>
      </c>
      <c r="AQ108" s="335">
        <f>'EU28 TRA_Activity'!AQ108-'UK TRA_Activity'!AQ108</f>
        <v>2414310.0602953155</v>
      </c>
      <c r="AR108" s="335">
        <f>'EU28 TRA_Activity'!AR108-'UK TRA_Activity'!AR108</f>
        <v>2440151.0408599405</v>
      </c>
      <c r="AS108" s="335">
        <f>'EU28 TRA_Activity'!AS108-'UK TRA_Activity'!AS108</f>
        <v>2466241.7637014892</v>
      </c>
      <c r="AT108" s="335">
        <f>'EU28 TRA_Activity'!AT108-'UK TRA_Activity'!AT108</f>
        <v>2493244.9501739671</v>
      </c>
      <c r="AU108" s="335">
        <f>'EU28 TRA_Activity'!AU108-'UK TRA_Activity'!AU108</f>
        <v>2520340.6324710716</v>
      </c>
      <c r="AV108" s="335">
        <f>'EU28 TRA_Activity'!AV108-'UK TRA_Activity'!AV108</f>
        <v>2547358.8334516911</v>
      </c>
      <c r="AW108" s="335">
        <f>'EU28 TRA_Activity'!AW108-'UK TRA_Activity'!AW108</f>
        <v>2574586.7942166659</v>
      </c>
      <c r="AX108" s="335">
        <f>'EU28 TRA_Activity'!AX108-'UK TRA_Activity'!AX108</f>
        <v>2602324.1264122673</v>
      </c>
      <c r="AY108" s="335">
        <f>'EU28 TRA_Activity'!AY108-'UK TRA_Activity'!AY108</f>
        <v>2630219.4289979581</v>
      </c>
      <c r="AZ108" s="335">
        <f>'EU28 TRA_Activity'!AZ108-'UK TRA_Activity'!AZ108</f>
        <v>2658933.2887547025</v>
      </c>
    </row>
    <row r="109" spans="1:52">
      <c r="A109" s="332" t="s">
        <v>48</v>
      </c>
      <c r="B109" s="333">
        <f>'EU28 TRA_Activity'!B109-'UK TRA_Activity'!B109</f>
        <v>71350.225210319841</v>
      </c>
      <c r="C109" s="333">
        <f>'EU28 TRA_Activity'!C109-'UK TRA_Activity'!C109</f>
        <v>74946.595498951763</v>
      </c>
      <c r="D109" s="333">
        <f>'EU28 TRA_Activity'!D109-'UK TRA_Activity'!D109</f>
        <v>76140.828353418561</v>
      </c>
      <c r="E109" s="333">
        <f>'EU28 TRA_Activity'!E109-'UK TRA_Activity'!E109</f>
        <v>79394.634376529037</v>
      </c>
      <c r="F109" s="333">
        <f>'EU28 TRA_Activity'!F109-'UK TRA_Activity'!F109</f>
        <v>82154.328639725994</v>
      </c>
      <c r="G109" s="333">
        <f>'EU28 TRA_Activity'!G109-'UK TRA_Activity'!G109</f>
        <v>84732.671171870665</v>
      </c>
      <c r="H109" s="333">
        <f>'EU28 TRA_Activity'!H109-'UK TRA_Activity'!H109</f>
        <v>86093.247904040065</v>
      </c>
      <c r="I109" s="333">
        <f>'EU28 TRA_Activity'!I109-'UK TRA_Activity'!I109</f>
        <v>91301.781235704679</v>
      </c>
      <c r="J109" s="333">
        <f>'EU28 TRA_Activity'!J109-'UK TRA_Activity'!J109</f>
        <v>91323.79805528096</v>
      </c>
      <c r="K109" s="333">
        <f>'EU28 TRA_Activity'!K109-'UK TRA_Activity'!K109</f>
        <v>90369.635091643882</v>
      </c>
      <c r="L109" s="333">
        <f>'EU28 TRA_Activity'!L109-'UK TRA_Activity'!L109</f>
        <v>92286.41410384851</v>
      </c>
      <c r="M109" s="333">
        <f>'EU28 TRA_Activity'!M109-'UK TRA_Activity'!M109</f>
        <v>93348.059503783647</v>
      </c>
      <c r="N109" s="333">
        <f>'EU28 TRA_Activity'!N109-'UK TRA_Activity'!N109</f>
        <v>90711.891799088306</v>
      </c>
      <c r="O109" s="333">
        <f>'EU28 TRA_Activity'!O109-'UK TRA_Activity'!O109</f>
        <v>90548.907954152004</v>
      </c>
      <c r="P109" s="333">
        <f>'EU28 TRA_Activity'!P109-'UK TRA_Activity'!P109</f>
        <v>92793.621536362349</v>
      </c>
      <c r="Q109" s="333">
        <f>'EU28 TRA_Activity'!Q109-'UK TRA_Activity'!Q109</f>
        <v>94290.333649884196</v>
      </c>
      <c r="R109" s="333">
        <f>'EU28 TRA_Activity'!R109-'UK TRA_Activity'!R109</f>
        <v>96558.30177299949</v>
      </c>
      <c r="S109" s="333">
        <f>'EU28 TRA_Activity'!S109-'UK TRA_Activity'!S109</f>
        <v>99425.405520809116</v>
      </c>
      <c r="T109" s="333">
        <f>'EU28 TRA_Activity'!T109-'UK TRA_Activity'!T109</f>
        <v>102176.15005764218</v>
      </c>
      <c r="U109" s="333">
        <f>'EU28 TRA_Activity'!U109-'UK TRA_Activity'!U109</f>
        <v>104571.70796170647</v>
      </c>
      <c r="V109" s="333">
        <f>'EU28 TRA_Activity'!V109-'UK TRA_Activity'!V109</f>
        <v>106769.99578662413</v>
      </c>
      <c r="W109" s="333">
        <f>'EU28 TRA_Activity'!W109-'UK TRA_Activity'!W109</f>
        <v>108895.34094459398</v>
      </c>
      <c r="X109" s="333">
        <f>'EU28 TRA_Activity'!X109-'UK TRA_Activity'!X109</f>
        <v>110854.43774671161</v>
      </c>
      <c r="Y109" s="333">
        <f>'EU28 TRA_Activity'!Y109-'UK TRA_Activity'!Y109</f>
        <v>112799.4482956881</v>
      </c>
      <c r="Z109" s="333">
        <f>'EU28 TRA_Activity'!Z109-'UK TRA_Activity'!Z109</f>
        <v>114741.15451410675</v>
      </c>
      <c r="AA109" s="333">
        <f>'EU28 TRA_Activity'!AA109-'UK TRA_Activity'!AA109</f>
        <v>116653.6195615125</v>
      </c>
      <c r="AB109" s="333">
        <f>'EU28 TRA_Activity'!AB109-'UK TRA_Activity'!AB109</f>
        <v>118574.10313551917</v>
      </c>
      <c r="AC109" s="333">
        <f>'EU28 TRA_Activity'!AC109-'UK TRA_Activity'!AC109</f>
        <v>120481.89656076545</v>
      </c>
      <c r="AD109" s="333">
        <f>'EU28 TRA_Activity'!AD109-'UK TRA_Activity'!AD109</f>
        <v>122393.87481986968</v>
      </c>
      <c r="AE109" s="333">
        <f>'EU28 TRA_Activity'!AE109-'UK TRA_Activity'!AE109</f>
        <v>124313.97115276693</v>
      </c>
      <c r="AF109" s="333">
        <f>'EU28 TRA_Activity'!AF109-'UK TRA_Activity'!AF109</f>
        <v>126250.86618670287</v>
      </c>
      <c r="AG109" s="333">
        <f>'EU28 TRA_Activity'!AG109-'UK TRA_Activity'!AG109</f>
        <v>128187.89963377066</v>
      </c>
      <c r="AH109" s="333">
        <f>'EU28 TRA_Activity'!AH109-'UK TRA_Activity'!AH109</f>
        <v>130113.38923077445</v>
      </c>
      <c r="AI109" s="333">
        <f>'EU28 TRA_Activity'!AI109-'UK TRA_Activity'!AI109</f>
        <v>131877.93138305031</v>
      </c>
      <c r="AJ109" s="333">
        <f>'EU28 TRA_Activity'!AJ109-'UK TRA_Activity'!AJ109</f>
        <v>133662.72679615067</v>
      </c>
      <c r="AK109" s="333">
        <f>'EU28 TRA_Activity'!AK109-'UK TRA_Activity'!AK109</f>
        <v>135479.56401891031</v>
      </c>
      <c r="AL109" s="333">
        <f>'EU28 TRA_Activity'!AL109-'UK TRA_Activity'!AL109</f>
        <v>137317.49756330764</v>
      </c>
      <c r="AM109" s="333">
        <f>'EU28 TRA_Activity'!AM109-'UK TRA_Activity'!AM109</f>
        <v>139237.17508773762</v>
      </c>
      <c r="AN109" s="333">
        <f>'EU28 TRA_Activity'!AN109-'UK TRA_Activity'!AN109</f>
        <v>141209.99041256981</v>
      </c>
      <c r="AO109" s="333">
        <f>'EU28 TRA_Activity'!AO109-'UK TRA_Activity'!AO109</f>
        <v>143230.80354504194</v>
      </c>
      <c r="AP109" s="333">
        <f>'EU28 TRA_Activity'!AP109-'UK TRA_Activity'!AP109</f>
        <v>145297.50535660924</v>
      </c>
      <c r="AQ109" s="333">
        <f>'EU28 TRA_Activity'!AQ109-'UK TRA_Activity'!AQ109</f>
        <v>147496.30575517265</v>
      </c>
      <c r="AR109" s="333">
        <f>'EU28 TRA_Activity'!AR109-'UK TRA_Activity'!AR109</f>
        <v>149742.85099440225</v>
      </c>
      <c r="AS109" s="333">
        <f>'EU28 TRA_Activity'!AS109-'UK TRA_Activity'!AS109</f>
        <v>152056.87689231848</v>
      </c>
      <c r="AT109" s="333">
        <f>'EU28 TRA_Activity'!AT109-'UK TRA_Activity'!AT109</f>
        <v>154448.71258733078</v>
      </c>
      <c r="AU109" s="333">
        <f>'EU28 TRA_Activity'!AU109-'UK TRA_Activity'!AU109</f>
        <v>156918.23710319624</v>
      </c>
      <c r="AV109" s="333">
        <f>'EU28 TRA_Activity'!AV109-'UK TRA_Activity'!AV109</f>
        <v>159418.40180350008</v>
      </c>
      <c r="AW109" s="333">
        <f>'EU28 TRA_Activity'!AW109-'UK TRA_Activity'!AW109</f>
        <v>161947.6067125159</v>
      </c>
      <c r="AX109" s="333">
        <f>'EU28 TRA_Activity'!AX109-'UK TRA_Activity'!AX109</f>
        <v>164535.50666597235</v>
      </c>
      <c r="AY109" s="333">
        <f>'EU28 TRA_Activity'!AY109-'UK TRA_Activity'!AY109</f>
        <v>167153.21255787998</v>
      </c>
      <c r="AZ109" s="333">
        <f>'EU28 TRA_Activity'!AZ109-'UK TRA_Activity'!AZ109</f>
        <v>169818.62469325715</v>
      </c>
    </row>
    <row r="110" spans="1:52">
      <c r="A110" s="330" t="s">
        <v>165</v>
      </c>
      <c r="B110" s="331">
        <f>'EU28 TRA_Activity'!B110-'UK TRA_Activity'!B110</f>
        <v>71338.829842335952</v>
      </c>
      <c r="C110" s="331">
        <f>'EU28 TRA_Activity'!C110-'UK TRA_Activity'!C110</f>
        <v>74933.974513328794</v>
      </c>
      <c r="D110" s="331">
        <f>'EU28 TRA_Activity'!D110-'UK TRA_Activity'!D110</f>
        <v>76127.808031182241</v>
      </c>
      <c r="E110" s="331">
        <f>'EU28 TRA_Activity'!E110-'UK TRA_Activity'!E110</f>
        <v>79381.532194672938</v>
      </c>
      <c r="F110" s="331">
        <f>'EU28 TRA_Activity'!F110-'UK TRA_Activity'!F110</f>
        <v>82140.990021520207</v>
      </c>
      <c r="G110" s="331">
        <f>'EU28 TRA_Activity'!G110-'UK TRA_Activity'!G110</f>
        <v>84719.70725704472</v>
      </c>
      <c r="H110" s="331">
        <f>'EU28 TRA_Activity'!H110-'UK TRA_Activity'!H110</f>
        <v>86080.25016368975</v>
      </c>
      <c r="I110" s="331">
        <f>'EU28 TRA_Activity'!I110-'UK TRA_Activity'!I110</f>
        <v>91288.667600101966</v>
      </c>
      <c r="J110" s="331">
        <f>'EU28 TRA_Activity'!J110-'UK TRA_Activity'!J110</f>
        <v>91311.491191275767</v>
      </c>
      <c r="K110" s="331">
        <f>'EU28 TRA_Activity'!K110-'UK TRA_Activity'!K110</f>
        <v>90356.494255082987</v>
      </c>
      <c r="L110" s="331">
        <f>'EU28 TRA_Activity'!L110-'UK TRA_Activity'!L110</f>
        <v>92273.035384117364</v>
      </c>
      <c r="M110" s="331">
        <f>'EU28 TRA_Activity'!M110-'UK TRA_Activity'!M110</f>
        <v>93332.121136068468</v>
      </c>
      <c r="N110" s="331">
        <f>'EU28 TRA_Activity'!N110-'UK TRA_Activity'!N110</f>
        <v>90682.354259421641</v>
      </c>
      <c r="O110" s="331">
        <f>'EU28 TRA_Activity'!O110-'UK TRA_Activity'!O110</f>
        <v>90506.301548425196</v>
      </c>
      <c r="P110" s="331">
        <f>'EU28 TRA_Activity'!P110-'UK TRA_Activity'!P110</f>
        <v>92737.16606117785</v>
      </c>
      <c r="Q110" s="331">
        <f>'EU28 TRA_Activity'!Q110-'UK TRA_Activity'!Q110</f>
        <v>94217.573198665661</v>
      </c>
      <c r="R110" s="331">
        <f>'EU28 TRA_Activity'!R110-'UK TRA_Activity'!R110</f>
        <v>96438.113316367133</v>
      </c>
      <c r="S110" s="331">
        <f>'EU28 TRA_Activity'!S110-'UK TRA_Activity'!S110</f>
        <v>99233.607751505187</v>
      </c>
      <c r="T110" s="331">
        <f>'EU28 TRA_Activity'!T110-'UK TRA_Activity'!T110</f>
        <v>101891.14378878883</v>
      </c>
      <c r="U110" s="331">
        <f>'EU28 TRA_Activity'!U110-'UK TRA_Activity'!U110</f>
        <v>104175.25663697561</v>
      </c>
      <c r="V110" s="331">
        <f>'EU28 TRA_Activity'!V110-'UK TRA_Activity'!V110</f>
        <v>105834.86233201025</v>
      </c>
      <c r="W110" s="331">
        <f>'EU28 TRA_Activity'!W110-'UK TRA_Activity'!W110</f>
        <v>107381.46660956839</v>
      </c>
      <c r="X110" s="331">
        <f>'EU28 TRA_Activity'!X110-'UK TRA_Activity'!X110</f>
        <v>108767.16134186753</v>
      </c>
      <c r="Y110" s="331">
        <f>'EU28 TRA_Activity'!Y110-'UK TRA_Activity'!Y110</f>
        <v>110151.12489617786</v>
      </c>
      <c r="Z110" s="331">
        <f>'EU28 TRA_Activity'!Z110-'UK TRA_Activity'!Z110</f>
        <v>111462.49603057576</v>
      </c>
      <c r="AA110" s="331">
        <f>'EU28 TRA_Activity'!AA110-'UK TRA_Activity'!AA110</f>
        <v>112596.30395453975</v>
      </c>
      <c r="AB110" s="331">
        <f>'EU28 TRA_Activity'!AB110-'UK TRA_Activity'!AB110</f>
        <v>113594.85278123623</v>
      </c>
      <c r="AC110" s="331">
        <f>'EU28 TRA_Activity'!AC110-'UK TRA_Activity'!AC110</f>
        <v>114446.03803278001</v>
      </c>
      <c r="AD110" s="331">
        <f>'EU28 TRA_Activity'!AD110-'UK TRA_Activity'!AD110</f>
        <v>115154.76446089016</v>
      </c>
      <c r="AE110" s="331">
        <f>'EU28 TRA_Activity'!AE110-'UK TRA_Activity'!AE110</f>
        <v>115714.37488240135</v>
      </c>
      <c r="AF110" s="331">
        <f>'EU28 TRA_Activity'!AF110-'UK TRA_Activity'!AF110</f>
        <v>116105.37736823027</v>
      </c>
      <c r="AG110" s="331">
        <f>'EU28 TRA_Activity'!AG110-'UK TRA_Activity'!AG110</f>
        <v>116293.7694835166</v>
      </c>
      <c r="AH110" s="331">
        <f>'EU28 TRA_Activity'!AH110-'UK TRA_Activity'!AH110</f>
        <v>116235.4650456438</v>
      </c>
      <c r="AI110" s="331">
        <f>'EU28 TRA_Activity'!AI110-'UK TRA_Activity'!AI110</f>
        <v>115821.26418642834</v>
      </c>
      <c r="AJ110" s="331">
        <f>'EU28 TRA_Activity'!AJ110-'UK TRA_Activity'!AJ110</f>
        <v>115197.59900702089</v>
      </c>
      <c r="AK110" s="331">
        <f>'EU28 TRA_Activity'!AK110-'UK TRA_Activity'!AK110</f>
        <v>114393.20441536528</v>
      </c>
      <c r="AL110" s="331">
        <f>'EU28 TRA_Activity'!AL110-'UK TRA_Activity'!AL110</f>
        <v>113413.29291786383</v>
      </c>
      <c r="AM110" s="331">
        <f>'EU28 TRA_Activity'!AM110-'UK TRA_Activity'!AM110</f>
        <v>112352.05845643178</v>
      </c>
      <c r="AN110" s="331">
        <f>'EU28 TRA_Activity'!AN110-'UK TRA_Activity'!AN110</f>
        <v>111223.40761632251</v>
      </c>
      <c r="AO110" s="331">
        <f>'EU28 TRA_Activity'!AO110-'UK TRA_Activity'!AO110</f>
        <v>110084.77133591514</v>
      </c>
      <c r="AP110" s="331">
        <f>'EU28 TRA_Activity'!AP110-'UK TRA_Activity'!AP110</f>
        <v>108977.62374363538</v>
      </c>
      <c r="AQ110" s="331">
        <f>'EU28 TRA_Activity'!AQ110-'UK TRA_Activity'!AQ110</f>
        <v>108028.34127834655</v>
      </c>
      <c r="AR110" s="331">
        <f>'EU28 TRA_Activity'!AR110-'UK TRA_Activity'!AR110</f>
        <v>107201.03106817885</v>
      </c>
      <c r="AS110" s="331">
        <f>'EU28 TRA_Activity'!AS110-'UK TRA_Activity'!AS110</f>
        <v>106556.56731448049</v>
      </c>
      <c r="AT110" s="331">
        <f>'EU28 TRA_Activity'!AT110-'UK TRA_Activity'!AT110</f>
        <v>106090.66108526266</v>
      </c>
      <c r="AU110" s="331">
        <f>'EU28 TRA_Activity'!AU110-'UK TRA_Activity'!AU110</f>
        <v>105824.97895455318</v>
      </c>
      <c r="AV110" s="331">
        <f>'EU28 TRA_Activity'!AV110-'UK TRA_Activity'!AV110</f>
        <v>105703.34301939604</v>
      </c>
      <c r="AW110" s="331">
        <f>'EU28 TRA_Activity'!AW110-'UK TRA_Activity'!AW110</f>
        <v>105739.13277245488</v>
      </c>
      <c r="AX110" s="331">
        <f>'EU28 TRA_Activity'!AX110-'UK TRA_Activity'!AX110</f>
        <v>105929.12570463309</v>
      </c>
      <c r="AY110" s="331">
        <f>'EU28 TRA_Activity'!AY110-'UK TRA_Activity'!AY110</f>
        <v>106226.7420715148</v>
      </c>
      <c r="AZ110" s="331">
        <f>'EU28 TRA_Activity'!AZ110-'UK TRA_Activity'!AZ110</f>
        <v>106604.81431021198</v>
      </c>
    </row>
    <row r="111" spans="1:52">
      <c r="A111" s="329" t="s">
        <v>171</v>
      </c>
      <c r="B111" s="315">
        <f>'EU28 TRA_Activity'!B111-'UK TRA_Activity'!B111</f>
        <v>172.39943887909908</v>
      </c>
      <c r="C111" s="315">
        <f>'EU28 TRA_Activity'!C111-'UK TRA_Activity'!C111</f>
        <v>189.5280124138699</v>
      </c>
      <c r="D111" s="315">
        <f>'EU28 TRA_Activity'!D111-'UK TRA_Activity'!D111</f>
        <v>226.26417786295423</v>
      </c>
      <c r="E111" s="315">
        <f>'EU28 TRA_Activity'!E111-'UK TRA_Activity'!E111</f>
        <v>248.85280516625227</v>
      </c>
      <c r="F111" s="315">
        <f>'EU28 TRA_Activity'!F111-'UK TRA_Activity'!F111</f>
        <v>256.32818428299367</v>
      </c>
      <c r="G111" s="315">
        <f>'EU28 TRA_Activity'!G111-'UK TRA_Activity'!G111</f>
        <v>269.53438302648658</v>
      </c>
      <c r="H111" s="315">
        <f>'EU28 TRA_Activity'!H111-'UK TRA_Activity'!H111</f>
        <v>312.82700052792654</v>
      </c>
      <c r="I111" s="315">
        <f>'EU28 TRA_Activity'!I111-'UK TRA_Activity'!I111</f>
        <v>323.03225810505671</v>
      </c>
      <c r="J111" s="315">
        <f>'EU28 TRA_Activity'!J111-'UK TRA_Activity'!J111</f>
        <v>348.62277916988813</v>
      </c>
      <c r="K111" s="315">
        <f>'EU28 TRA_Activity'!K111-'UK TRA_Activity'!K111</f>
        <v>367.4398207299048</v>
      </c>
      <c r="L111" s="315">
        <f>'EU28 TRA_Activity'!L111-'UK TRA_Activity'!L111</f>
        <v>387.58922605792702</v>
      </c>
      <c r="M111" s="315">
        <f>'EU28 TRA_Activity'!M111-'UK TRA_Activity'!M111</f>
        <v>403.87200959944857</v>
      </c>
      <c r="N111" s="315">
        <f>'EU28 TRA_Activity'!N111-'UK TRA_Activity'!N111</f>
        <v>402.85301229381537</v>
      </c>
      <c r="O111" s="315">
        <f>'EU28 TRA_Activity'!O111-'UK TRA_Activity'!O111</f>
        <v>388.77936878836846</v>
      </c>
      <c r="P111" s="315">
        <f>'EU28 TRA_Activity'!P111-'UK TRA_Activity'!P111</f>
        <v>414.17562788194692</v>
      </c>
      <c r="Q111" s="315">
        <f>'EU28 TRA_Activity'!Q111-'UK TRA_Activity'!Q111</f>
        <v>412.60156193308956</v>
      </c>
      <c r="R111" s="315">
        <f>'EU28 TRA_Activity'!R111-'UK TRA_Activity'!R111</f>
        <v>401.82063712664797</v>
      </c>
      <c r="S111" s="315">
        <f>'EU28 TRA_Activity'!S111-'UK TRA_Activity'!S111</f>
        <v>399.85563588822248</v>
      </c>
      <c r="T111" s="315">
        <f>'EU28 TRA_Activity'!T111-'UK TRA_Activity'!T111</f>
        <v>392.00324532662063</v>
      </c>
      <c r="U111" s="315">
        <f>'EU28 TRA_Activity'!U111-'UK TRA_Activity'!U111</f>
        <v>396.57303892164248</v>
      </c>
      <c r="V111" s="315">
        <f>'EU28 TRA_Activity'!V111-'UK TRA_Activity'!V111</f>
        <v>399.40243943719673</v>
      </c>
      <c r="W111" s="315">
        <f>'EU28 TRA_Activity'!W111-'UK TRA_Activity'!W111</f>
        <v>410.4816626717971</v>
      </c>
      <c r="X111" s="315">
        <f>'EU28 TRA_Activity'!X111-'UK TRA_Activity'!X111</f>
        <v>426.07262529055106</v>
      </c>
      <c r="Y111" s="315">
        <f>'EU28 TRA_Activity'!Y111-'UK TRA_Activity'!Y111</f>
        <v>445.62698776175904</v>
      </c>
      <c r="Z111" s="315">
        <f>'EU28 TRA_Activity'!Z111-'UK TRA_Activity'!Z111</f>
        <v>466.32225423088732</v>
      </c>
      <c r="AA111" s="315">
        <f>'EU28 TRA_Activity'!AA111-'UK TRA_Activity'!AA111</f>
        <v>485.60760357295385</v>
      </c>
      <c r="AB111" s="315">
        <f>'EU28 TRA_Activity'!AB111-'UK TRA_Activity'!AB111</f>
        <v>503.21158944365106</v>
      </c>
      <c r="AC111" s="315">
        <f>'EU28 TRA_Activity'!AC111-'UK TRA_Activity'!AC111</f>
        <v>518.50626370038856</v>
      </c>
      <c r="AD111" s="315">
        <f>'EU28 TRA_Activity'!AD111-'UK TRA_Activity'!AD111</f>
        <v>531.6021331634123</v>
      </c>
      <c r="AE111" s="315">
        <f>'EU28 TRA_Activity'!AE111-'UK TRA_Activity'!AE111</f>
        <v>542.47051418049773</v>
      </c>
      <c r="AF111" s="315">
        <f>'EU28 TRA_Activity'!AF111-'UK TRA_Activity'!AF111</f>
        <v>551.78278157992372</v>
      </c>
      <c r="AG111" s="315">
        <f>'EU28 TRA_Activity'!AG111-'UK TRA_Activity'!AG111</f>
        <v>559.21939099812209</v>
      </c>
      <c r="AH111" s="315">
        <f>'EU28 TRA_Activity'!AH111-'UK TRA_Activity'!AH111</f>
        <v>564.94941628074525</v>
      </c>
      <c r="AI111" s="315">
        <f>'EU28 TRA_Activity'!AI111-'UK TRA_Activity'!AI111</f>
        <v>568.80780812894159</v>
      </c>
      <c r="AJ111" s="315">
        <f>'EU28 TRA_Activity'!AJ111-'UK TRA_Activity'!AJ111</f>
        <v>571.17639982075684</v>
      </c>
      <c r="AK111" s="315">
        <f>'EU28 TRA_Activity'!AK111-'UK TRA_Activity'!AK111</f>
        <v>572.00813139776096</v>
      </c>
      <c r="AL111" s="315">
        <f>'EU28 TRA_Activity'!AL111-'UK TRA_Activity'!AL111</f>
        <v>571.6162743293396</v>
      </c>
      <c r="AM111" s="315">
        <f>'EU28 TRA_Activity'!AM111-'UK TRA_Activity'!AM111</f>
        <v>570.00813858619676</v>
      </c>
      <c r="AN111" s="315">
        <f>'EU28 TRA_Activity'!AN111-'UK TRA_Activity'!AN111</f>
        <v>567.80510404671679</v>
      </c>
      <c r="AO111" s="315">
        <f>'EU28 TRA_Activity'!AO111-'UK TRA_Activity'!AO111</f>
        <v>565.17351858467418</v>
      </c>
      <c r="AP111" s="315">
        <f>'EU28 TRA_Activity'!AP111-'UK TRA_Activity'!AP111</f>
        <v>562.53973421811042</v>
      </c>
      <c r="AQ111" s="315">
        <f>'EU28 TRA_Activity'!AQ111-'UK TRA_Activity'!AQ111</f>
        <v>560.23502430308963</v>
      </c>
      <c r="AR111" s="315">
        <f>'EU28 TRA_Activity'!AR111-'UK TRA_Activity'!AR111</f>
        <v>558.49478140822248</v>
      </c>
      <c r="AS111" s="315">
        <f>'EU28 TRA_Activity'!AS111-'UK TRA_Activity'!AS111</f>
        <v>557.1410637588192</v>
      </c>
      <c r="AT111" s="315">
        <f>'EU28 TRA_Activity'!AT111-'UK TRA_Activity'!AT111</f>
        <v>556.57229829343805</v>
      </c>
      <c r="AU111" s="315">
        <f>'EU28 TRA_Activity'!AU111-'UK TRA_Activity'!AU111</f>
        <v>556.76144879300887</v>
      </c>
      <c r="AV111" s="315">
        <f>'EU28 TRA_Activity'!AV111-'UK TRA_Activity'!AV111</f>
        <v>557.67947735014093</v>
      </c>
      <c r="AW111" s="315">
        <f>'EU28 TRA_Activity'!AW111-'UK TRA_Activity'!AW111</f>
        <v>559.00151116275765</v>
      </c>
      <c r="AX111" s="315">
        <f>'EU28 TRA_Activity'!AX111-'UK TRA_Activity'!AX111</f>
        <v>561.31909973796553</v>
      </c>
      <c r="AY111" s="315">
        <f>'EU28 TRA_Activity'!AY111-'UK TRA_Activity'!AY111</f>
        <v>563.8421464233511</v>
      </c>
      <c r="AZ111" s="315">
        <f>'EU28 TRA_Activity'!AZ111-'UK TRA_Activity'!AZ111</f>
        <v>566.98534380280239</v>
      </c>
    </row>
    <row r="112" spans="1:52">
      <c r="A112" s="329" t="s">
        <v>170</v>
      </c>
      <c r="B112" s="315">
        <f>'EU28 TRA_Activity'!B112-'UK TRA_Activity'!B112</f>
        <v>8834.1517220038186</v>
      </c>
      <c r="C112" s="315">
        <f>'EU28 TRA_Activity'!C112-'UK TRA_Activity'!C112</f>
        <v>8419.5047230612581</v>
      </c>
      <c r="D112" s="315">
        <f>'EU28 TRA_Activity'!D112-'UK TRA_Activity'!D112</f>
        <v>7815.6043590731961</v>
      </c>
      <c r="E112" s="315">
        <f>'EU28 TRA_Activity'!E112-'UK TRA_Activity'!E112</f>
        <v>7329.5598694988021</v>
      </c>
      <c r="F112" s="315">
        <f>'EU28 TRA_Activity'!F112-'UK TRA_Activity'!F112</f>
        <v>6729.0205677921913</v>
      </c>
      <c r="G112" s="315">
        <f>'EU28 TRA_Activity'!G112-'UK TRA_Activity'!G112</f>
        <v>6260.765386992226</v>
      </c>
      <c r="H112" s="315">
        <f>'EU28 TRA_Activity'!H112-'UK TRA_Activity'!H112</f>
        <v>5898.0801606135965</v>
      </c>
      <c r="I112" s="315">
        <f>'EU28 TRA_Activity'!I112-'UK TRA_Activity'!I112</f>
        <v>5619.5076732570969</v>
      </c>
      <c r="J112" s="315">
        <f>'EU28 TRA_Activity'!J112-'UK TRA_Activity'!J112</f>
        <v>5309.5952712676944</v>
      </c>
      <c r="K112" s="315">
        <f>'EU28 TRA_Activity'!K112-'UK TRA_Activity'!K112</f>
        <v>4982.5431078551383</v>
      </c>
      <c r="L112" s="315">
        <f>'EU28 TRA_Activity'!L112-'UK TRA_Activity'!L112</f>
        <v>4712.7091144402166</v>
      </c>
      <c r="M112" s="315">
        <f>'EU28 TRA_Activity'!M112-'UK TRA_Activity'!M112</f>
        <v>4404.5633259553888</v>
      </c>
      <c r="N112" s="315">
        <f>'EU28 TRA_Activity'!N112-'UK TRA_Activity'!N112</f>
        <v>4071.1942443753715</v>
      </c>
      <c r="O112" s="315">
        <f>'EU28 TRA_Activity'!O112-'UK TRA_Activity'!O112</f>
        <v>3913.7379006009091</v>
      </c>
      <c r="P112" s="315">
        <f>'EU28 TRA_Activity'!P112-'UK TRA_Activity'!P112</f>
        <v>3728.30605055161</v>
      </c>
      <c r="Q112" s="315">
        <f>'EU28 TRA_Activity'!Q112-'UK TRA_Activity'!Q112</f>
        <v>3680.6853521256098</v>
      </c>
      <c r="R112" s="315">
        <f>'EU28 TRA_Activity'!R112-'UK TRA_Activity'!R112</f>
        <v>3693.7257446997837</v>
      </c>
      <c r="S112" s="315">
        <f>'EU28 TRA_Activity'!S112-'UK TRA_Activity'!S112</f>
        <v>3747.7481085894538</v>
      </c>
      <c r="T112" s="315">
        <f>'EU28 TRA_Activity'!T112-'UK TRA_Activity'!T112</f>
        <v>3798.8794248958538</v>
      </c>
      <c r="U112" s="315">
        <f>'EU28 TRA_Activity'!U112-'UK TRA_Activity'!U112</f>
        <v>3864.291852207888</v>
      </c>
      <c r="V112" s="315">
        <f>'EU28 TRA_Activity'!V112-'UK TRA_Activity'!V112</f>
        <v>3975.2598924825884</v>
      </c>
      <c r="W112" s="315">
        <f>'EU28 TRA_Activity'!W112-'UK TRA_Activity'!W112</f>
        <v>4091.7572461500163</v>
      </c>
      <c r="X112" s="315">
        <f>'EU28 TRA_Activity'!X112-'UK TRA_Activity'!X112</f>
        <v>4203.6370819819404</v>
      </c>
      <c r="Y112" s="315">
        <f>'EU28 TRA_Activity'!Y112-'UK TRA_Activity'!Y112</f>
        <v>4317.7960676241619</v>
      </c>
      <c r="Z112" s="315">
        <f>'EU28 TRA_Activity'!Z112-'UK TRA_Activity'!Z112</f>
        <v>4429.5166216812104</v>
      </c>
      <c r="AA112" s="315">
        <f>'EU28 TRA_Activity'!AA112-'UK TRA_Activity'!AA112</f>
        <v>4538.0199190600933</v>
      </c>
      <c r="AB112" s="315">
        <f>'EU28 TRA_Activity'!AB112-'UK TRA_Activity'!AB112</f>
        <v>4640.1276267169578</v>
      </c>
      <c r="AC112" s="315">
        <f>'EU28 TRA_Activity'!AC112-'UK TRA_Activity'!AC112</f>
        <v>4733.0758947029117</v>
      </c>
      <c r="AD112" s="315">
        <f>'EU28 TRA_Activity'!AD112-'UK TRA_Activity'!AD112</f>
        <v>4812.477158617151</v>
      </c>
      <c r="AE112" s="315">
        <f>'EU28 TRA_Activity'!AE112-'UK TRA_Activity'!AE112</f>
        <v>4877.2505245206439</v>
      </c>
      <c r="AF112" s="315">
        <f>'EU28 TRA_Activity'!AF112-'UK TRA_Activity'!AF112</f>
        <v>4926.2981016088825</v>
      </c>
      <c r="AG112" s="315">
        <f>'EU28 TRA_Activity'!AG112-'UK TRA_Activity'!AG112</f>
        <v>4959.3390854982181</v>
      </c>
      <c r="AH112" s="315">
        <f>'EU28 TRA_Activity'!AH112-'UK TRA_Activity'!AH112</f>
        <v>4975.9051678932892</v>
      </c>
      <c r="AI112" s="315">
        <f>'EU28 TRA_Activity'!AI112-'UK TRA_Activity'!AI112</f>
        <v>4979.0355558011843</v>
      </c>
      <c r="AJ112" s="315">
        <f>'EU28 TRA_Activity'!AJ112-'UK TRA_Activity'!AJ112</f>
        <v>4971.9491612105348</v>
      </c>
      <c r="AK112" s="315">
        <f>'EU28 TRA_Activity'!AK112-'UK TRA_Activity'!AK112</f>
        <v>4956.8853139348575</v>
      </c>
      <c r="AL112" s="315">
        <f>'EU28 TRA_Activity'!AL112-'UK TRA_Activity'!AL112</f>
        <v>4934.8132845511891</v>
      </c>
      <c r="AM112" s="315">
        <f>'EU28 TRA_Activity'!AM112-'UK TRA_Activity'!AM112</f>
        <v>4908.6868508022881</v>
      </c>
      <c r="AN112" s="315">
        <f>'EU28 TRA_Activity'!AN112-'UK TRA_Activity'!AN112</f>
        <v>4878.9864947841197</v>
      </c>
      <c r="AO112" s="315">
        <f>'EU28 TRA_Activity'!AO112-'UK TRA_Activity'!AO112</f>
        <v>4848.6334046055299</v>
      </c>
      <c r="AP112" s="315">
        <f>'EU28 TRA_Activity'!AP112-'UK TRA_Activity'!AP112</f>
        <v>4819.25853158265</v>
      </c>
      <c r="AQ112" s="315">
        <f>'EU28 TRA_Activity'!AQ112-'UK TRA_Activity'!AQ112</f>
        <v>4794.2534290999201</v>
      </c>
      <c r="AR112" s="315">
        <f>'EU28 TRA_Activity'!AR112-'UK TRA_Activity'!AR112</f>
        <v>4775.0250188688133</v>
      </c>
      <c r="AS112" s="315">
        <f>'EU28 TRA_Activity'!AS112-'UK TRA_Activity'!AS112</f>
        <v>4762.6502323221594</v>
      </c>
      <c r="AT112" s="315">
        <f>'EU28 TRA_Activity'!AT112-'UK TRA_Activity'!AT112</f>
        <v>4757.3517793392402</v>
      </c>
      <c r="AU112" s="315">
        <f>'EU28 TRA_Activity'!AU112-'UK TRA_Activity'!AU112</f>
        <v>4759.7020340943109</v>
      </c>
      <c r="AV112" s="315">
        <f>'EU28 TRA_Activity'!AV112-'UK TRA_Activity'!AV112</f>
        <v>4768.6559774023208</v>
      </c>
      <c r="AW112" s="315">
        <f>'EU28 TRA_Activity'!AW112-'UK TRA_Activity'!AW112</f>
        <v>4784.1461425124462</v>
      </c>
      <c r="AX112" s="315">
        <f>'EU28 TRA_Activity'!AX112-'UK TRA_Activity'!AX112</f>
        <v>4806.2584436003472</v>
      </c>
      <c r="AY112" s="315">
        <f>'EU28 TRA_Activity'!AY112-'UK TRA_Activity'!AY112</f>
        <v>4832.0815583164431</v>
      </c>
      <c r="AZ112" s="315">
        <f>'EU28 TRA_Activity'!AZ112-'UK TRA_Activity'!AZ112</f>
        <v>4864.1048247457829</v>
      </c>
    </row>
    <row r="113" spans="1:52">
      <c r="A113" s="329" t="s">
        <v>169</v>
      </c>
      <c r="B113" s="315">
        <f>'EU28 TRA_Activity'!B113-'UK TRA_Activity'!B113</f>
        <v>16.95352532004906</v>
      </c>
      <c r="C113" s="315">
        <f>'EU28 TRA_Activity'!C113-'UK TRA_Activity'!C113</f>
        <v>20.103254216698843</v>
      </c>
      <c r="D113" s="315">
        <f>'EU28 TRA_Activity'!D113-'UK TRA_Activity'!D113</f>
        <v>24.264581788851476</v>
      </c>
      <c r="E113" s="315">
        <f>'EU28 TRA_Activity'!E113-'UK TRA_Activity'!E113</f>
        <v>29.308772128405746</v>
      </c>
      <c r="F113" s="315">
        <f>'EU28 TRA_Activity'!F113-'UK TRA_Activity'!F113</f>
        <v>33.711781244337132</v>
      </c>
      <c r="G113" s="315">
        <f>'EU28 TRA_Activity'!G113-'UK TRA_Activity'!G113</f>
        <v>39.468526279149579</v>
      </c>
      <c r="H113" s="315">
        <f>'EU28 TRA_Activity'!H113-'UK TRA_Activity'!H113</f>
        <v>96.275364399060422</v>
      </c>
      <c r="I113" s="315">
        <f>'EU28 TRA_Activity'!I113-'UK TRA_Activity'!I113</f>
        <v>120.14121445429765</v>
      </c>
      <c r="J113" s="315">
        <f>'EU28 TRA_Activity'!J113-'UK TRA_Activity'!J113</f>
        <v>157.46342869693592</v>
      </c>
      <c r="K113" s="315">
        <f>'EU28 TRA_Activity'!K113-'UK TRA_Activity'!K113</f>
        <v>210.36633966843047</v>
      </c>
      <c r="L113" s="315">
        <f>'EU28 TRA_Activity'!L113-'UK TRA_Activity'!L113</f>
        <v>269.52579229419575</v>
      </c>
      <c r="M113" s="315">
        <f>'EU28 TRA_Activity'!M113-'UK TRA_Activity'!M113</f>
        <v>284.76562462676827</v>
      </c>
      <c r="N113" s="315">
        <f>'EU28 TRA_Activity'!N113-'UK TRA_Activity'!N113</f>
        <v>284.2614506850897</v>
      </c>
      <c r="O113" s="315">
        <f>'EU28 TRA_Activity'!O113-'UK TRA_Activity'!O113</f>
        <v>295.13020065518128</v>
      </c>
      <c r="P113" s="315">
        <f>'EU28 TRA_Activity'!P113-'UK TRA_Activity'!P113</f>
        <v>316.85795830449268</v>
      </c>
      <c r="Q113" s="315">
        <f>'EU28 TRA_Activity'!Q113-'UK TRA_Activity'!Q113</f>
        <v>328.79533002535788</v>
      </c>
      <c r="R113" s="315">
        <f>'EU28 TRA_Activity'!R113-'UK TRA_Activity'!R113</f>
        <v>342.6693880905197</v>
      </c>
      <c r="S113" s="315">
        <f>'EU28 TRA_Activity'!S113-'UK TRA_Activity'!S113</f>
        <v>361.51814033264162</v>
      </c>
      <c r="T113" s="315">
        <f>'EU28 TRA_Activity'!T113-'UK TRA_Activity'!T113</f>
        <v>383.261137051925</v>
      </c>
      <c r="U113" s="315">
        <f>'EU28 TRA_Activity'!U113-'UK TRA_Activity'!U113</f>
        <v>405.81882867608397</v>
      </c>
      <c r="V113" s="315">
        <f>'EU28 TRA_Activity'!V113-'UK TRA_Activity'!V113</f>
        <v>425.80636829612428</v>
      </c>
      <c r="W113" s="315">
        <f>'EU28 TRA_Activity'!W113-'UK TRA_Activity'!W113</f>
        <v>450.07483627824928</v>
      </c>
      <c r="X113" s="315">
        <f>'EU28 TRA_Activity'!X113-'UK TRA_Activity'!X113</f>
        <v>477.64068547293544</v>
      </c>
      <c r="Y113" s="315">
        <f>'EU28 TRA_Activity'!Y113-'UK TRA_Activity'!Y113</f>
        <v>512.28682362892539</v>
      </c>
      <c r="Z113" s="315">
        <f>'EU28 TRA_Activity'!Z113-'UK TRA_Activity'!Z113</f>
        <v>552.41583942903685</v>
      </c>
      <c r="AA113" s="315">
        <f>'EU28 TRA_Activity'!AA113-'UK TRA_Activity'!AA113</f>
        <v>596.35787622302075</v>
      </c>
      <c r="AB113" s="315">
        <f>'EU28 TRA_Activity'!AB113-'UK TRA_Activity'!AB113</f>
        <v>644.33434369277074</v>
      </c>
      <c r="AC113" s="315">
        <f>'EU28 TRA_Activity'!AC113-'UK TRA_Activity'!AC113</f>
        <v>694.96798622072674</v>
      </c>
      <c r="AD113" s="315">
        <f>'EU28 TRA_Activity'!AD113-'UK TRA_Activity'!AD113</f>
        <v>748.24267676802015</v>
      </c>
      <c r="AE113" s="315">
        <f>'EU28 TRA_Activity'!AE113-'UK TRA_Activity'!AE113</f>
        <v>804.00902183277697</v>
      </c>
      <c r="AF113" s="315">
        <f>'EU28 TRA_Activity'!AF113-'UK TRA_Activity'!AF113</f>
        <v>862.46815389249082</v>
      </c>
      <c r="AG113" s="315">
        <f>'EU28 TRA_Activity'!AG113-'UK TRA_Activity'!AG113</f>
        <v>923.28119618802157</v>
      </c>
      <c r="AH113" s="315">
        <f>'EU28 TRA_Activity'!AH113-'UK TRA_Activity'!AH113</f>
        <v>985.84437119614302</v>
      </c>
      <c r="AI113" s="315">
        <f>'EU28 TRA_Activity'!AI113-'UK TRA_Activity'!AI113</f>
        <v>1049.5792770458515</v>
      </c>
      <c r="AJ113" s="315">
        <f>'EU28 TRA_Activity'!AJ113-'UK TRA_Activity'!AJ113</f>
        <v>1114.6242368991204</v>
      </c>
      <c r="AK113" s="315">
        <f>'EU28 TRA_Activity'!AK113-'UK TRA_Activity'!AK113</f>
        <v>1180.8503384115161</v>
      </c>
      <c r="AL113" s="315">
        <f>'EU28 TRA_Activity'!AL113-'UK TRA_Activity'!AL113</f>
        <v>1248.7045084914346</v>
      </c>
      <c r="AM113" s="315">
        <f>'EU28 TRA_Activity'!AM113-'UK TRA_Activity'!AM113</f>
        <v>1317.9143979816376</v>
      </c>
      <c r="AN113" s="315">
        <f>'EU28 TRA_Activity'!AN113-'UK TRA_Activity'!AN113</f>
        <v>1389.5874618304058</v>
      </c>
      <c r="AO113" s="315">
        <f>'EU28 TRA_Activity'!AO113-'UK TRA_Activity'!AO113</f>
        <v>1464.1128503715147</v>
      </c>
      <c r="AP113" s="315">
        <f>'EU28 TRA_Activity'!AP113-'UK TRA_Activity'!AP113</f>
        <v>1542.2145926930275</v>
      </c>
      <c r="AQ113" s="315">
        <f>'EU28 TRA_Activity'!AQ113-'UK TRA_Activity'!AQ113</f>
        <v>1625.1272207074271</v>
      </c>
      <c r="AR113" s="315">
        <f>'EU28 TRA_Activity'!AR113-'UK TRA_Activity'!AR113</f>
        <v>1715.2552784207371</v>
      </c>
      <c r="AS113" s="315">
        <f>'EU28 TRA_Activity'!AS113-'UK TRA_Activity'!AS113</f>
        <v>1811.0612435483843</v>
      </c>
      <c r="AT113" s="315">
        <f>'EU28 TRA_Activity'!AT113-'UK TRA_Activity'!AT113</f>
        <v>1915.4641241585077</v>
      </c>
      <c r="AU113" s="315">
        <f>'EU28 TRA_Activity'!AU113-'UK TRA_Activity'!AU113</f>
        <v>2027.9139650766328</v>
      </c>
      <c r="AV113" s="315">
        <f>'EU28 TRA_Activity'!AV113-'UK TRA_Activity'!AV113</f>
        <v>2148.410767590065</v>
      </c>
      <c r="AW113" s="315">
        <f>'EU28 TRA_Activity'!AW113-'UK TRA_Activity'!AW113</f>
        <v>2276.0876895654196</v>
      </c>
      <c r="AX113" s="315">
        <f>'EU28 TRA_Activity'!AX113-'UK TRA_Activity'!AX113</f>
        <v>2413.4876297858095</v>
      </c>
      <c r="AY113" s="315">
        <f>'EU28 TRA_Activity'!AY113-'UK TRA_Activity'!AY113</f>
        <v>2556.6213154971879</v>
      </c>
      <c r="AZ113" s="315">
        <f>'EU28 TRA_Activity'!AZ113-'UK TRA_Activity'!AZ113</f>
        <v>2709.5292045476326</v>
      </c>
    </row>
    <row r="114" spans="1:52">
      <c r="A114" s="329" t="s">
        <v>168</v>
      </c>
      <c r="B114" s="315">
        <f>'EU28 TRA_Activity'!B114-'UK TRA_Activity'!B114</f>
        <v>0</v>
      </c>
      <c r="C114" s="315">
        <f>'EU28 TRA_Activity'!C114-'UK TRA_Activity'!C114</f>
        <v>0</v>
      </c>
      <c r="D114" s="315">
        <f>'EU28 TRA_Activity'!D114-'UK TRA_Activity'!D114</f>
        <v>0</v>
      </c>
      <c r="E114" s="315">
        <f>'EU28 TRA_Activity'!E114-'UK TRA_Activity'!E114</f>
        <v>0</v>
      </c>
      <c r="F114" s="315">
        <f>'EU28 TRA_Activity'!F114-'UK TRA_Activity'!F114</f>
        <v>0</v>
      </c>
      <c r="G114" s="315">
        <f>'EU28 TRA_Activity'!G114-'UK TRA_Activity'!G114</f>
        <v>0</v>
      </c>
      <c r="H114" s="315">
        <f>'EU28 TRA_Activity'!H114-'UK TRA_Activity'!H114</f>
        <v>0</v>
      </c>
      <c r="I114" s="315">
        <f>'EU28 TRA_Activity'!I114-'UK TRA_Activity'!I114</f>
        <v>0</v>
      </c>
      <c r="J114" s="315">
        <f>'EU28 TRA_Activity'!J114-'UK TRA_Activity'!J114</f>
        <v>0</v>
      </c>
      <c r="K114" s="315">
        <f>'EU28 TRA_Activity'!K114-'UK TRA_Activity'!K114</f>
        <v>0</v>
      </c>
      <c r="L114" s="315">
        <f>'EU28 TRA_Activity'!L114-'UK TRA_Activity'!L114</f>
        <v>0</v>
      </c>
      <c r="M114" s="315">
        <f>'EU28 TRA_Activity'!M114-'UK TRA_Activity'!M114</f>
        <v>0</v>
      </c>
      <c r="N114" s="315">
        <f>'EU28 TRA_Activity'!N114-'UK TRA_Activity'!N114</f>
        <v>0</v>
      </c>
      <c r="O114" s="315">
        <f>'EU28 TRA_Activity'!O114-'UK TRA_Activity'!O114</f>
        <v>0</v>
      </c>
      <c r="P114" s="315">
        <f>'EU28 TRA_Activity'!P114-'UK TRA_Activity'!P114</f>
        <v>0</v>
      </c>
      <c r="Q114" s="315">
        <f>'EU28 TRA_Activity'!Q114-'UK TRA_Activity'!Q114</f>
        <v>0</v>
      </c>
      <c r="R114" s="315">
        <f>'EU28 TRA_Activity'!R114-'UK TRA_Activity'!R114</f>
        <v>0.9406714731879765</v>
      </c>
      <c r="S114" s="315">
        <f>'EU28 TRA_Activity'!S114-'UK TRA_Activity'!S114</f>
        <v>2.2898831098100305</v>
      </c>
      <c r="T114" s="315">
        <f>'EU28 TRA_Activity'!T114-'UK TRA_Activity'!T114</f>
        <v>4.0839280197290098</v>
      </c>
      <c r="U114" s="315">
        <f>'EU28 TRA_Activity'!U114-'UK TRA_Activity'!U114</f>
        <v>6.2780045923310395</v>
      </c>
      <c r="V114" s="315">
        <f>'EU28 TRA_Activity'!V114-'UK TRA_Activity'!V114</f>
        <v>11.231637317296681</v>
      </c>
      <c r="W114" s="315">
        <f>'EU28 TRA_Activity'!W114-'UK TRA_Activity'!W114</f>
        <v>16.252420608666412</v>
      </c>
      <c r="X114" s="315">
        <f>'EU28 TRA_Activity'!X114-'UK TRA_Activity'!X114</f>
        <v>21.314353402971236</v>
      </c>
      <c r="Y114" s="315">
        <f>'EU28 TRA_Activity'!Y114-'UK TRA_Activity'!Y114</f>
        <v>26.332475021776514</v>
      </c>
      <c r="Z114" s="315">
        <f>'EU28 TRA_Activity'!Z114-'UK TRA_Activity'!Z114</f>
        <v>31.730530038079287</v>
      </c>
      <c r="AA114" s="315">
        <f>'EU28 TRA_Activity'!AA114-'UK TRA_Activity'!AA114</f>
        <v>37.960633094220547</v>
      </c>
      <c r="AB114" s="315">
        <f>'EU28 TRA_Activity'!AB114-'UK TRA_Activity'!AB114</f>
        <v>45.04511103887053</v>
      </c>
      <c r="AC114" s="315">
        <f>'EU28 TRA_Activity'!AC114-'UK TRA_Activity'!AC114</f>
        <v>53.027875002845903</v>
      </c>
      <c r="AD114" s="315">
        <f>'EU28 TRA_Activity'!AD114-'UK TRA_Activity'!AD114</f>
        <v>62.046610461536197</v>
      </c>
      <c r="AE114" s="315">
        <f>'EU28 TRA_Activity'!AE114-'UK TRA_Activity'!AE114</f>
        <v>72.29666324006574</v>
      </c>
      <c r="AF114" s="315">
        <f>'EU28 TRA_Activity'!AF114-'UK TRA_Activity'!AF114</f>
        <v>83.995618850632439</v>
      </c>
      <c r="AG114" s="315">
        <f>'EU28 TRA_Activity'!AG114-'UK TRA_Activity'!AG114</f>
        <v>97.176389042673094</v>
      </c>
      <c r="AH114" s="315">
        <f>'EU28 TRA_Activity'!AH114-'UK TRA_Activity'!AH114</f>
        <v>112.11653578856993</v>
      </c>
      <c r="AI114" s="315">
        <f>'EU28 TRA_Activity'!AI114-'UK TRA_Activity'!AI114</f>
        <v>128.64436510183975</v>
      </c>
      <c r="AJ114" s="315">
        <f>'EU28 TRA_Activity'!AJ114-'UK TRA_Activity'!AJ114</f>
        <v>147.23361760190301</v>
      </c>
      <c r="AK114" s="315">
        <f>'EU28 TRA_Activity'!AK114-'UK TRA_Activity'!AK114</f>
        <v>167.96089765664209</v>
      </c>
      <c r="AL114" s="315">
        <f>'EU28 TRA_Activity'!AL114-'UK TRA_Activity'!AL114</f>
        <v>191.0898153682441</v>
      </c>
      <c r="AM114" s="315">
        <f>'EU28 TRA_Activity'!AM114-'UK TRA_Activity'!AM114</f>
        <v>216.80606776229286</v>
      </c>
      <c r="AN114" s="315">
        <f>'EU28 TRA_Activity'!AN114-'UK TRA_Activity'!AN114</f>
        <v>245.39844312412467</v>
      </c>
      <c r="AO114" s="315">
        <f>'EU28 TRA_Activity'!AO114-'UK TRA_Activity'!AO114</f>
        <v>277.07506947779422</v>
      </c>
      <c r="AP114" s="315">
        <f>'EU28 TRA_Activity'!AP114-'UK TRA_Activity'!AP114</f>
        <v>312.28072172037037</v>
      </c>
      <c r="AQ114" s="315">
        <f>'EU28 TRA_Activity'!AQ114-'UK TRA_Activity'!AQ114</f>
        <v>351.40915102317501</v>
      </c>
      <c r="AR114" s="315">
        <f>'EU28 TRA_Activity'!AR114-'UK TRA_Activity'!AR114</f>
        <v>394.98072383257085</v>
      </c>
      <c r="AS114" s="315">
        <f>'EU28 TRA_Activity'!AS114-'UK TRA_Activity'!AS114</f>
        <v>443.22935374883434</v>
      </c>
      <c r="AT114" s="315">
        <f>'EU28 TRA_Activity'!AT114-'UK TRA_Activity'!AT114</f>
        <v>496.76996634391298</v>
      </c>
      <c r="AU114" s="315">
        <f>'EU28 TRA_Activity'!AU114-'UK TRA_Activity'!AU114</f>
        <v>555.81974286509023</v>
      </c>
      <c r="AV114" s="315">
        <f>'EU28 TRA_Activity'!AV114-'UK TRA_Activity'!AV114</f>
        <v>620.8211006373399</v>
      </c>
      <c r="AW114" s="315">
        <f>'EU28 TRA_Activity'!AW114-'UK TRA_Activity'!AW114</f>
        <v>691.73028381435699</v>
      </c>
      <c r="AX114" s="315">
        <f>'EU28 TRA_Activity'!AX114-'UK TRA_Activity'!AX114</f>
        <v>769.58795949843079</v>
      </c>
      <c r="AY114" s="315">
        <f>'EU28 TRA_Activity'!AY114-'UK TRA_Activity'!AY114</f>
        <v>854.05857767820885</v>
      </c>
      <c r="AZ114" s="315">
        <f>'EU28 TRA_Activity'!AZ114-'UK TRA_Activity'!AZ114</f>
        <v>945.93459972492519</v>
      </c>
    </row>
    <row r="115" spans="1:52">
      <c r="A115" s="329" t="s">
        <v>154</v>
      </c>
      <c r="B115" s="315">
        <f>'EU28 TRA_Activity'!B115-'UK TRA_Activity'!B115</f>
        <v>62315.325156132982</v>
      </c>
      <c r="C115" s="315">
        <f>'EU28 TRA_Activity'!C115-'UK TRA_Activity'!C115</f>
        <v>66304.838523636965</v>
      </c>
      <c r="D115" s="315">
        <f>'EU28 TRA_Activity'!D115-'UK TRA_Activity'!D115</f>
        <v>68061.674912457238</v>
      </c>
      <c r="E115" s="315">
        <f>'EU28 TRA_Activity'!E115-'UK TRA_Activity'!E115</f>
        <v>71773.81074787947</v>
      </c>
      <c r="F115" s="315">
        <f>'EU28 TRA_Activity'!F115-'UK TRA_Activity'!F115</f>
        <v>75121.929488200694</v>
      </c>
      <c r="G115" s="315">
        <f>'EU28 TRA_Activity'!G115-'UK TRA_Activity'!G115</f>
        <v>78149.938960746847</v>
      </c>
      <c r="H115" s="315">
        <f>'EU28 TRA_Activity'!H115-'UK TRA_Activity'!H115</f>
        <v>79773.067638149165</v>
      </c>
      <c r="I115" s="315">
        <f>'EU28 TRA_Activity'!I115-'UK TRA_Activity'!I115</f>
        <v>85225.986454285536</v>
      </c>
      <c r="J115" s="315">
        <f>'EU28 TRA_Activity'!J115-'UK TRA_Activity'!J115</f>
        <v>85495.809712141243</v>
      </c>
      <c r="K115" s="315">
        <f>'EU28 TRA_Activity'!K115-'UK TRA_Activity'!K115</f>
        <v>84796.144986829517</v>
      </c>
      <c r="L115" s="315">
        <f>'EU28 TRA_Activity'!L115-'UK TRA_Activity'!L115</f>
        <v>86903.211251325032</v>
      </c>
      <c r="M115" s="315">
        <f>'EU28 TRA_Activity'!M115-'UK TRA_Activity'!M115</f>
        <v>88238.920175886858</v>
      </c>
      <c r="N115" s="315">
        <f>'EU28 TRA_Activity'!N115-'UK TRA_Activity'!N115</f>
        <v>85924.045552067371</v>
      </c>
      <c r="O115" s="315">
        <f>'EU28 TRA_Activity'!O115-'UK TRA_Activity'!O115</f>
        <v>85908.654078380729</v>
      </c>
      <c r="P115" s="315">
        <f>'EU28 TRA_Activity'!P115-'UK TRA_Activity'!P115</f>
        <v>88277.826424439787</v>
      </c>
      <c r="Q115" s="315">
        <f>'EU28 TRA_Activity'!Q115-'UK TRA_Activity'!Q115</f>
        <v>89795.490954581604</v>
      </c>
      <c r="R115" s="315">
        <f>'EU28 TRA_Activity'!R115-'UK TRA_Activity'!R115</f>
        <v>91998.952405927426</v>
      </c>
      <c r="S115" s="315">
        <f>'EU28 TRA_Activity'!S115-'UK TRA_Activity'!S115</f>
        <v>94722.183935793175</v>
      </c>
      <c r="T115" s="315">
        <f>'EU28 TRA_Activity'!T115-'UK TRA_Activity'!T115</f>
        <v>97312.889635333311</v>
      </c>
      <c r="U115" s="315">
        <f>'EU28 TRA_Activity'!U115-'UK TRA_Activity'!U115</f>
        <v>99502.242945673206</v>
      </c>
      <c r="V115" s="315">
        <f>'EU28 TRA_Activity'!V115-'UK TRA_Activity'!V115</f>
        <v>101023.07929085063</v>
      </c>
      <c r="W115" s="315">
        <f>'EU28 TRA_Activity'!W115-'UK TRA_Activity'!W115</f>
        <v>102412.76948591636</v>
      </c>
      <c r="X115" s="315">
        <f>'EU28 TRA_Activity'!X115-'UK TRA_Activity'!X115</f>
        <v>103638.28962180036</v>
      </c>
      <c r="Y115" s="315">
        <f>'EU28 TRA_Activity'!Y115-'UK TRA_Activity'!Y115</f>
        <v>104848.77868655666</v>
      </c>
      <c r="Z115" s="315">
        <f>'EU28 TRA_Activity'!Z115-'UK TRA_Activity'!Z115</f>
        <v>105982.06571143934</v>
      </c>
      <c r="AA115" s="315">
        <f>'EU28 TRA_Activity'!AA115-'UK TRA_Activity'!AA115</f>
        <v>106937.72273537898</v>
      </c>
      <c r="AB115" s="315">
        <f>'EU28 TRA_Activity'!AB115-'UK TRA_Activity'!AB115</f>
        <v>107761.24870817224</v>
      </c>
      <c r="AC115" s="315">
        <f>'EU28 TRA_Activity'!AC115-'UK TRA_Activity'!AC115</f>
        <v>108445.24909392851</v>
      </c>
      <c r="AD115" s="315">
        <f>'EU28 TRA_Activity'!AD115-'UK TRA_Activity'!AD115</f>
        <v>108998.75288938268</v>
      </c>
      <c r="AE115" s="315">
        <f>'EU28 TRA_Activity'!AE115-'UK TRA_Activity'!AE115</f>
        <v>109416.12065506075</v>
      </c>
      <c r="AF115" s="315">
        <f>'EU28 TRA_Activity'!AF115-'UK TRA_Activity'!AF115</f>
        <v>109677.82982150599</v>
      </c>
      <c r="AG115" s="315">
        <f>'EU28 TRA_Activity'!AG115-'UK TRA_Activity'!AG115</f>
        <v>109750.7483193076</v>
      </c>
      <c r="AH115" s="315">
        <f>'EU28 TRA_Activity'!AH115-'UK TRA_Activity'!AH115</f>
        <v>109591.30461381307</v>
      </c>
      <c r="AI115" s="315">
        <f>'EU28 TRA_Activity'!AI115-'UK TRA_Activity'!AI115</f>
        <v>109088.21719953146</v>
      </c>
      <c r="AJ115" s="315">
        <f>'EU28 TRA_Activity'!AJ115-'UK TRA_Activity'!AJ115</f>
        <v>108383.48991621171</v>
      </c>
      <c r="AK115" s="315">
        <f>'EU28 TRA_Activity'!AK115-'UK TRA_Activity'!AK115</f>
        <v>107503.50642148234</v>
      </c>
      <c r="AL115" s="315">
        <f>'EU28 TRA_Activity'!AL115-'UK TRA_Activity'!AL115</f>
        <v>106451.25037872148</v>
      </c>
      <c r="AM115" s="315">
        <f>'EU28 TRA_Activity'!AM115-'UK TRA_Activity'!AM115</f>
        <v>105317.87342192077</v>
      </c>
      <c r="AN115" s="315">
        <f>'EU28 TRA_Activity'!AN115-'UK TRA_Activity'!AN115</f>
        <v>104114.42027183503</v>
      </c>
      <c r="AO115" s="315">
        <f>'EU28 TRA_Activity'!AO115-'UK TRA_Activity'!AO115</f>
        <v>102894.11775551728</v>
      </c>
      <c r="AP115" s="315">
        <f>'EU28 TRA_Activity'!AP115-'UK TRA_Activity'!AP115</f>
        <v>101694.58396935978</v>
      </c>
      <c r="AQ115" s="315">
        <f>'EU28 TRA_Activity'!AQ115-'UK TRA_Activity'!AQ115</f>
        <v>100635.98866218966</v>
      </c>
      <c r="AR115" s="315">
        <f>'EU28 TRA_Activity'!AR115-'UK TRA_Activity'!AR115</f>
        <v>99676.663365636254</v>
      </c>
      <c r="AS115" s="315">
        <f>'EU28 TRA_Activity'!AS115-'UK TRA_Activity'!AS115</f>
        <v>98876.58516491465</v>
      </c>
      <c r="AT115" s="315">
        <f>'EU28 TRA_Activity'!AT115-'UK TRA_Activity'!AT115</f>
        <v>98225.60605872309</v>
      </c>
      <c r="AU115" s="315">
        <f>'EU28 TRA_Activity'!AU115-'UK TRA_Activity'!AU115</f>
        <v>97743.282736714929</v>
      </c>
      <c r="AV115" s="315">
        <f>'EU28 TRA_Activity'!AV115-'UK TRA_Activity'!AV115</f>
        <v>97371.455568363948</v>
      </c>
      <c r="AW115" s="315">
        <f>'EU28 TRA_Activity'!AW115-'UK TRA_Activity'!AW115</f>
        <v>97122.348832303018</v>
      </c>
      <c r="AX115" s="315">
        <f>'EU28 TRA_Activity'!AX115-'UK TRA_Activity'!AX115</f>
        <v>96984.886193756014</v>
      </c>
      <c r="AY115" s="315">
        <f>'EU28 TRA_Activity'!AY115-'UK TRA_Activity'!AY115</f>
        <v>96917.454780449189</v>
      </c>
      <c r="AZ115" s="315">
        <f>'EU28 TRA_Activity'!AZ115-'UK TRA_Activity'!AZ115</f>
        <v>96881.113119082918</v>
      </c>
    </row>
    <row r="116" spans="1:52">
      <c r="A116" s="329" t="s">
        <v>164</v>
      </c>
      <c r="B116" s="315">
        <f>'EU28 TRA_Activity'!B116-'UK TRA_Activity'!B116</f>
        <v>0</v>
      </c>
      <c r="C116" s="315">
        <f>'EU28 TRA_Activity'!C116-'UK TRA_Activity'!C116</f>
        <v>0</v>
      </c>
      <c r="D116" s="315">
        <f>'EU28 TRA_Activity'!D116-'UK TRA_Activity'!D116</f>
        <v>0</v>
      </c>
      <c r="E116" s="315">
        <f>'EU28 TRA_Activity'!E116-'UK TRA_Activity'!E116</f>
        <v>0</v>
      </c>
      <c r="F116" s="315">
        <f>'EU28 TRA_Activity'!F116-'UK TRA_Activity'!F116</f>
        <v>0</v>
      </c>
      <c r="G116" s="315">
        <f>'EU28 TRA_Activity'!G116-'UK TRA_Activity'!G116</f>
        <v>0</v>
      </c>
      <c r="H116" s="315">
        <f>'EU28 TRA_Activity'!H116-'UK TRA_Activity'!H116</f>
        <v>0</v>
      </c>
      <c r="I116" s="315">
        <f>'EU28 TRA_Activity'!I116-'UK TRA_Activity'!I116</f>
        <v>0</v>
      </c>
      <c r="J116" s="315">
        <f>'EU28 TRA_Activity'!J116-'UK TRA_Activity'!J116</f>
        <v>0</v>
      </c>
      <c r="K116" s="315">
        <f>'EU28 TRA_Activity'!K116-'UK TRA_Activity'!K116</f>
        <v>0</v>
      </c>
      <c r="L116" s="315">
        <f>'EU28 TRA_Activity'!L116-'UK TRA_Activity'!L116</f>
        <v>0</v>
      </c>
      <c r="M116" s="315">
        <f>'EU28 TRA_Activity'!M116-'UK TRA_Activity'!M116</f>
        <v>0</v>
      </c>
      <c r="N116" s="315">
        <f>'EU28 TRA_Activity'!N116-'UK TRA_Activity'!N116</f>
        <v>0</v>
      </c>
      <c r="O116" s="315">
        <f>'EU28 TRA_Activity'!O116-'UK TRA_Activity'!O116</f>
        <v>0</v>
      </c>
      <c r="P116" s="315">
        <f>'EU28 TRA_Activity'!P116-'UK TRA_Activity'!P116</f>
        <v>0</v>
      </c>
      <c r="Q116" s="315">
        <f>'EU28 TRA_Activity'!Q116-'UK TRA_Activity'!Q116</f>
        <v>0</v>
      </c>
      <c r="R116" s="315">
        <f>'EU28 TRA_Activity'!R116-'UK TRA_Activity'!R116</f>
        <v>4.4690495644711635E-3</v>
      </c>
      <c r="S116" s="315">
        <f>'EU28 TRA_Activity'!S116-'UK TRA_Activity'!S116</f>
        <v>1.2047791887204723E-2</v>
      </c>
      <c r="T116" s="315">
        <f>'EU28 TRA_Activity'!T116-'UK TRA_Activity'!T116</f>
        <v>2.641816139805957E-2</v>
      </c>
      <c r="U116" s="315">
        <f>'EU28 TRA_Activity'!U116-'UK TRA_Activity'!U116</f>
        <v>5.1966904472762393E-2</v>
      </c>
      <c r="V116" s="315">
        <f>'EU28 TRA_Activity'!V116-'UK TRA_Activity'!V116</f>
        <v>8.2703626402100591E-2</v>
      </c>
      <c r="W116" s="315">
        <f>'EU28 TRA_Activity'!W116-'UK TRA_Activity'!W116</f>
        <v>0.13095794330190189</v>
      </c>
      <c r="X116" s="315">
        <f>'EU28 TRA_Activity'!X116-'UK TRA_Activity'!X116</f>
        <v>0.2069739187706689</v>
      </c>
      <c r="Y116" s="315">
        <f>'EU28 TRA_Activity'!Y116-'UK TRA_Activity'!Y116</f>
        <v>0.30385558458195971</v>
      </c>
      <c r="Z116" s="315">
        <f>'EU28 TRA_Activity'!Z116-'UK TRA_Activity'!Z116</f>
        <v>0.44507375720938769</v>
      </c>
      <c r="AA116" s="315">
        <f>'EU28 TRA_Activity'!AA116-'UK TRA_Activity'!AA116</f>
        <v>0.6351872104559203</v>
      </c>
      <c r="AB116" s="315">
        <f>'EU28 TRA_Activity'!AB116-'UK TRA_Activity'!AB116</f>
        <v>0.88540217172837998</v>
      </c>
      <c r="AC116" s="315">
        <f>'EU28 TRA_Activity'!AC116-'UK TRA_Activity'!AC116</f>
        <v>1.2109192246215177</v>
      </c>
      <c r="AD116" s="315">
        <f>'EU28 TRA_Activity'!AD116-'UK TRA_Activity'!AD116</f>
        <v>1.6429924973726613</v>
      </c>
      <c r="AE116" s="315">
        <f>'EU28 TRA_Activity'!AE116-'UK TRA_Activity'!AE116</f>
        <v>2.2275035666094478</v>
      </c>
      <c r="AF116" s="315">
        <f>'EU28 TRA_Activity'!AF116-'UK TRA_Activity'!AF116</f>
        <v>3.0028907923482886</v>
      </c>
      <c r="AG116" s="315">
        <f>'EU28 TRA_Activity'!AG116-'UK TRA_Activity'!AG116</f>
        <v>4.0051024819694048</v>
      </c>
      <c r="AH116" s="315">
        <f>'EU28 TRA_Activity'!AH116-'UK TRA_Activity'!AH116</f>
        <v>5.3449406719822923</v>
      </c>
      <c r="AI116" s="315">
        <f>'EU28 TRA_Activity'!AI116-'UK TRA_Activity'!AI116</f>
        <v>6.9799808190740489</v>
      </c>
      <c r="AJ116" s="315">
        <f>'EU28 TRA_Activity'!AJ116-'UK TRA_Activity'!AJ116</f>
        <v>9.1256752768753717</v>
      </c>
      <c r="AK116" s="315">
        <f>'EU28 TRA_Activity'!AK116-'UK TRA_Activity'!AK116</f>
        <v>11.99331248219066</v>
      </c>
      <c r="AL116" s="315">
        <f>'EU28 TRA_Activity'!AL116-'UK TRA_Activity'!AL116</f>
        <v>15.818656402142938</v>
      </c>
      <c r="AM116" s="315">
        <f>'EU28 TRA_Activity'!AM116-'UK TRA_Activity'!AM116</f>
        <v>20.769579378605673</v>
      </c>
      <c r="AN116" s="315">
        <f>'EU28 TRA_Activity'!AN116-'UK TRA_Activity'!AN116</f>
        <v>27.209840702117031</v>
      </c>
      <c r="AO116" s="315">
        <f>'EU28 TRA_Activity'!AO116-'UK TRA_Activity'!AO116</f>
        <v>35.658737358332445</v>
      </c>
      <c r="AP116" s="315">
        <f>'EU28 TRA_Activity'!AP116-'UK TRA_Activity'!AP116</f>
        <v>46.746194061428241</v>
      </c>
      <c r="AQ116" s="315">
        <f>'EU28 TRA_Activity'!AQ116-'UK TRA_Activity'!AQ116</f>
        <v>61.327791023287908</v>
      </c>
      <c r="AR116" s="315">
        <f>'EU28 TRA_Activity'!AR116-'UK TRA_Activity'!AR116</f>
        <v>80.611900012272883</v>
      </c>
      <c r="AS116" s="315">
        <f>'EU28 TRA_Activity'!AS116-'UK TRA_Activity'!AS116</f>
        <v>105.9002561876509</v>
      </c>
      <c r="AT116" s="315">
        <f>'EU28 TRA_Activity'!AT116-'UK TRA_Activity'!AT116</f>
        <v>138.89685840446606</v>
      </c>
      <c r="AU116" s="315">
        <f>'EU28 TRA_Activity'!AU116-'UK TRA_Activity'!AU116</f>
        <v>181.49902700918503</v>
      </c>
      <c r="AV116" s="315">
        <f>'EU28 TRA_Activity'!AV116-'UK TRA_Activity'!AV116</f>
        <v>236.32012805219972</v>
      </c>
      <c r="AW116" s="315">
        <f>'EU28 TRA_Activity'!AW116-'UK TRA_Activity'!AW116</f>
        <v>305.81831309686163</v>
      </c>
      <c r="AX116" s="315">
        <f>'EU28 TRA_Activity'!AX116-'UK TRA_Activity'!AX116</f>
        <v>393.58637825452769</v>
      </c>
      <c r="AY116" s="315">
        <f>'EU28 TRA_Activity'!AY116-'UK TRA_Activity'!AY116</f>
        <v>502.68369315041491</v>
      </c>
      <c r="AZ116" s="315">
        <f>'EU28 TRA_Activity'!AZ116-'UK TRA_Activity'!AZ116</f>
        <v>637.14721830791723</v>
      </c>
    </row>
    <row r="117" spans="1:52">
      <c r="A117" s="329" t="s">
        <v>163</v>
      </c>
      <c r="B117" s="315">
        <f>'EU28 TRA_Activity'!B117-'UK TRA_Activity'!B117</f>
        <v>0</v>
      </c>
      <c r="C117" s="315">
        <f>'EU28 TRA_Activity'!C117-'UK TRA_Activity'!C117</f>
        <v>0</v>
      </c>
      <c r="D117" s="315">
        <f>'EU28 TRA_Activity'!D117-'UK TRA_Activity'!D117</f>
        <v>0</v>
      </c>
      <c r="E117" s="315">
        <f>'EU28 TRA_Activity'!E117-'UK TRA_Activity'!E117</f>
        <v>0</v>
      </c>
      <c r="F117" s="315">
        <f>'EU28 TRA_Activity'!F117-'UK TRA_Activity'!F117</f>
        <v>0</v>
      </c>
      <c r="G117" s="315">
        <f>'EU28 TRA_Activity'!G117-'UK TRA_Activity'!G117</f>
        <v>0</v>
      </c>
      <c r="H117" s="315">
        <f>'EU28 TRA_Activity'!H117-'UK TRA_Activity'!H117</f>
        <v>0</v>
      </c>
      <c r="I117" s="315">
        <f>'EU28 TRA_Activity'!I117-'UK TRA_Activity'!I117</f>
        <v>0</v>
      </c>
      <c r="J117" s="315">
        <f>'EU28 TRA_Activity'!J117-'UK TRA_Activity'!J117</f>
        <v>0</v>
      </c>
      <c r="K117" s="315">
        <f>'EU28 TRA_Activity'!K117-'UK TRA_Activity'!K117</f>
        <v>0</v>
      </c>
      <c r="L117" s="315">
        <f>'EU28 TRA_Activity'!L117-'UK TRA_Activity'!L117</f>
        <v>0</v>
      </c>
      <c r="M117" s="315">
        <f>'EU28 TRA_Activity'!M117-'UK TRA_Activity'!M117</f>
        <v>0</v>
      </c>
      <c r="N117" s="315">
        <f>'EU28 TRA_Activity'!N117-'UK TRA_Activity'!N117</f>
        <v>0</v>
      </c>
      <c r="O117" s="315">
        <f>'EU28 TRA_Activity'!O117-'UK TRA_Activity'!O117</f>
        <v>0</v>
      </c>
      <c r="P117" s="315">
        <f>'EU28 TRA_Activity'!P117-'UK TRA_Activity'!P117</f>
        <v>0</v>
      </c>
      <c r="Q117" s="315">
        <f>'EU28 TRA_Activity'!Q117-'UK TRA_Activity'!Q117</f>
        <v>0</v>
      </c>
      <c r="R117" s="315">
        <f>'EU28 TRA_Activity'!R117-'UK TRA_Activity'!R117</f>
        <v>0</v>
      </c>
      <c r="S117" s="315">
        <f>'EU28 TRA_Activity'!S117-'UK TRA_Activity'!S117</f>
        <v>0</v>
      </c>
      <c r="T117" s="315">
        <f>'EU28 TRA_Activity'!T117-'UK TRA_Activity'!T117</f>
        <v>0</v>
      </c>
      <c r="U117" s="315">
        <f>'EU28 TRA_Activity'!U117-'UK TRA_Activity'!U117</f>
        <v>0</v>
      </c>
      <c r="V117" s="315">
        <f>'EU28 TRA_Activity'!V117-'UK TRA_Activity'!V117</f>
        <v>0</v>
      </c>
      <c r="W117" s="315">
        <f>'EU28 TRA_Activity'!W117-'UK TRA_Activity'!W117</f>
        <v>0</v>
      </c>
      <c r="X117" s="315">
        <f>'EU28 TRA_Activity'!X117-'UK TRA_Activity'!X117</f>
        <v>0</v>
      </c>
      <c r="Y117" s="315">
        <f>'EU28 TRA_Activity'!Y117-'UK TRA_Activity'!Y117</f>
        <v>0</v>
      </c>
      <c r="Z117" s="315">
        <f>'EU28 TRA_Activity'!Z117-'UK TRA_Activity'!Z117</f>
        <v>0</v>
      </c>
      <c r="AA117" s="315">
        <f>'EU28 TRA_Activity'!AA117-'UK TRA_Activity'!AA117</f>
        <v>0</v>
      </c>
      <c r="AB117" s="315">
        <f>'EU28 TRA_Activity'!AB117-'UK TRA_Activity'!AB117</f>
        <v>0</v>
      </c>
      <c r="AC117" s="315">
        <f>'EU28 TRA_Activity'!AC117-'UK TRA_Activity'!AC117</f>
        <v>0</v>
      </c>
      <c r="AD117" s="315">
        <f>'EU28 TRA_Activity'!AD117-'UK TRA_Activity'!AD117</f>
        <v>0</v>
      </c>
      <c r="AE117" s="315">
        <f>'EU28 TRA_Activity'!AE117-'UK TRA_Activity'!AE117</f>
        <v>0</v>
      </c>
      <c r="AF117" s="315">
        <f>'EU28 TRA_Activity'!AF117-'UK TRA_Activity'!AF117</f>
        <v>0</v>
      </c>
      <c r="AG117" s="315">
        <f>'EU28 TRA_Activity'!AG117-'UK TRA_Activity'!AG117</f>
        <v>0</v>
      </c>
      <c r="AH117" s="315">
        <f>'EU28 TRA_Activity'!AH117-'UK TRA_Activity'!AH117</f>
        <v>0</v>
      </c>
      <c r="AI117" s="315">
        <f>'EU28 TRA_Activity'!AI117-'UK TRA_Activity'!AI117</f>
        <v>0</v>
      </c>
      <c r="AJ117" s="315">
        <f>'EU28 TRA_Activity'!AJ117-'UK TRA_Activity'!AJ117</f>
        <v>0</v>
      </c>
      <c r="AK117" s="315">
        <f>'EU28 TRA_Activity'!AK117-'UK TRA_Activity'!AK117</f>
        <v>0</v>
      </c>
      <c r="AL117" s="315">
        <f>'EU28 TRA_Activity'!AL117-'UK TRA_Activity'!AL117</f>
        <v>0</v>
      </c>
      <c r="AM117" s="315">
        <f>'EU28 TRA_Activity'!AM117-'UK TRA_Activity'!AM117</f>
        <v>0</v>
      </c>
      <c r="AN117" s="315">
        <f>'EU28 TRA_Activity'!AN117-'UK TRA_Activity'!AN117</f>
        <v>0</v>
      </c>
      <c r="AO117" s="315">
        <f>'EU28 TRA_Activity'!AO117-'UK TRA_Activity'!AO117</f>
        <v>0</v>
      </c>
      <c r="AP117" s="315">
        <f>'EU28 TRA_Activity'!AP117-'UK TRA_Activity'!AP117</f>
        <v>0</v>
      </c>
      <c r="AQ117" s="315">
        <f>'EU28 TRA_Activity'!AQ117-'UK TRA_Activity'!AQ117</f>
        <v>0</v>
      </c>
      <c r="AR117" s="315">
        <f>'EU28 TRA_Activity'!AR117-'UK TRA_Activity'!AR117</f>
        <v>0</v>
      </c>
      <c r="AS117" s="315">
        <f>'EU28 TRA_Activity'!AS117-'UK TRA_Activity'!AS117</f>
        <v>0</v>
      </c>
      <c r="AT117" s="315">
        <f>'EU28 TRA_Activity'!AT117-'UK TRA_Activity'!AT117</f>
        <v>0</v>
      </c>
      <c r="AU117" s="315">
        <f>'EU28 TRA_Activity'!AU117-'UK TRA_Activity'!AU117</f>
        <v>0</v>
      </c>
      <c r="AV117" s="315">
        <f>'EU28 TRA_Activity'!AV117-'UK TRA_Activity'!AV117</f>
        <v>0</v>
      </c>
      <c r="AW117" s="315">
        <f>'EU28 TRA_Activity'!AW117-'UK TRA_Activity'!AW117</f>
        <v>0</v>
      </c>
      <c r="AX117" s="315">
        <f>'EU28 TRA_Activity'!AX117-'UK TRA_Activity'!AX117</f>
        <v>0</v>
      </c>
      <c r="AY117" s="315">
        <f>'EU28 TRA_Activity'!AY117-'UK TRA_Activity'!AY117</f>
        <v>0</v>
      </c>
      <c r="AZ117" s="315">
        <f>'EU28 TRA_Activity'!AZ117-'UK TRA_Activity'!AZ117</f>
        <v>0</v>
      </c>
    </row>
    <row r="118" spans="1:52" hidden="1">
      <c r="A118" s="330"/>
      <c r="B118" s="331">
        <f>'EU28 TRA_Activity'!B118-'UK TRA_Activity'!B118</f>
        <v>0</v>
      </c>
      <c r="C118" s="331">
        <f>'EU28 TRA_Activity'!C118-'UK TRA_Activity'!C118</f>
        <v>0</v>
      </c>
      <c r="D118" s="331">
        <f>'EU28 TRA_Activity'!D118-'UK TRA_Activity'!D118</f>
        <v>0</v>
      </c>
      <c r="E118" s="331">
        <f>'EU28 TRA_Activity'!E118-'UK TRA_Activity'!E118</f>
        <v>0</v>
      </c>
      <c r="F118" s="331">
        <f>'EU28 TRA_Activity'!F118-'UK TRA_Activity'!F118</f>
        <v>0</v>
      </c>
      <c r="G118" s="331">
        <f>'EU28 TRA_Activity'!G118-'UK TRA_Activity'!G118</f>
        <v>0</v>
      </c>
      <c r="H118" s="331">
        <f>'EU28 TRA_Activity'!H118-'UK TRA_Activity'!H118</f>
        <v>0</v>
      </c>
      <c r="I118" s="331">
        <f>'EU28 TRA_Activity'!I118-'UK TRA_Activity'!I118</f>
        <v>0</v>
      </c>
      <c r="J118" s="331">
        <f>'EU28 TRA_Activity'!J118-'UK TRA_Activity'!J118</f>
        <v>0</v>
      </c>
      <c r="K118" s="331">
        <f>'EU28 TRA_Activity'!K118-'UK TRA_Activity'!K118</f>
        <v>0</v>
      </c>
      <c r="L118" s="331">
        <f>'EU28 TRA_Activity'!L118-'UK TRA_Activity'!L118</f>
        <v>0</v>
      </c>
      <c r="M118" s="331">
        <f>'EU28 TRA_Activity'!M118-'UK TRA_Activity'!M118</f>
        <v>0</v>
      </c>
      <c r="N118" s="331">
        <f>'EU28 TRA_Activity'!N118-'UK TRA_Activity'!N118</f>
        <v>0</v>
      </c>
      <c r="O118" s="331">
        <f>'EU28 TRA_Activity'!O118-'UK TRA_Activity'!O118</f>
        <v>0</v>
      </c>
      <c r="P118" s="331">
        <f>'EU28 TRA_Activity'!P118-'UK TRA_Activity'!P118</f>
        <v>0</v>
      </c>
      <c r="Q118" s="331">
        <f>'EU28 TRA_Activity'!Q118-'UK TRA_Activity'!Q118</f>
        <v>0</v>
      </c>
      <c r="R118" s="331">
        <f>'EU28 TRA_Activity'!R118-'UK TRA_Activity'!R118</f>
        <v>0</v>
      </c>
      <c r="S118" s="331">
        <f>'EU28 TRA_Activity'!S118-'UK TRA_Activity'!S118</f>
        <v>0</v>
      </c>
      <c r="T118" s="331">
        <f>'EU28 TRA_Activity'!T118-'UK TRA_Activity'!T118</f>
        <v>0</v>
      </c>
      <c r="U118" s="331">
        <f>'EU28 TRA_Activity'!U118-'UK TRA_Activity'!U118</f>
        <v>0</v>
      </c>
      <c r="V118" s="331">
        <f>'EU28 TRA_Activity'!V118-'UK TRA_Activity'!V118</f>
        <v>0</v>
      </c>
      <c r="W118" s="331">
        <f>'EU28 TRA_Activity'!W118-'UK TRA_Activity'!W118</f>
        <v>0</v>
      </c>
      <c r="X118" s="331">
        <f>'EU28 TRA_Activity'!X118-'UK TRA_Activity'!X118</f>
        <v>0</v>
      </c>
      <c r="Y118" s="331">
        <f>'EU28 TRA_Activity'!Y118-'UK TRA_Activity'!Y118</f>
        <v>0</v>
      </c>
      <c r="Z118" s="331">
        <f>'EU28 TRA_Activity'!Z118-'UK TRA_Activity'!Z118</f>
        <v>0</v>
      </c>
      <c r="AA118" s="331">
        <f>'EU28 TRA_Activity'!AA118-'UK TRA_Activity'!AA118</f>
        <v>0</v>
      </c>
      <c r="AB118" s="331">
        <f>'EU28 TRA_Activity'!AB118-'UK TRA_Activity'!AB118</f>
        <v>0</v>
      </c>
      <c r="AC118" s="331">
        <f>'EU28 TRA_Activity'!AC118-'UK TRA_Activity'!AC118</f>
        <v>0</v>
      </c>
      <c r="AD118" s="331">
        <f>'EU28 TRA_Activity'!AD118-'UK TRA_Activity'!AD118</f>
        <v>0</v>
      </c>
      <c r="AE118" s="331">
        <f>'EU28 TRA_Activity'!AE118-'UK TRA_Activity'!AE118</f>
        <v>0</v>
      </c>
      <c r="AF118" s="331">
        <f>'EU28 TRA_Activity'!AF118-'UK TRA_Activity'!AF118</f>
        <v>0</v>
      </c>
      <c r="AG118" s="331">
        <f>'EU28 TRA_Activity'!AG118-'UK TRA_Activity'!AG118</f>
        <v>0</v>
      </c>
      <c r="AH118" s="331">
        <f>'EU28 TRA_Activity'!AH118-'UK TRA_Activity'!AH118</f>
        <v>0</v>
      </c>
      <c r="AI118" s="331">
        <f>'EU28 TRA_Activity'!AI118-'UK TRA_Activity'!AI118</f>
        <v>0</v>
      </c>
      <c r="AJ118" s="331">
        <f>'EU28 TRA_Activity'!AJ118-'UK TRA_Activity'!AJ118</f>
        <v>0</v>
      </c>
      <c r="AK118" s="331">
        <f>'EU28 TRA_Activity'!AK118-'UK TRA_Activity'!AK118</f>
        <v>0</v>
      </c>
      <c r="AL118" s="331">
        <f>'EU28 TRA_Activity'!AL118-'UK TRA_Activity'!AL118</f>
        <v>0</v>
      </c>
      <c r="AM118" s="331">
        <f>'EU28 TRA_Activity'!AM118-'UK TRA_Activity'!AM118</f>
        <v>0</v>
      </c>
      <c r="AN118" s="331">
        <f>'EU28 TRA_Activity'!AN118-'UK TRA_Activity'!AN118</f>
        <v>0</v>
      </c>
      <c r="AO118" s="331">
        <f>'EU28 TRA_Activity'!AO118-'UK TRA_Activity'!AO118</f>
        <v>0</v>
      </c>
      <c r="AP118" s="331">
        <f>'EU28 TRA_Activity'!AP118-'UK TRA_Activity'!AP118</f>
        <v>0</v>
      </c>
      <c r="AQ118" s="331">
        <f>'EU28 TRA_Activity'!AQ118-'UK TRA_Activity'!AQ118</f>
        <v>0</v>
      </c>
      <c r="AR118" s="331">
        <f>'EU28 TRA_Activity'!AR118-'UK TRA_Activity'!AR118</f>
        <v>0</v>
      </c>
      <c r="AS118" s="331">
        <f>'EU28 TRA_Activity'!AS118-'UK TRA_Activity'!AS118</f>
        <v>0</v>
      </c>
      <c r="AT118" s="331">
        <f>'EU28 TRA_Activity'!AT118-'UK TRA_Activity'!AT118</f>
        <v>0</v>
      </c>
      <c r="AU118" s="331">
        <f>'EU28 TRA_Activity'!AU118-'UK TRA_Activity'!AU118</f>
        <v>0</v>
      </c>
      <c r="AV118" s="331">
        <f>'EU28 TRA_Activity'!AV118-'UK TRA_Activity'!AV118</f>
        <v>0</v>
      </c>
      <c r="AW118" s="331">
        <f>'EU28 TRA_Activity'!AW118-'UK TRA_Activity'!AW118</f>
        <v>0</v>
      </c>
      <c r="AX118" s="331">
        <f>'EU28 TRA_Activity'!AX118-'UK TRA_Activity'!AX118</f>
        <v>0</v>
      </c>
      <c r="AY118" s="331">
        <f>'EU28 TRA_Activity'!AY118-'UK TRA_Activity'!AY118</f>
        <v>0</v>
      </c>
      <c r="AZ118" s="331">
        <f>'EU28 TRA_Activity'!AZ118-'UK TRA_Activity'!AZ118</f>
        <v>0</v>
      </c>
    </row>
    <row r="119" spans="1:52" hidden="1">
      <c r="A119" s="329"/>
      <c r="B119" s="315">
        <f>'EU28 TRA_Activity'!B119-'UK TRA_Activity'!B119</f>
        <v>0</v>
      </c>
      <c r="C119" s="315">
        <f>'EU28 TRA_Activity'!C119-'UK TRA_Activity'!C119</f>
        <v>0</v>
      </c>
      <c r="D119" s="315">
        <f>'EU28 TRA_Activity'!D119-'UK TRA_Activity'!D119</f>
        <v>0</v>
      </c>
      <c r="E119" s="315">
        <f>'EU28 TRA_Activity'!E119-'UK TRA_Activity'!E119</f>
        <v>0</v>
      </c>
      <c r="F119" s="315">
        <f>'EU28 TRA_Activity'!F119-'UK TRA_Activity'!F119</f>
        <v>0</v>
      </c>
      <c r="G119" s="315">
        <f>'EU28 TRA_Activity'!G119-'UK TRA_Activity'!G119</f>
        <v>0</v>
      </c>
      <c r="H119" s="315">
        <f>'EU28 TRA_Activity'!H119-'UK TRA_Activity'!H119</f>
        <v>0</v>
      </c>
      <c r="I119" s="315">
        <f>'EU28 TRA_Activity'!I119-'UK TRA_Activity'!I119</f>
        <v>0</v>
      </c>
      <c r="J119" s="315">
        <f>'EU28 TRA_Activity'!J119-'UK TRA_Activity'!J119</f>
        <v>0</v>
      </c>
      <c r="K119" s="315">
        <f>'EU28 TRA_Activity'!K119-'UK TRA_Activity'!K119</f>
        <v>0</v>
      </c>
      <c r="L119" s="315">
        <f>'EU28 TRA_Activity'!L119-'UK TRA_Activity'!L119</f>
        <v>0</v>
      </c>
      <c r="M119" s="315">
        <f>'EU28 TRA_Activity'!M119-'UK TRA_Activity'!M119</f>
        <v>0</v>
      </c>
      <c r="N119" s="315">
        <f>'EU28 TRA_Activity'!N119-'UK TRA_Activity'!N119</f>
        <v>0</v>
      </c>
      <c r="O119" s="315">
        <f>'EU28 TRA_Activity'!O119-'UK TRA_Activity'!O119</f>
        <v>0</v>
      </c>
      <c r="P119" s="315">
        <f>'EU28 TRA_Activity'!P119-'UK TRA_Activity'!P119</f>
        <v>0</v>
      </c>
      <c r="Q119" s="315">
        <f>'EU28 TRA_Activity'!Q119-'UK TRA_Activity'!Q119</f>
        <v>0</v>
      </c>
      <c r="R119" s="315">
        <f>'EU28 TRA_Activity'!R119-'UK TRA_Activity'!R119</f>
        <v>0</v>
      </c>
      <c r="S119" s="315">
        <f>'EU28 TRA_Activity'!S119-'UK TRA_Activity'!S119</f>
        <v>0</v>
      </c>
      <c r="T119" s="315">
        <f>'EU28 TRA_Activity'!T119-'UK TRA_Activity'!T119</f>
        <v>0</v>
      </c>
      <c r="U119" s="315">
        <f>'EU28 TRA_Activity'!U119-'UK TRA_Activity'!U119</f>
        <v>0</v>
      </c>
      <c r="V119" s="315">
        <f>'EU28 TRA_Activity'!V119-'UK TRA_Activity'!V119</f>
        <v>0</v>
      </c>
      <c r="W119" s="315">
        <f>'EU28 TRA_Activity'!W119-'UK TRA_Activity'!W119</f>
        <v>0</v>
      </c>
      <c r="X119" s="315">
        <f>'EU28 TRA_Activity'!X119-'UK TRA_Activity'!X119</f>
        <v>0</v>
      </c>
      <c r="Y119" s="315">
        <f>'EU28 TRA_Activity'!Y119-'UK TRA_Activity'!Y119</f>
        <v>0</v>
      </c>
      <c r="Z119" s="315">
        <f>'EU28 TRA_Activity'!Z119-'UK TRA_Activity'!Z119</f>
        <v>0</v>
      </c>
      <c r="AA119" s="315">
        <f>'EU28 TRA_Activity'!AA119-'UK TRA_Activity'!AA119</f>
        <v>0</v>
      </c>
      <c r="AB119" s="315">
        <f>'EU28 TRA_Activity'!AB119-'UK TRA_Activity'!AB119</f>
        <v>0</v>
      </c>
      <c r="AC119" s="315">
        <f>'EU28 TRA_Activity'!AC119-'UK TRA_Activity'!AC119</f>
        <v>0</v>
      </c>
      <c r="AD119" s="315">
        <f>'EU28 TRA_Activity'!AD119-'UK TRA_Activity'!AD119</f>
        <v>0</v>
      </c>
      <c r="AE119" s="315">
        <f>'EU28 TRA_Activity'!AE119-'UK TRA_Activity'!AE119</f>
        <v>0</v>
      </c>
      <c r="AF119" s="315">
        <f>'EU28 TRA_Activity'!AF119-'UK TRA_Activity'!AF119</f>
        <v>0</v>
      </c>
      <c r="AG119" s="315">
        <f>'EU28 TRA_Activity'!AG119-'UK TRA_Activity'!AG119</f>
        <v>0</v>
      </c>
      <c r="AH119" s="315">
        <f>'EU28 TRA_Activity'!AH119-'UK TRA_Activity'!AH119</f>
        <v>0</v>
      </c>
      <c r="AI119" s="315">
        <f>'EU28 TRA_Activity'!AI119-'UK TRA_Activity'!AI119</f>
        <v>0</v>
      </c>
      <c r="AJ119" s="315">
        <f>'EU28 TRA_Activity'!AJ119-'UK TRA_Activity'!AJ119</f>
        <v>0</v>
      </c>
      <c r="AK119" s="315">
        <f>'EU28 TRA_Activity'!AK119-'UK TRA_Activity'!AK119</f>
        <v>0</v>
      </c>
      <c r="AL119" s="315">
        <f>'EU28 TRA_Activity'!AL119-'UK TRA_Activity'!AL119</f>
        <v>0</v>
      </c>
      <c r="AM119" s="315">
        <f>'EU28 TRA_Activity'!AM119-'UK TRA_Activity'!AM119</f>
        <v>0</v>
      </c>
      <c r="AN119" s="315">
        <f>'EU28 TRA_Activity'!AN119-'UK TRA_Activity'!AN119</f>
        <v>0</v>
      </c>
      <c r="AO119" s="315">
        <f>'EU28 TRA_Activity'!AO119-'UK TRA_Activity'!AO119</f>
        <v>0</v>
      </c>
      <c r="AP119" s="315">
        <f>'EU28 TRA_Activity'!AP119-'UK TRA_Activity'!AP119</f>
        <v>0</v>
      </c>
      <c r="AQ119" s="315">
        <f>'EU28 TRA_Activity'!AQ119-'UK TRA_Activity'!AQ119</f>
        <v>0</v>
      </c>
      <c r="AR119" s="315">
        <f>'EU28 TRA_Activity'!AR119-'UK TRA_Activity'!AR119</f>
        <v>0</v>
      </c>
      <c r="AS119" s="315">
        <f>'EU28 TRA_Activity'!AS119-'UK TRA_Activity'!AS119</f>
        <v>0</v>
      </c>
      <c r="AT119" s="315">
        <f>'EU28 TRA_Activity'!AT119-'UK TRA_Activity'!AT119</f>
        <v>0</v>
      </c>
      <c r="AU119" s="315">
        <f>'EU28 TRA_Activity'!AU119-'UK TRA_Activity'!AU119</f>
        <v>0</v>
      </c>
      <c r="AV119" s="315">
        <f>'EU28 TRA_Activity'!AV119-'UK TRA_Activity'!AV119</f>
        <v>0</v>
      </c>
      <c r="AW119" s="315">
        <f>'EU28 TRA_Activity'!AW119-'UK TRA_Activity'!AW119</f>
        <v>0</v>
      </c>
      <c r="AX119" s="315">
        <f>'EU28 TRA_Activity'!AX119-'UK TRA_Activity'!AX119</f>
        <v>0</v>
      </c>
      <c r="AY119" s="315">
        <f>'EU28 TRA_Activity'!AY119-'UK TRA_Activity'!AY119</f>
        <v>0</v>
      </c>
      <c r="AZ119" s="315">
        <f>'EU28 TRA_Activity'!AZ119-'UK TRA_Activity'!AZ119</f>
        <v>0</v>
      </c>
    </row>
    <row r="120" spans="1:52" hidden="1">
      <c r="A120" s="329"/>
      <c r="B120" s="315">
        <f>'EU28 TRA_Activity'!B120-'UK TRA_Activity'!B120</f>
        <v>0</v>
      </c>
      <c r="C120" s="315">
        <f>'EU28 TRA_Activity'!C120-'UK TRA_Activity'!C120</f>
        <v>0</v>
      </c>
      <c r="D120" s="315">
        <f>'EU28 TRA_Activity'!D120-'UK TRA_Activity'!D120</f>
        <v>0</v>
      </c>
      <c r="E120" s="315">
        <f>'EU28 TRA_Activity'!E120-'UK TRA_Activity'!E120</f>
        <v>0</v>
      </c>
      <c r="F120" s="315">
        <f>'EU28 TRA_Activity'!F120-'UK TRA_Activity'!F120</f>
        <v>0</v>
      </c>
      <c r="G120" s="315">
        <f>'EU28 TRA_Activity'!G120-'UK TRA_Activity'!G120</f>
        <v>0</v>
      </c>
      <c r="H120" s="315">
        <f>'EU28 TRA_Activity'!H120-'UK TRA_Activity'!H120</f>
        <v>0</v>
      </c>
      <c r="I120" s="315">
        <f>'EU28 TRA_Activity'!I120-'UK TRA_Activity'!I120</f>
        <v>0</v>
      </c>
      <c r="J120" s="315">
        <f>'EU28 TRA_Activity'!J120-'UK TRA_Activity'!J120</f>
        <v>0</v>
      </c>
      <c r="K120" s="315">
        <f>'EU28 TRA_Activity'!K120-'UK TRA_Activity'!K120</f>
        <v>0</v>
      </c>
      <c r="L120" s="315">
        <f>'EU28 TRA_Activity'!L120-'UK TRA_Activity'!L120</f>
        <v>0</v>
      </c>
      <c r="M120" s="315">
        <f>'EU28 TRA_Activity'!M120-'UK TRA_Activity'!M120</f>
        <v>0</v>
      </c>
      <c r="N120" s="315">
        <f>'EU28 TRA_Activity'!N120-'UK TRA_Activity'!N120</f>
        <v>0</v>
      </c>
      <c r="O120" s="315">
        <f>'EU28 TRA_Activity'!O120-'UK TRA_Activity'!O120</f>
        <v>0</v>
      </c>
      <c r="P120" s="315">
        <f>'EU28 TRA_Activity'!P120-'UK TRA_Activity'!P120</f>
        <v>0</v>
      </c>
      <c r="Q120" s="315">
        <f>'EU28 TRA_Activity'!Q120-'UK TRA_Activity'!Q120</f>
        <v>0</v>
      </c>
      <c r="R120" s="315">
        <f>'EU28 TRA_Activity'!R120-'UK TRA_Activity'!R120</f>
        <v>0</v>
      </c>
      <c r="S120" s="315">
        <f>'EU28 TRA_Activity'!S120-'UK TRA_Activity'!S120</f>
        <v>0</v>
      </c>
      <c r="T120" s="315">
        <f>'EU28 TRA_Activity'!T120-'UK TRA_Activity'!T120</f>
        <v>0</v>
      </c>
      <c r="U120" s="315">
        <f>'EU28 TRA_Activity'!U120-'UK TRA_Activity'!U120</f>
        <v>0</v>
      </c>
      <c r="V120" s="315">
        <f>'EU28 TRA_Activity'!V120-'UK TRA_Activity'!V120</f>
        <v>0</v>
      </c>
      <c r="W120" s="315">
        <f>'EU28 TRA_Activity'!W120-'UK TRA_Activity'!W120</f>
        <v>0</v>
      </c>
      <c r="X120" s="315">
        <f>'EU28 TRA_Activity'!X120-'UK TRA_Activity'!X120</f>
        <v>0</v>
      </c>
      <c r="Y120" s="315">
        <f>'EU28 TRA_Activity'!Y120-'UK TRA_Activity'!Y120</f>
        <v>0</v>
      </c>
      <c r="Z120" s="315">
        <f>'EU28 TRA_Activity'!Z120-'UK TRA_Activity'!Z120</f>
        <v>0</v>
      </c>
      <c r="AA120" s="315">
        <f>'EU28 TRA_Activity'!AA120-'UK TRA_Activity'!AA120</f>
        <v>0</v>
      </c>
      <c r="AB120" s="315">
        <f>'EU28 TRA_Activity'!AB120-'UK TRA_Activity'!AB120</f>
        <v>0</v>
      </c>
      <c r="AC120" s="315">
        <f>'EU28 TRA_Activity'!AC120-'UK TRA_Activity'!AC120</f>
        <v>0</v>
      </c>
      <c r="AD120" s="315">
        <f>'EU28 TRA_Activity'!AD120-'UK TRA_Activity'!AD120</f>
        <v>0</v>
      </c>
      <c r="AE120" s="315">
        <f>'EU28 TRA_Activity'!AE120-'UK TRA_Activity'!AE120</f>
        <v>0</v>
      </c>
      <c r="AF120" s="315">
        <f>'EU28 TRA_Activity'!AF120-'UK TRA_Activity'!AF120</f>
        <v>0</v>
      </c>
      <c r="AG120" s="315">
        <f>'EU28 TRA_Activity'!AG120-'UK TRA_Activity'!AG120</f>
        <v>0</v>
      </c>
      <c r="AH120" s="315">
        <f>'EU28 TRA_Activity'!AH120-'UK TRA_Activity'!AH120</f>
        <v>0</v>
      </c>
      <c r="AI120" s="315">
        <f>'EU28 TRA_Activity'!AI120-'UK TRA_Activity'!AI120</f>
        <v>0</v>
      </c>
      <c r="AJ120" s="315">
        <f>'EU28 TRA_Activity'!AJ120-'UK TRA_Activity'!AJ120</f>
        <v>0</v>
      </c>
      <c r="AK120" s="315">
        <f>'EU28 TRA_Activity'!AK120-'UK TRA_Activity'!AK120</f>
        <v>0</v>
      </c>
      <c r="AL120" s="315">
        <f>'EU28 TRA_Activity'!AL120-'UK TRA_Activity'!AL120</f>
        <v>0</v>
      </c>
      <c r="AM120" s="315">
        <f>'EU28 TRA_Activity'!AM120-'UK TRA_Activity'!AM120</f>
        <v>0</v>
      </c>
      <c r="AN120" s="315">
        <f>'EU28 TRA_Activity'!AN120-'UK TRA_Activity'!AN120</f>
        <v>0</v>
      </c>
      <c r="AO120" s="315">
        <f>'EU28 TRA_Activity'!AO120-'UK TRA_Activity'!AO120</f>
        <v>0</v>
      </c>
      <c r="AP120" s="315">
        <f>'EU28 TRA_Activity'!AP120-'UK TRA_Activity'!AP120</f>
        <v>0</v>
      </c>
      <c r="AQ120" s="315">
        <f>'EU28 TRA_Activity'!AQ120-'UK TRA_Activity'!AQ120</f>
        <v>0</v>
      </c>
      <c r="AR120" s="315">
        <f>'EU28 TRA_Activity'!AR120-'UK TRA_Activity'!AR120</f>
        <v>0</v>
      </c>
      <c r="AS120" s="315">
        <f>'EU28 TRA_Activity'!AS120-'UK TRA_Activity'!AS120</f>
        <v>0</v>
      </c>
      <c r="AT120" s="315">
        <f>'EU28 TRA_Activity'!AT120-'UK TRA_Activity'!AT120</f>
        <v>0</v>
      </c>
      <c r="AU120" s="315">
        <f>'EU28 TRA_Activity'!AU120-'UK TRA_Activity'!AU120</f>
        <v>0</v>
      </c>
      <c r="AV120" s="315">
        <f>'EU28 TRA_Activity'!AV120-'UK TRA_Activity'!AV120</f>
        <v>0</v>
      </c>
      <c r="AW120" s="315">
        <f>'EU28 TRA_Activity'!AW120-'UK TRA_Activity'!AW120</f>
        <v>0</v>
      </c>
      <c r="AX120" s="315">
        <f>'EU28 TRA_Activity'!AX120-'UK TRA_Activity'!AX120</f>
        <v>0</v>
      </c>
      <c r="AY120" s="315">
        <f>'EU28 TRA_Activity'!AY120-'UK TRA_Activity'!AY120</f>
        <v>0</v>
      </c>
      <c r="AZ120" s="315">
        <f>'EU28 TRA_Activity'!AZ120-'UK TRA_Activity'!AZ120</f>
        <v>0</v>
      </c>
    </row>
    <row r="121" spans="1:52" hidden="1">
      <c r="A121" s="329"/>
      <c r="B121" s="315">
        <f>'EU28 TRA_Activity'!B121-'UK TRA_Activity'!B121</f>
        <v>0</v>
      </c>
      <c r="C121" s="315">
        <f>'EU28 TRA_Activity'!C121-'UK TRA_Activity'!C121</f>
        <v>0</v>
      </c>
      <c r="D121" s="315">
        <f>'EU28 TRA_Activity'!D121-'UK TRA_Activity'!D121</f>
        <v>0</v>
      </c>
      <c r="E121" s="315">
        <f>'EU28 TRA_Activity'!E121-'UK TRA_Activity'!E121</f>
        <v>0</v>
      </c>
      <c r="F121" s="315">
        <f>'EU28 TRA_Activity'!F121-'UK TRA_Activity'!F121</f>
        <v>0</v>
      </c>
      <c r="G121" s="315">
        <f>'EU28 TRA_Activity'!G121-'UK TRA_Activity'!G121</f>
        <v>0</v>
      </c>
      <c r="H121" s="315">
        <f>'EU28 TRA_Activity'!H121-'UK TRA_Activity'!H121</f>
        <v>0</v>
      </c>
      <c r="I121" s="315">
        <f>'EU28 TRA_Activity'!I121-'UK TRA_Activity'!I121</f>
        <v>0</v>
      </c>
      <c r="J121" s="315">
        <f>'EU28 TRA_Activity'!J121-'UK TRA_Activity'!J121</f>
        <v>0</v>
      </c>
      <c r="K121" s="315">
        <f>'EU28 TRA_Activity'!K121-'UK TRA_Activity'!K121</f>
        <v>0</v>
      </c>
      <c r="L121" s="315">
        <f>'EU28 TRA_Activity'!L121-'UK TRA_Activity'!L121</f>
        <v>0</v>
      </c>
      <c r="M121" s="315">
        <f>'EU28 TRA_Activity'!M121-'UK TRA_Activity'!M121</f>
        <v>0</v>
      </c>
      <c r="N121" s="315">
        <f>'EU28 TRA_Activity'!N121-'UK TRA_Activity'!N121</f>
        <v>0</v>
      </c>
      <c r="O121" s="315">
        <f>'EU28 TRA_Activity'!O121-'UK TRA_Activity'!O121</f>
        <v>0</v>
      </c>
      <c r="P121" s="315">
        <f>'EU28 TRA_Activity'!P121-'UK TRA_Activity'!P121</f>
        <v>0</v>
      </c>
      <c r="Q121" s="315">
        <f>'EU28 TRA_Activity'!Q121-'UK TRA_Activity'!Q121</f>
        <v>0</v>
      </c>
      <c r="R121" s="315">
        <f>'EU28 TRA_Activity'!R121-'UK TRA_Activity'!R121</f>
        <v>0</v>
      </c>
      <c r="S121" s="315">
        <f>'EU28 TRA_Activity'!S121-'UK TRA_Activity'!S121</f>
        <v>0</v>
      </c>
      <c r="T121" s="315">
        <f>'EU28 TRA_Activity'!T121-'UK TRA_Activity'!T121</f>
        <v>0</v>
      </c>
      <c r="U121" s="315">
        <f>'EU28 TRA_Activity'!U121-'UK TRA_Activity'!U121</f>
        <v>0</v>
      </c>
      <c r="V121" s="315">
        <f>'EU28 TRA_Activity'!V121-'UK TRA_Activity'!V121</f>
        <v>0</v>
      </c>
      <c r="W121" s="315">
        <f>'EU28 TRA_Activity'!W121-'UK TRA_Activity'!W121</f>
        <v>0</v>
      </c>
      <c r="X121" s="315">
        <f>'EU28 TRA_Activity'!X121-'UK TRA_Activity'!X121</f>
        <v>0</v>
      </c>
      <c r="Y121" s="315">
        <f>'EU28 TRA_Activity'!Y121-'UK TRA_Activity'!Y121</f>
        <v>0</v>
      </c>
      <c r="Z121" s="315">
        <f>'EU28 TRA_Activity'!Z121-'UK TRA_Activity'!Z121</f>
        <v>0</v>
      </c>
      <c r="AA121" s="315">
        <f>'EU28 TRA_Activity'!AA121-'UK TRA_Activity'!AA121</f>
        <v>0</v>
      </c>
      <c r="AB121" s="315">
        <f>'EU28 TRA_Activity'!AB121-'UK TRA_Activity'!AB121</f>
        <v>0</v>
      </c>
      <c r="AC121" s="315">
        <f>'EU28 TRA_Activity'!AC121-'UK TRA_Activity'!AC121</f>
        <v>0</v>
      </c>
      <c r="AD121" s="315">
        <f>'EU28 TRA_Activity'!AD121-'UK TRA_Activity'!AD121</f>
        <v>0</v>
      </c>
      <c r="AE121" s="315">
        <f>'EU28 TRA_Activity'!AE121-'UK TRA_Activity'!AE121</f>
        <v>0</v>
      </c>
      <c r="AF121" s="315">
        <f>'EU28 TRA_Activity'!AF121-'UK TRA_Activity'!AF121</f>
        <v>0</v>
      </c>
      <c r="AG121" s="315">
        <f>'EU28 TRA_Activity'!AG121-'UK TRA_Activity'!AG121</f>
        <v>0</v>
      </c>
      <c r="AH121" s="315">
        <f>'EU28 TRA_Activity'!AH121-'UK TRA_Activity'!AH121</f>
        <v>0</v>
      </c>
      <c r="AI121" s="315">
        <f>'EU28 TRA_Activity'!AI121-'UK TRA_Activity'!AI121</f>
        <v>0</v>
      </c>
      <c r="AJ121" s="315">
        <f>'EU28 TRA_Activity'!AJ121-'UK TRA_Activity'!AJ121</f>
        <v>0</v>
      </c>
      <c r="AK121" s="315">
        <f>'EU28 TRA_Activity'!AK121-'UK TRA_Activity'!AK121</f>
        <v>0</v>
      </c>
      <c r="AL121" s="315">
        <f>'EU28 TRA_Activity'!AL121-'UK TRA_Activity'!AL121</f>
        <v>0</v>
      </c>
      <c r="AM121" s="315">
        <f>'EU28 TRA_Activity'!AM121-'UK TRA_Activity'!AM121</f>
        <v>0</v>
      </c>
      <c r="AN121" s="315">
        <f>'EU28 TRA_Activity'!AN121-'UK TRA_Activity'!AN121</f>
        <v>0</v>
      </c>
      <c r="AO121" s="315">
        <f>'EU28 TRA_Activity'!AO121-'UK TRA_Activity'!AO121</f>
        <v>0</v>
      </c>
      <c r="AP121" s="315">
        <f>'EU28 TRA_Activity'!AP121-'UK TRA_Activity'!AP121</f>
        <v>0</v>
      </c>
      <c r="AQ121" s="315">
        <f>'EU28 TRA_Activity'!AQ121-'UK TRA_Activity'!AQ121</f>
        <v>0</v>
      </c>
      <c r="AR121" s="315">
        <f>'EU28 TRA_Activity'!AR121-'UK TRA_Activity'!AR121</f>
        <v>0</v>
      </c>
      <c r="AS121" s="315">
        <f>'EU28 TRA_Activity'!AS121-'UK TRA_Activity'!AS121</f>
        <v>0</v>
      </c>
      <c r="AT121" s="315">
        <f>'EU28 TRA_Activity'!AT121-'UK TRA_Activity'!AT121</f>
        <v>0</v>
      </c>
      <c r="AU121" s="315">
        <f>'EU28 TRA_Activity'!AU121-'UK TRA_Activity'!AU121</f>
        <v>0</v>
      </c>
      <c r="AV121" s="315">
        <f>'EU28 TRA_Activity'!AV121-'UK TRA_Activity'!AV121</f>
        <v>0</v>
      </c>
      <c r="AW121" s="315">
        <f>'EU28 TRA_Activity'!AW121-'UK TRA_Activity'!AW121</f>
        <v>0</v>
      </c>
      <c r="AX121" s="315">
        <f>'EU28 TRA_Activity'!AX121-'UK TRA_Activity'!AX121</f>
        <v>0</v>
      </c>
      <c r="AY121" s="315">
        <f>'EU28 TRA_Activity'!AY121-'UK TRA_Activity'!AY121</f>
        <v>0</v>
      </c>
      <c r="AZ121" s="315">
        <f>'EU28 TRA_Activity'!AZ121-'UK TRA_Activity'!AZ121</f>
        <v>0</v>
      </c>
    </row>
    <row r="122" spans="1:52" hidden="1">
      <c r="A122" s="329"/>
      <c r="B122" s="315">
        <f>'EU28 TRA_Activity'!B122-'UK TRA_Activity'!B122</f>
        <v>0</v>
      </c>
      <c r="C122" s="315">
        <f>'EU28 TRA_Activity'!C122-'UK TRA_Activity'!C122</f>
        <v>0</v>
      </c>
      <c r="D122" s="315">
        <f>'EU28 TRA_Activity'!D122-'UK TRA_Activity'!D122</f>
        <v>0</v>
      </c>
      <c r="E122" s="315">
        <f>'EU28 TRA_Activity'!E122-'UK TRA_Activity'!E122</f>
        <v>0</v>
      </c>
      <c r="F122" s="315">
        <f>'EU28 TRA_Activity'!F122-'UK TRA_Activity'!F122</f>
        <v>0</v>
      </c>
      <c r="G122" s="315">
        <f>'EU28 TRA_Activity'!G122-'UK TRA_Activity'!G122</f>
        <v>0</v>
      </c>
      <c r="H122" s="315">
        <f>'EU28 TRA_Activity'!H122-'UK TRA_Activity'!H122</f>
        <v>0</v>
      </c>
      <c r="I122" s="315">
        <f>'EU28 TRA_Activity'!I122-'UK TRA_Activity'!I122</f>
        <v>0</v>
      </c>
      <c r="J122" s="315">
        <f>'EU28 TRA_Activity'!J122-'UK TRA_Activity'!J122</f>
        <v>0</v>
      </c>
      <c r="K122" s="315">
        <f>'EU28 TRA_Activity'!K122-'UK TRA_Activity'!K122</f>
        <v>0</v>
      </c>
      <c r="L122" s="315">
        <f>'EU28 TRA_Activity'!L122-'UK TRA_Activity'!L122</f>
        <v>0</v>
      </c>
      <c r="M122" s="315">
        <f>'EU28 TRA_Activity'!M122-'UK TRA_Activity'!M122</f>
        <v>0</v>
      </c>
      <c r="N122" s="315">
        <f>'EU28 TRA_Activity'!N122-'UK TRA_Activity'!N122</f>
        <v>0</v>
      </c>
      <c r="O122" s="315">
        <f>'EU28 TRA_Activity'!O122-'UK TRA_Activity'!O122</f>
        <v>0</v>
      </c>
      <c r="P122" s="315">
        <f>'EU28 TRA_Activity'!P122-'UK TRA_Activity'!P122</f>
        <v>0</v>
      </c>
      <c r="Q122" s="315">
        <f>'EU28 TRA_Activity'!Q122-'UK TRA_Activity'!Q122</f>
        <v>0</v>
      </c>
      <c r="R122" s="315">
        <f>'EU28 TRA_Activity'!R122-'UK TRA_Activity'!R122</f>
        <v>0</v>
      </c>
      <c r="S122" s="315">
        <f>'EU28 TRA_Activity'!S122-'UK TRA_Activity'!S122</f>
        <v>0</v>
      </c>
      <c r="T122" s="315">
        <f>'EU28 TRA_Activity'!T122-'UK TRA_Activity'!T122</f>
        <v>0</v>
      </c>
      <c r="U122" s="315">
        <f>'EU28 TRA_Activity'!U122-'UK TRA_Activity'!U122</f>
        <v>0</v>
      </c>
      <c r="V122" s="315">
        <f>'EU28 TRA_Activity'!V122-'UK TRA_Activity'!V122</f>
        <v>0</v>
      </c>
      <c r="W122" s="315">
        <f>'EU28 TRA_Activity'!W122-'UK TRA_Activity'!W122</f>
        <v>0</v>
      </c>
      <c r="X122" s="315">
        <f>'EU28 TRA_Activity'!X122-'UK TRA_Activity'!X122</f>
        <v>0</v>
      </c>
      <c r="Y122" s="315">
        <f>'EU28 TRA_Activity'!Y122-'UK TRA_Activity'!Y122</f>
        <v>0</v>
      </c>
      <c r="Z122" s="315">
        <f>'EU28 TRA_Activity'!Z122-'UK TRA_Activity'!Z122</f>
        <v>0</v>
      </c>
      <c r="AA122" s="315">
        <f>'EU28 TRA_Activity'!AA122-'UK TRA_Activity'!AA122</f>
        <v>0</v>
      </c>
      <c r="AB122" s="315">
        <f>'EU28 TRA_Activity'!AB122-'UK TRA_Activity'!AB122</f>
        <v>0</v>
      </c>
      <c r="AC122" s="315">
        <f>'EU28 TRA_Activity'!AC122-'UK TRA_Activity'!AC122</f>
        <v>0</v>
      </c>
      <c r="AD122" s="315">
        <f>'EU28 TRA_Activity'!AD122-'UK TRA_Activity'!AD122</f>
        <v>0</v>
      </c>
      <c r="AE122" s="315">
        <f>'EU28 TRA_Activity'!AE122-'UK TRA_Activity'!AE122</f>
        <v>0</v>
      </c>
      <c r="AF122" s="315">
        <f>'EU28 TRA_Activity'!AF122-'UK TRA_Activity'!AF122</f>
        <v>0</v>
      </c>
      <c r="AG122" s="315">
        <f>'EU28 TRA_Activity'!AG122-'UK TRA_Activity'!AG122</f>
        <v>0</v>
      </c>
      <c r="AH122" s="315">
        <f>'EU28 TRA_Activity'!AH122-'UK TRA_Activity'!AH122</f>
        <v>0</v>
      </c>
      <c r="AI122" s="315">
        <f>'EU28 TRA_Activity'!AI122-'UK TRA_Activity'!AI122</f>
        <v>0</v>
      </c>
      <c r="AJ122" s="315">
        <f>'EU28 TRA_Activity'!AJ122-'UK TRA_Activity'!AJ122</f>
        <v>0</v>
      </c>
      <c r="AK122" s="315">
        <f>'EU28 TRA_Activity'!AK122-'UK TRA_Activity'!AK122</f>
        <v>0</v>
      </c>
      <c r="AL122" s="315">
        <f>'EU28 TRA_Activity'!AL122-'UK TRA_Activity'!AL122</f>
        <v>0</v>
      </c>
      <c r="AM122" s="315">
        <f>'EU28 TRA_Activity'!AM122-'UK TRA_Activity'!AM122</f>
        <v>0</v>
      </c>
      <c r="AN122" s="315">
        <f>'EU28 TRA_Activity'!AN122-'UK TRA_Activity'!AN122</f>
        <v>0</v>
      </c>
      <c r="AO122" s="315">
        <f>'EU28 TRA_Activity'!AO122-'UK TRA_Activity'!AO122</f>
        <v>0</v>
      </c>
      <c r="AP122" s="315">
        <f>'EU28 TRA_Activity'!AP122-'UK TRA_Activity'!AP122</f>
        <v>0</v>
      </c>
      <c r="AQ122" s="315">
        <f>'EU28 TRA_Activity'!AQ122-'UK TRA_Activity'!AQ122</f>
        <v>0</v>
      </c>
      <c r="AR122" s="315">
        <f>'EU28 TRA_Activity'!AR122-'UK TRA_Activity'!AR122</f>
        <v>0</v>
      </c>
      <c r="AS122" s="315">
        <f>'EU28 TRA_Activity'!AS122-'UK TRA_Activity'!AS122</f>
        <v>0</v>
      </c>
      <c r="AT122" s="315">
        <f>'EU28 TRA_Activity'!AT122-'UK TRA_Activity'!AT122</f>
        <v>0</v>
      </c>
      <c r="AU122" s="315">
        <f>'EU28 TRA_Activity'!AU122-'UK TRA_Activity'!AU122</f>
        <v>0</v>
      </c>
      <c r="AV122" s="315">
        <f>'EU28 TRA_Activity'!AV122-'UK TRA_Activity'!AV122</f>
        <v>0</v>
      </c>
      <c r="AW122" s="315">
        <f>'EU28 TRA_Activity'!AW122-'UK TRA_Activity'!AW122</f>
        <v>0</v>
      </c>
      <c r="AX122" s="315">
        <f>'EU28 TRA_Activity'!AX122-'UK TRA_Activity'!AX122</f>
        <v>0</v>
      </c>
      <c r="AY122" s="315">
        <f>'EU28 TRA_Activity'!AY122-'UK TRA_Activity'!AY122</f>
        <v>0</v>
      </c>
      <c r="AZ122" s="315">
        <f>'EU28 TRA_Activity'!AZ122-'UK TRA_Activity'!AZ122</f>
        <v>0</v>
      </c>
    </row>
    <row r="123" spans="1:52" hidden="1">
      <c r="A123" s="329"/>
      <c r="B123" s="315">
        <f>'EU28 TRA_Activity'!B123-'UK TRA_Activity'!B123</f>
        <v>0</v>
      </c>
      <c r="C123" s="315">
        <f>'EU28 TRA_Activity'!C123-'UK TRA_Activity'!C123</f>
        <v>0</v>
      </c>
      <c r="D123" s="315">
        <f>'EU28 TRA_Activity'!D123-'UK TRA_Activity'!D123</f>
        <v>0</v>
      </c>
      <c r="E123" s="315">
        <f>'EU28 TRA_Activity'!E123-'UK TRA_Activity'!E123</f>
        <v>0</v>
      </c>
      <c r="F123" s="315">
        <f>'EU28 TRA_Activity'!F123-'UK TRA_Activity'!F123</f>
        <v>0</v>
      </c>
      <c r="G123" s="315">
        <f>'EU28 TRA_Activity'!G123-'UK TRA_Activity'!G123</f>
        <v>0</v>
      </c>
      <c r="H123" s="315">
        <f>'EU28 TRA_Activity'!H123-'UK TRA_Activity'!H123</f>
        <v>0</v>
      </c>
      <c r="I123" s="315">
        <f>'EU28 TRA_Activity'!I123-'UK TRA_Activity'!I123</f>
        <v>0</v>
      </c>
      <c r="J123" s="315">
        <f>'EU28 TRA_Activity'!J123-'UK TRA_Activity'!J123</f>
        <v>0</v>
      </c>
      <c r="K123" s="315">
        <f>'EU28 TRA_Activity'!K123-'UK TRA_Activity'!K123</f>
        <v>0</v>
      </c>
      <c r="L123" s="315">
        <f>'EU28 TRA_Activity'!L123-'UK TRA_Activity'!L123</f>
        <v>0</v>
      </c>
      <c r="M123" s="315">
        <f>'EU28 TRA_Activity'!M123-'UK TRA_Activity'!M123</f>
        <v>0</v>
      </c>
      <c r="N123" s="315">
        <f>'EU28 TRA_Activity'!N123-'UK TRA_Activity'!N123</f>
        <v>0</v>
      </c>
      <c r="O123" s="315">
        <f>'EU28 TRA_Activity'!O123-'UK TRA_Activity'!O123</f>
        <v>0</v>
      </c>
      <c r="P123" s="315">
        <f>'EU28 TRA_Activity'!P123-'UK TRA_Activity'!P123</f>
        <v>0</v>
      </c>
      <c r="Q123" s="315">
        <f>'EU28 TRA_Activity'!Q123-'UK TRA_Activity'!Q123</f>
        <v>0</v>
      </c>
      <c r="R123" s="315">
        <f>'EU28 TRA_Activity'!R123-'UK TRA_Activity'!R123</f>
        <v>0</v>
      </c>
      <c r="S123" s="315">
        <f>'EU28 TRA_Activity'!S123-'UK TRA_Activity'!S123</f>
        <v>0</v>
      </c>
      <c r="T123" s="315">
        <f>'EU28 TRA_Activity'!T123-'UK TRA_Activity'!T123</f>
        <v>0</v>
      </c>
      <c r="U123" s="315">
        <f>'EU28 TRA_Activity'!U123-'UK TRA_Activity'!U123</f>
        <v>0</v>
      </c>
      <c r="V123" s="315">
        <f>'EU28 TRA_Activity'!V123-'UK TRA_Activity'!V123</f>
        <v>0</v>
      </c>
      <c r="W123" s="315">
        <f>'EU28 TRA_Activity'!W123-'UK TRA_Activity'!W123</f>
        <v>0</v>
      </c>
      <c r="X123" s="315">
        <f>'EU28 TRA_Activity'!X123-'UK TRA_Activity'!X123</f>
        <v>0</v>
      </c>
      <c r="Y123" s="315">
        <f>'EU28 TRA_Activity'!Y123-'UK TRA_Activity'!Y123</f>
        <v>0</v>
      </c>
      <c r="Z123" s="315">
        <f>'EU28 TRA_Activity'!Z123-'UK TRA_Activity'!Z123</f>
        <v>0</v>
      </c>
      <c r="AA123" s="315">
        <f>'EU28 TRA_Activity'!AA123-'UK TRA_Activity'!AA123</f>
        <v>0</v>
      </c>
      <c r="AB123" s="315">
        <f>'EU28 TRA_Activity'!AB123-'UK TRA_Activity'!AB123</f>
        <v>0</v>
      </c>
      <c r="AC123" s="315">
        <f>'EU28 TRA_Activity'!AC123-'UK TRA_Activity'!AC123</f>
        <v>0</v>
      </c>
      <c r="AD123" s="315">
        <f>'EU28 TRA_Activity'!AD123-'UK TRA_Activity'!AD123</f>
        <v>0</v>
      </c>
      <c r="AE123" s="315">
        <f>'EU28 TRA_Activity'!AE123-'UK TRA_Activity'!AE123</f>
        <v>0</v>
      </c>
      <c r="AF123" s="315">
        <f>'EU28 TRA_Activity'!AF123-'UK TRA_Activity'!AF123</f>
        <v>0</v>
      </c>
      <c r="AG123" s="315">
        <f>'EU28 TRA_Activity'!AG123-'UK TRA_Activity'!AG123</f>
        <v>0</v>
      </c>
      <c r="AH123" s="315">
        <f>'EU28 TRA_Activity'!AH123-'UK TRA_Activity'!AH123</f>
        <v>0</v>
      </c>
      <c r="AI123" s="315">
        <f>'EU28 TRA_Activity'!AI123-'UK TRA_Activity'!AI123</f>
        <v>0</v>
      </c>
      <c r="AJ123" s="315">
        <f>'EU28 TRA_Activity'!AJ123-'UK TRA_Activity'!AJ123</f>
        <v>0</v>
      </c>
      <c r="AK123" s="315">
        <f>'EU28 TRA_Activity'!AK123-'UK TRA_Activity'!AK123</f>
        <v>0</v>
      </c>
      <c r="AL123" s="315">
        <f>'EU28 TRA_Activity'!AL123-'UK TRA_Activity'!AL123</f>
        <v>0</v>
      </c>
      <c r="AM123" s="315">
        <f>'EU28 TRA_Activity'!AM123-'UK TRA_Activity'!AM123</f>
        <v>0</v>
      </c>
      <c r="AN123" s="315">
        <f>'EU28 TRA_Activity'!AN123-'UK TRA_Activity'!AN123</f>
        <v>0</v>
      </c>
      <c r="AO123" s="315">
        <f>'EU28 TRA_Activity'!AO123-'UK TRA_Activity'!AO123</f>
        <v>0</v>
      </c>
      <c r="AP123" s="315">
        <f>'EU28 TRA_Activity'!AP123-'UK TRA_Activity'!AP123</f>
        <v>0</v>
      </c>
      <c r="AQ123" s="315">
        <f>'EU28 TRA_Activity'!AQ123-'UK TRA_Activity'!AQ123</f>
        <v>0</v>
      </c>
      <c r="AR123" s="315">
        <f>'EU28 TRA_Activity'!AR123-'UK TRA_Activity'!AR123</f>
        <v>0</v>
      </c>
      <c r="AS123" s="315">
        <f>'EU28 TRA_Activity'!AS123-'UK TRA_Activity'!AS123</f>
        <v>0</v>
      </c>
      <c r="AT123" s="315">
        <f>'EU28 TRA_Activity'!AT123-'UK TRA_Activity'!AT123</f>
        <v>0</v>
      </c>
      <c r="AU123" s="315">
        <f>'EU28 TRA_Activity'!AU123-'UK TRA_Activity'!AU123</f>
        <v>0</v>
      </c>
      <c r="AV123" s="315">
        <f>'EU28 TRA_Activity'!AV123-'UK TRA_Activity'!AV123</f>
        <v>0</v>
      </c>
      <c r="AW123" s="315">
        <f>'EU28 TRA_Activity'!AW123-'UK TRA_Activity'!AW123</f>
        <v>0</v>
      </c>
      <c r="AX123" s="315">
        <f>'EU28 TRA_Activity'!AX123-'UK TRA_Activity'!AX123</f>
        <v>0</v>
      </c>
      <c r="AY123" s="315">
        <f>'EU28 TRA_Activity'!AY123-'UK TRA_Activity'!AY123</f>
        <v>0</v>
      </c>
      <c r="AZ123" s="315">
        <f>'EU28 TRA_Activity'!AZ123-'UK TRA_Activity'!AZ123</f>
        <v>0</v>
      </c>
    </row>
    <row r="124" spans="1:52" hidden="1">
      <c r="A124" s="329"/>
      <c r="B124" s="315">
        <f>'EU28 TRA_Activity'!B124-'UK TRA_Activity'!B124</f>
        <v>0</v>
      </c>
      <c r="C124" s="315">
        <f>'EU28 TRA_Activity'!C124-'UK TRA_Activity'!C124</f>
        <v>0</v>
      </c>
      <c r="D124" s="315">
        <f>'EU28 TRA_Activity'!D124-'UK TRA_Activity'!D124</f>
        <v>0</v>
      </c>
      <c r="E124" s="315">
        <f>'EU28 TRA_Activity'!E124-'UK TRA_Activity'!E124</f>
        <v>0</v>
      </c>
      <c r="F124" s="315">
        <f>'EU28 TRA_Activity'!F124-'UK TRA_Activity'!F124</f>
        <v>0</v>
      </c>
      <c r="G124" s="315">
        <f>'EU28 TRA_Activity'!G124-'UK TRA_Activity'!G124</f>
        <v>0</v>
      </c>
      <c r="H124" s="315">
        <f>'EU28 TRA_Activity'!H124-'UK TRA_Activity'!H124</f>
        <v>0</v>
      </c>
      <c r="I124" s="315">
        <f>'EU28 TRA_Activity'!I124-'UK TRA_Activity'!I124</f>
        <v>0</v>
      </c>
      <c r="J124" s="315">
        <f>'EU28 TRA_Activity'!J124-'UK TRA_Activity'!J124</f>
        <v>0</v>
      </c>
      <c r="K124" s="315">
        <f>'EU28 TRA_Activity'!K124-'UK TRA_Activity'!K124</f>
        <v>0</v>
      </c>
      <c r="L124" s="315">
        <f>'EU28 TRA_Activity'!L124-'UK TRA_Activity'!L124</f>
        <v>0</v>
      </c>
      <c r="M124" s="315">
        <f>'EU28 TRA_Activity'!M124-'UK TRA_Activity'!M124</f>
        <v>0</v>
      </c>
      <c r="N124" s="315">
        <f>'EU28 TRA_Activity'!N124-'UK TRA_Activity'!N124</f>
        <v>0</v>
      </c>
      <c r="O124" s="315">
        <f>'EU28 TRA_Activity'!O124-'UK TRA_Activity'!O124</f>
        <v>0</v>
      </c>
      <c r="P124" s="315">
        <f>'EU28 TRA_Activity'!P124-'UK TRA_Activity'!P124</f>
        <v>0</v>
      </c>
      <c r="Q124" s="315">
        <f>'EU28 TRA_Activity'!Q124-'UK TRA_Activity'!Q124</f>
        <v>0</v>
      </c>
      <c r="R124" s="315">
        <f>'EU28 TRA_Activity'!R124-'UK TRA_Activity'!R124</f>
        <v>0</v>
      </c>
      <c r="S124" s="315">
        <f>'EU28 TRA_Activity'!S124-'UK TRA_Activity'!S124</f>
        <v>0</v>
      </c>
      <c r="T124" s="315">
        <f>'EU28 TRA_Activity'!T124-'UK TRA_Activity'!T124</f>
        <v>0</v>
      </c>
      <c r="U124" s="315">
        <f>'EU28 TRA_Activity'!U124-'UK TRA_Activity'!U124</f>
        <v>0</v>
      </c>
      <c r="V124" s="315">
        <f>'EU28 TRA_Activity'!V124-'UK TRA_Activity'!V124</f>
        <v>0</v>
      </c>
      <c r="W124" s="315">
        <f>'EU28 TRA_Activity'!W124-'UK TRA_Activity'!W124</f>
        <v>0</v>
      </c>
      <c r="X124" s="315">
        <f>'EU28 TRA_Activity'!X124-'UK TRA_Activity'!X124</f>
        <v>0</v>
      </c>
      <c r="Y124" s="315">
        <f>'EU28 TRA_Activity'!Y124-'UK TRA_Activity'!Y124</f>
        <v>0</v>
      </c>
      <c r="Z124" s="315">
        <f>'EU28 TRA_Activity'!Z124-'UK TRA_Activity'!Z124</f>
        <v>0</v>
      </c>
      <c r="AA124" s="315">
        <f>'EU28 TRA_Activity'!AA124-'UK TRA_Activity'!AA124</f>
        <v>0</v>
      </c>
      <c r="AB124" s="315">
        <f>'EU28 TRA_Activity'!AB124-'UK TRA_Activity'!AB124</f>
        <v>0</v>
      </c>
      <c r="AC124" s="315">
        <f>'EU28 TRA_Activity'!AC124-'UK TRA_Activity'!AC124</f>
        <v>0</v>
      </c>
      <c r="AD124" s="315">
        <f>'EU28 TRA_Activity'!AD124-'UK TRA_Activity'!AD124</f>
        <v>0</v>
      </c>
      <c r="AE124" s="315">
        <f>'EU28 TRA_Activity'!AE124-'UK TRA_Activity'!AE124</f>
        <v>0</v>
      </c>
      <c r="AF124" s="315">
        <f>'EU28 TRA_Activity'!AF124-'UK TRA_Activity'!AF124</f>
        <v>0</v>
      </c>
      <c r="AG124" s="315">
        <f>'EU28 TRA_Activity'!AG124-'UK TRA_Activity'!AG124</f>
        <v>0</v>
      </c>
      <c r="AH124" s="315">
        <f>'EU28 TRA_Activity'!AH124-'UK TRA_Activity'!AH124</f>
        <v>0</v>
      </c>
      <c r="AI124" s="315">
        <f>'EU28 TRA_Activity'!AI124-'UK TRA_Activity'!AI124</f>
        <v>0</v>
      </c>
      <c r="AJ124" s="315">
        <f>'EU28 TRA_Activity'!AJ124-'UK TRA_Activity'!AJ124</f>
        <v>0</v>
      </c>
      <c r="AK124" s="315">
        <f>'EU28 TRA_Activity'!AK124-'UK TRA_Activity'!AK124</f>
        <v>0</v>
      </c>
      <c r="AL124" s="315">
        <f>'EU28 TRA_Activity'!AL124-'UK TRA_Activity'!AL124</f>
        <v>0</v>
      </c>
      <c r="AM124" s="315">
        <f>'EU28 TRA_Activity'!AM124-'UK TRA_Activity'!AM124</f>
        <v>0</v>
      </c>
      <c r="AN124" s="315">
        <f>'EU28 TRA_Activity'!AN124-'UK TRA_Activity'!AN124</f>
        <v>0</v>
      </c>
      <c r="AO124" s="315">
        <f>'EU28 TRA_Activity'!AO124-'UK TRA_Activity'!AO124</f>
        <v>0</v>
      </c>
      <c r="AP124" s="315">
        <f>'EU28 TRA_Activity'!AP124-'UK TRA_Activity'!AP124</f>
        <v>0</v>
      </c>
      <c r="AQ124" s="315">
        <f>'EU28 TRA_Activity'!AQ124-'UK TRA_Activity'!AQ124</f>
        <v>0</v>
      </c>
      <c r="AR124" s="315">
        <f>'EU28 TRA_Activity'!AR124-'UK TRA_Activity'!AR124</f>
        <v>0</v>
      </c>
      <c r="AS124" s="315">
        <f>'EU28 TRA_Activity'!AS124-'UK TRA_Activity'!AS124</f>
        <v>0</v>
      </c>
      <c r="AT124" s="315">
        <f>'EU28 TRA_Activity'!AT124-'UK TRA_Activity'!AT124</f>
        <v>0</v>
      </c>
      <c r="AU124" s="315">
        <f>'EU28 TRA_Activity'!AU124-'UK TRA_Activity'!AU124</f>
        <v>0</v>
      </c>
      <c r="AV124" s="315">
        <f>'EU28 TRA_Activity'!AV124-'UK TRA_Activity'!AV124</f>
        <v>0</v>
      </c>
      <c r="AW124" s="315">
        <f>'EU28 TRA_Activity'!AW124-'UK TRA_Activity'!AW124</f>
        <v>0</v>
      </c>
      <c r="AX124" s="315">
        <f>'EU28 TRA_Activity'!AX124-'UK TRA_Activity'!AX124</f>
        <v>0</v>
      </c>
      <c r="AY124" s="315">
        <f>'EU28 TRA_Activity'!AY124-'UK TRA_Activity'!AY124</f>
        <v>0</v>
      </c>
      <c r="AZ124" s="315">
        <f>'EU28 TRA_Activity'!AZ124-'UK TRA_Activity'!AZ124</f>
        <v>0</v>
      </c>
    </row>
    <row r="125" spans="1:52" hidden="1">
      <c r="A125" s="329"/>
      <c r="B125" s="315">
        <f>'EU28 TRA_Activity'!B125-'UK TRA_Activity'!B125</f>
        <v>0</v>
      </c>
      <c r="C125" s="315">
        <f>'EU28 TRA_Activity'!C125-'UK TRA_Activity'!C125</f>
        <v>0</v>
      </c>
      <c r="D125" s="315">
        <f>'EU28 TRA_Activity'!D125-'UK TRA_Activity'!D125</f>
        <v>0</v>
      </c>
      <c r="E125" s="315">
        <f>'EU28 TRA_Activity'!E125-'UK TRA_Activity'!E125</f>
        <v>0</v>
      </c>
      <c r="F125" s="315">
        <f>'EU28 TRA_Activity'!F125-'UK TRA_Activity'!F125</f>
        <v>0</v>
      </c>
      <c r="G125" s="315">
        <f>'EU28 TRA_Activity'!G125-'UK TRA_Activity'!G125</f>
        <v>0</v>
      </c>
      <c r="H125" s="315">
        <f>'EU28 TRA_Activity'!H125-'UK TRA_Activity'!H125</f>
        <v>0</v>
      </c>
      <c r="I125" s="315">
        <f>'EU28 TRA_Activity'!I125-'UK TRA_Activity'!I125</f>
        <v>0</v>
      </c>
      <c r="J125" s="315">
        <f>'EU28 TRA_Activity'!J125-'UK TRA_Activity'!J125</f>
        <v>0</v>
      </c>
      <c r="K125" s="315">
        <f>'EU28 TRA_Activity'!K125-'UK TRA_Activity'!K125</f>
        <v>0</v>
      </c>
      <c r="L125" s="315">
        <f>'EU28 TRA_Activity'!L125-'UK TRA_Activity'!L125</f>
        <v>0</v>
      </c>
      <c r="M125" s="315">
        <f>'EU28 TRA_Activity'!M125-'UK TRA_Activity'!M125</f>
        <v>0</v>
      </c>
      <c r="N125" s="315">
        <f>'EU28 TRA_Activity'!N125-'UK TRA_Activity'!N125</f>
        <v>0</v>
      </c>
      <c r="O125" s="315">
        <f>'EU28 TRA_Activity'!O125-'UK TRA_Activity'!O125</f>
        <v>0</v>
      </c>
      <c r="P125" s="315">
        <f>'EU28 TRA_Activity'!P125-'UK TRA_Activity'!P125</f>
        <v>0</v>
      </c>
      <c r="Q125" s="315">
        <f>'EU28 TRA_Activity'!Q125-'UK TRA_Activity'!Q125</f>
        <v>0</v>
      </c>
      <c r="R125" s="315">
        <f>'EU28 TRA_Activity'!R125-'UK TRA_Activity'!R125</f>
        <v>0</v>
      </c>
      <c r="S125" s="315">
        <f>'EU28 TRA_Activity'!S125-'UK TRA_Activity'!S125</f>
        <v>0</v>
      </c>
      <c r="T125" s="315">
        <f>'EU28 TRA_Activity'!T125-'UK TRA_Activity'!T125</f>
        <v>0</v>
      </c>
      <c r="U125" s="315">
        <f>'EU28 TRA_Activity'!U125-'UK TRA_Activity'!U125</f>
        <v>0</v>
      </c>
      <c r="V125" s="315">
        <f>'EU28 TRA_Activity'!V125-'UK TRA_Activity'!V125</f>
        <v>0</v>
      </c>
      <c r="W125" s="315">
        <f>'EU28 TRA_Activity'!W125-'UK TRA_Activity'!W125</f>
        <v>0</v>
      </c>
      <c r="X125" s="315">
        <f>'EU28 TRA_Activity'!X125-'UK TRA_Activity'!X125</f>
        <v>0</v>
      </c>
      <c r="Y125" s="315">
        <f>'EU28 TRA_Activity'!Y125-'UK TRA_Activity'!Y125</f>
        <v>0</v>
      </c>
      <c r="Z125" s="315">
        <f>'EU28 TRA_Activity'!Z125-'UK TRA_Activity'!Z125</f>
        <v>0</v>
      </c>
      <c r="AA125" s="315">
        <f>'EU28 TRA_Activity'!AA125-'UK TRA_Activity'!AA125</f>
        <v>0</v>
      </c>
      <c r="AB125" s="315">
        <f>'EU28 TRA_Activity'!AB125-'UK TRA_Activity'!AB125</f>
        <v>0</v>
      </c>
      <c r="AC125" s="315">
        <f>'EU28 TRA_Activity'!AC125-'UK TRA_Activity'!AC125</f>
        <v>0</v>
      </c>
      <c r="AD125" s="315">
        <f>'EU28 TRA_Activity'!AD125-'UK TRA_Activity'!AD125</f>
        <v>0</v>
      </c>
      <c r="AE125" s="315">
        <f>'EU28 TRA_Activity'!AE125-'UK TRA_Activity'!AE125</f>
        <v>0</v>
      </c>
      <c r="AF125" s="315">
        <f>'EU28 TRA_Activity'!AF125-'UK TRA_Activity'!AF125</f>
        <v>0</v>
      </c>
      <c r="AG125" s="315">
        <f>'EU28 TRA_Activity'!AG125-'UK TRA_Activity'!AG125</f>
        <v>0</v>
      </c>
      <c r="AH125" s="315">
        <f>'EU28 TRA_Activity'!AH125-'UK TRA_Activity'!AH125</f>
        <v>0</v>
      </c>
      <c r="AI125" s="315">
        <f>'EU28 TRA_Activity'!AI125-'UK TRA_Activity'!AI125</f>
        <v>0</v>
      </c>
      <c r="AJ125" s="315">
        <f>'EU28 TRA_Activity'!AJ125-'UK TRA_Activity'!AJ125</f>
        <v>0</v>
      </c>
      <c r="AK125" s="315">
        <f>'EU28 TRA_Activity'!AK125-'UK TRA_Activity'!AK125</f>
        <v>0</v>
      </c>
      <c r="AL125" s="315">
        <f>'EU28 TRA_Activity'!AL125-'UK TRA_Activity'!AL125</f>
        <v>0</v>
      </c>
      <c r="AM125" s="315">
        <f>'EU28 TRA_Activity'!AM125-'UK TRA_Activity'!AM125</f>
        <v>0</v>
      </c>
      <c r="AN125" s="315">
        <f>'EU28 TRA_Activity'!AN125-'UK TRA_Activity'!AN125</f>
        <v>0</v>
      </c>
      <c r="AO125" s="315">
        <f>'EU28 TRA_Activity'!AO125-'UK TRA_Activity'!AO125</f>
        <v>0</v>
      </c>
      <c r="AP125" s="315">
        <f>'EU28 TRA_Activity'!AP125-'UK TRA_Activity'!AP125</f>
        <v>0</v>
      </c>
      <c r="AQ125" s="315">
        <f>'EU28 TRA_Activity'!AQ125-'UK TRA_Activity'!AQ125</f>
        <v>0</v>
      </c>
      <c r="AR125" s="315">
        <f>'EU28 TRA_Activity'!AR125-'UK TRA_Activity'!AR125</f>
        <v>0</v>
      </c>
      <c r="AS125" s="315">
        <f>'EU28 TRA_Activity'!AS125-'UK TRA_Activity'!AS125</f>
        <v>0</v>
      </c>
      <c r="AT125" s="315">
        <f>'EU28 TRA_Activity'!AT125-'UK TRA_Activity'!AT125</f>
        <v>0</v>
      </c>
      <c r="AU125" s="315">
        <f>'EU28 TRA_Activity'!AU125-'UK TRA_Activity'!AU125</f>
        <v>0</v>
      </c>
      <c r="AV125" s="315">
        <f>'EU28 TRA_Activity'!AV125-'UK TRA_Activity'!AV125</f>
        <v>0</v>
      </c>
      <c r="AW125" s="315">
        <f>'EU28 TRA_Activity'!AW125-'UK TRA_Activity'!AW125</f>
        <v>0</v>
      </c>
      <c r="AX125" s="315">
        <f>'EU28 TRA_Activity'!AX125-'UK TRA_Activity'!AX125</f>
        <v>0</v>
      </c>
      <c r="AY125" s="315">
        <f>'EU28 TRA_Activity'!AY125-'UK TRA_Activity'!AY125</f>
        <v>0</v>
      </c>
      <c r="AZ125" s="315">
        <f>'EU28 TRA_Activity'!AZ125-'UK TRA_Activity'!AZ125</f>
        <v>0</v>
      </c>
    </row>
    <row r="126" spans="1:52">
      <c r="A126" s="330" t="s">
        <v>172</v>
      </c>
      <c r="B126" s="331">
        <f>'EU28 TRA_Activity'!B126-'UK TRA_Activity'!B126</f>
        <v>0</v>
      </c>
      <c r="C126" s="331">
        <f>'EU28 TRA_Activity'!C126-'UK TRA_Activity'!C126</f>
        <v>0</v>
      </c>
      <c r="D126" s="331">
        <f>'EU28 TRA_Activity'!D126-'UK TRA_Activity'!D126</f>
        <v>0</v>
      </c>
      <c r="E126" s="331">
        <f>'EU28 TRA_Activity'!E126-'UK TRA_Activity'!E126</f>
        <v>0</v>
      </c>
      <c r="F126" s="331">
        <f>'EU28 TRA_Activity'!F126-'UK TRA_Activity'!F126</f>
        <v>0</v>
      </c>
      <c r="G126" s="331">
        <f>'EU28 TRA_Activity'!G126-'UK TRA_Activity'!G126</f>
        <v>0</v>
      </c>
      <c r="H126" s="331">
        <f>'EU28 TRA_Activity'!H126-'UK TRA_Activity'!H126</f>
        <v>0</v>
      </c>
      <c r="I126" s="331">
        <f>'EU28 TRA_Activity'!I126-'UK TRA_Activity'!I126</f>
        <v>0</v>
      </c>
      <c r="J126" s="331">
        <f>'EU28 TRA_Activity'!J126-'UK TRA_Activity'!J126</f>
        <v>0</v>
      </c>
      <c r="K126" s="331">
        <f>'EU28 TRA_Activity'!K126-'UK TRA_Activity'!K126</f>
        <v>0</v>
      </c>
      <c r="L126" s="331">
        <f>'EU28 TRA_Activity'!L126-'UK TRA_Activity'!L126</f>
        <v>0</v>
      </c>
      <c r="M126" s="331">
        <f>'EU28 TRA_Activity'!M126-'UK TRA_Activity'!M126</f>
        <v>0</v>
      </c>
      <c r="N126" s="331">
        <f>'EU28 TRA_Activity'!N126-'UK TRA_Activity'!N126</f>
        <v>0</v>
      </c>
      <c r="O126" s="331">
        <f>'EU28 TRA_Activity'!O126-'UK TRA_Activity'!O126</f>
        <v>0</v>
      </c>
      <c r="P126" s="331">
        <f>'EU28 TRA_Activity'!P126-'UK TRA_Activity'!P126</f>
        <v>0</v>
      </c>
      <c r="Q126" s="331">
        <f>'EU28 TRA_Activity'!Q126-'UK TRA_Activity'!Q126</f>
        <v>0</v>
      </c>
      <c r="R126" s="331">
        <f>'EU28 TRA_Activity'!R126-'UK TRA_Activity'!R126</f>
        <v>29.235451642268618</v>
      </c>
      <c r="S126" s="331">
        <f>'EU28 TRA_Activity'!S126-'UK TRA_Activity'!S126</f>
        <v>76.19167414294931</v>
      </c>
      <c r="T126" s="331">
        <f>'EU28 TRA_Activity'!T126-'UK TRA_Activity'!T126</f>
        <v>139.89806912813069</v>
      </c>
      <c r="U126" s="331">
        <f>'EU28 TRA_Activity'!U126-'UK TRA_Activity'!U126</f>
        <v>218.28030015375464</v>
      </c>
      <c r="V126" s="331">
        <f>'EU28 TRA_Activity'!V126-'UK TRA_Activity'!V126</f>
        <v>449.78905656160663</v>
      </c>
      <c r="W126" s="331">
        <f>'EU28 TRA_Activity'!W126-'UK TRA_Activity'!W126</f>
        <v>760.08582236885468</v>
      </c>
      <c r="X126" s="331">
        <f>'EU28 TRA_Activity'!X126-'UK TRA_Activity'!X126</f>
        <v>1118.4688757564409</v>
      </c>
      <c r="Y126" s="331">
        <f>'EU28 TRA_Activity'!Y126-'UK TRA_Activity'!Y126</f>
        <v>1508.8119634820614</v>
      </c>
      <c r="Z126" s="331">
        <f>'EU28 TRA_Activity'!Z126-'UK TRA_Activity'!Z126</f>
        <v>1964.2750509056395</v>
      </c>
      <c r="AA126" s="331">
        <f>'EU28 TRA_Activity'!AA126-'UK TRA_Activity'!AA126</f>
        <v>2523.2750960129856</v>
      </c>
      <c r="AB126" s="331">
        <f>'EU28 TRA_Activity'!AB126-'UK TRA_Activity'!AB126</f>
        <v>3178.5937144289392</v>
      </c>
      <c r="AC126" s="331">
        <f>'EU28 TRA_Activity'!AC126-'UK TRA_Activity'!AC126</f>
        <v>3919.1374641658449</v>
      </c>
      <c r="AD126" s="331">
        <f>'EU28 TRA_Activity'!AD126-'UK TRA_Activity'!AD126</f>
        <v>4744.838887750735</v>
      </c>
      <c r="AE126" s="331">
        <f>'EU28 TRA_Activity'!AE126-'UK TRA_Activity'!AE126</f>
        <v>5652.963585329504</v>
      </c>
      <c r="AF126" s="331">
        <f>'EU28 TRA_Activity'!AF126-'UK TRA_Activity'!AF126</f>
        <v>6647.8202952042147</v>
      </c>
      <c r="AG126" s="331">
        <f>'EU28 TRA_Activity'!AG126-'UK TRA_Activity'!AG126</f>
        <v>7729.4337292033906</v>
      </c>
      <c r="AH126" s="331">
        <f>'EU28 TRA_Activity'!AH126-'UK TRA_Activity'!AH126</f>
        <v>8911.227004061222</v>
      </c>
      <c r="AI126" s="331">
        <f>'EU28 TRA_Activity'!AI126-'UK TRA_Activity'!AI126</f>
        <v>10164.138282770786</v>
      </c>
      <c r="AJ126" s="331">
        <f>'EU28 TRA_Activity'!AJ126-'UK TRA_Activity'!AJ126</f>
        <v>11507.21230658591</v>
      </c>
      <c r="AK126" s="331">
        <f>'EU28 TRA_Activity'!AK126-'UK TRA_Activity'!AK126</f>
        <v>12924.960695938989</v>
      </c>
      <c r="AL126" s="331">
        <f>'EU28 TRA_Activity'!AL126-'UK TRA_Activity'!AL126</f>
        <v>14405.826792249594</v>
      </c>
      <c r="AM126" s="331">
        <f>'EU28 TRA_Activity'!AM126-'UK TRA_Activity'!AM126</f>
        <v>15926.613950935931</v>
      </c>
      <c r="AN126" s="331">
        <f>'EU28 TRA_Activity'!AN126-'UK TRA_Activity'!AN126</f>
        <v>17464.174905639986</v>
      </c>
      <c r="AO126" s="331">
        <f>'EU28 TRA_Activity'!AO126-'UK TRA_Activity'!AO126</f>
        <v>18976.606186105284</v>
      </c>
      <c r="AP126" s="331">
        <f>'EU28 TRA_Activity'!AP126-'UK TRA_Activity'!AP126</f>
        <v>20438.12541717519</v>
      </c>
      <c r="AQ126" s="331">
        <f>'EU28 TRA_Activity'!AQ126-'UK TRA_Activity'!AQ126</f>
        <v>21814.967640918643</v>
      </c>
      <c r="AR126" s="331">
        <f>'EU28 TRA_Activity'!AR126-'UK TRA_Activity'!AR126</f>
        <v>23072.293948273589</v>
      </c>
      <c r="AS126" s="331">
        <f>'EU28 TRA_Activity'!AS126-'UK TRA_Activity'!AS126</f>
        <v>24186.005729026292</v>
      </c>
      <c r="AT126" s="331">
        <f>'EU28 TRA_Activity'!AT126-'UK TRA_Activity'!AT126</f>
        <v>25160.237284464391</v>
      </c>
      <c r="AU126" s="331">
        <f>'EU28 TRA_Activity'!AU126-'UK TRA_Activity'!AU126</f>
        <v>25978.832106009344</v>
      </c>
      <c r="AV126" s="331">
        <f>'EU28 TRA_Activity'!AV126-'UK TRA_Activity'!AV126</f>
        <v>26650.637009000624</v>
      </c>
      <c r="AW126" s="331">
        <f>'EU28 TRA_Activity'!AW126-'UK TRA_Activity'!AW126</f>
        <v>27169.315174818941</v>
      </c>
      <c r="AX126" s="331">
        <f>'EU28 TRA_Activity'!AX126-'UK TRA_Activity'!AX126</f>
        <v>27561.755795770106</v>
      </c>
      <c r="AY126" s="331">
        <f>'EU28 TRA_Activity'!AY126-'UK TRA_Activity'!AY126</f>
        <v>27838.739249982635</v>
      </c>
      <c r="AZ126" s="331">
        <f>'EU28 TRA_Activity'!AZ126-'UK TRA_Activity'!AZ126</f>
        <v>28035.399689374106</v>
      </c>
    </row>
    <row r="127" spans="1:52">
      <c r="A127" s="329" t="s">
        <v>171</v>
      </c>
      <c r="B127" s="315">
        <f>'EU28 TRA_Activity'!B127-'UK TRA_Activity'!B127</f>
        <v>0</v>
      </c>
      <c r="C127" s="315">
        <f>'EU28 TRA_Activity'!C127-'UK TRA_Activity'!C127</f>
        <v>0</v>
      </c>
      <c r="D127" s="315">
        <f>'EU28 TRA_Activity'!D127-'UK TRA_Activity'!D127</f>
        <v>0</v>
      </c>
      <c r="E127" s="315">
        <f>'EU28 TRA_Activity'!E127-'UK TRA_Activity'!E127</f>
        <v>0</v>
      </c>
      <c r="F127" s="315">
        <f>'EU28 TRA_Activity'!F127-'UK TRA_Activity'!F127</f>
        <v>0</v>
      </c>
      <c r="G127" s="315">
        <f>'EU28 TRA_Activity'!G127-'UK TRA_Activity'!G127</f>
        <v>0</v>
      </c>
      <c r="H127" s="315">
        <f>'EU28 TRA_Activity'!H127-'UK TRA_Activity'!H127</f>
        <v>0</v>
      </c>
      <c r="I127" s="315">
        <f>'EU28 TRA_Activity'!I127-'UK TRA_Activity'!I127</f>
        <v>0</v>
      </c>
      <c r="J127" s="315">
        <f>'EU28 TRA_Activity'!J127-'UK TRA_Activity'!J127</f>
        <v>0</v>
      </c>
      <c r="K127" s="315">
        <f>'EU28 TRA_Activity'!K127-'UK TRA_Activity'!K127</f>
        <v>0</v>
      </c>
      <c r="L127" s="315">
        <f>'EU28 TRA_Activity'!L127-'UK TRA_Activity'!L127</f>
        <v>0</v>
      </c>
      <c r="M127" s="315">
        <f>'EU28 TRA_Activity'!M127-'UK TRA_Activity'!M127</f>
        <v>0</v>
      </c>
      <c r="N127" s="315">
        <f>'EU28 TRA_Activity'!N127-'UK TRA_Activity'!N127</f>
        <v>0</v>
      </c>
      <c r="O127" s="315">
        <f>'EU28 TRA_Activity'!O127-'UK TRA_Activity'!O127</f>
        <v>0</v>
      </c>
      <c r="P127" s="315">
        <f>'EU28 TRA_Activity'!P127-'UK TRA_Activity'!P127</f>
        <v>0</v>
      </c>
      <c r="Q127" s="315">
        <f>'EU28 TRA_Activity'!Q127-'UK TRA_Activity'!Q127</f>
        <v>0</v>
      </c>
      <c r="R127" s="315">
        <f>'EU28 TRA_Activity'!R127-'UK TRA_Activity'!R127</f>
        <v>0</v>
      </c>
      <c r="S127" s="315">
        <f>'EU28 TRA_Activity'!S127-'UK TRA_Activity'!S127</f>
        <v>0</v>
      </c>
      <c r="T127" s="315">
        <f>'EU28 TRA_Activity'!T127-'UK TRA_Activity'!T127</f>
        <v>0</v>
      </c>
      <c r="U127" s="315">
        <f>'EU28 TRA_Activity'!U127-'UK TRA_Activity'!U127</f>
        <v>0</v>
      </c>
      <c r="V127" s="315">
        <f>'EU28 TRA_Activity'!V127-'UK TRA_Activity'!V127</f>
        <v>0</v>
      </c>
      <c r="W127" s="315">
        <f>'EU28 TRA_Activity'!W127-'UK TRA_Activity'!W127</f>
        <v>0</v>
      </c>
      <c r="X127" s="315">
        <f>'EU28 TRA_Activity'!X127-'UK TRA_Activity'!X127</f>
        <v>0</v>
      </c>
      <c r="Y127" s="315">
        <f>'EU28 TRA_Activity'!Y127-'UK TRA_Activity'!Y127</f>
        <v>0</v>
      </c>
      <c r="Z127" s="315">
        <f>'EU28 TRA_Activity'!Z127-'UK TRA_Activity'!Z127</f>
        <v>0</v>
      </c>
      <c r="AA127" s="315">
        <f>'EU28 TRA_Activity'!AA127-'UK TRA_Activity'!AA127</f>
        <v>0</v>
      </c>
      <c r="AB127" s="315">
        <f>'EU28 TRA_Activity'!AB127-'UK TRA_Activity'!AB127</f>
        <v>0</v>
      </c>
      <c r="AC127" s="315">
        <f>'EU28 TRA_Activity'!AC127-'UK TRA_Activity'!AC127</f>
        <v>0</v>
      </c>
      <c r="AD127" s="315">
        <f>'EU28 TRA_Activity'!AD127-'UK TRA_Activity'!AD127</f>
        <v>0</v>
      </c>
      <c r="AE127" s="315">
        <f>'EU28 TRA_Activity'!AE127-'UK TRA_Activity'!AE127</f>
        <v>0</v>
      </c>
      <c r="AF127" s="315">
        <f>'EU28 TRA_Activity'!AF127-'UK TRA_Activity'!AF127</f>
        <v>0</v>
      </c>
      <c r="AG127" s="315">
        <f>'EU28 TRA_Activity'!AG127-'UK TRA_Activity'!AG127</f>
        <v>0</v>
      </c>
      <c r="AH127" s="315">
        <f>'EU28 TRA_Activity'!AH127-'UK TRA_Activity'!AH127</f>
        <v>0</v>
      </c>
      <c r="AI127" s="315">
        <f>'EU28 TRA_Activity'!AI127-'UK TRA_Activity'!AI127</f>
        <v>0</v>
      </c>
      <c r="AJ127" s="315">
        <f>'EU28 TRA_Activity'!AJ127-'UK TRA_Activity'!AJ127</f>
        <v>0</v>
      </c>
      <c r="AK127" s="315">
        <f>'EU28 TRA_Activity'!AK127-'UK TRA_Activity'!AK127</f>
        <v>0</v>
      </c>
      <c r="AL127" s="315">
        <f>'EU28 TRA_Activity'!AL127-'UK TRA_Activity'!AL127</f>
        <v>0</v>
      </c>
      <c r="AM127" s="315">
        <f>'EU28 TRA_Activity'!AM127-'UK TRA_Activity'!AM127</f>
        <v>0</v>
      </c>
      <c r="AN127" s="315">
        <f>'EU28 TRA_Activity'!AN127-'UK TRA_Activity'!AN127</f>
        <v>0</v>
      </c>
      <c r="AO127" s="315">
        <f>'EU28 TRA_Activity'!AO127-'UK TRA_Activity'!AO127</f>
        <v>0</v>
      </c>
      <c r="AP127" s="315">
        <f>'EU28 TRA_Activity'!AP127-'UK TRA_Activity'!AP127</f>
        <v>0</v>
      </c>
      <c r="AQ127" s="315">
        <f>'EU28 TRA_Activity'!AQ127-'UK TRA_Activity'!AQ127</f>
        <v>0</v>
      </c>
      <c r="AR127" s="315">
        <f>'EU28 TRA_Activity'!AR127-'UK TRA_Activity'!AR127</f>
        <v>0</v>
      </c>
      <c r="AS127" s="315">
        <f>'EU28 TRA_Activity'!AS127-'UK TRA_Activity'!AS127</f>
        <v>0</v>
      </c>
      <c r="AT127" s="315">
        <f>'EU28 TRA_Activity'!AT127-'UK TRA_Activity'!AT127</f>
        <v>0</v>
      </c>
      <c r="AU127" s="315">
        <f>'EU28 TRA_Activity'!AU127-'UK TRA_Activity'!AU127</f>
        <v>0</v>
      </c>
      <c r="AV127" s="315">
        <f>'EU28 TRA_Activity'!AV127-'UK TRA_Activity'!AV127</f>
        <v>0</v>
      </c>
      <c r="AW127" s="315">
        <f>'EU28 TRA_Activity'!AW127-'UK TRA_Activity'!AW127</f>
        <v>0</v>
      </c>
      <c r="AX127" s="315">
        <f>'EU28 TRA_Activity'!AX127-'UK TRA_Activity'!AX127</f>
        <v>0</v>
      </c>
      <c r="AY127" s="315">
        <f>'EU28 TRA_Activity'!AY127-'UK TRA_Activity'!AY127</f>
        <v>0</v>
      </c>
      <c r="AZ127" s="315">
        <f>'EU28 TRA_Activity'!AZ127-'UK TRA_Activity'!AZ127</f>
        <v>0</v>
      </c>
    </row>
    <row r="128" spans="1:52">
      <c r="A128" s="329" t="s">
        <v>170</v>
      </c>
      <c r="B128" s="315">
        <f>'EU28 TRA_Activity'!B128-'UK TRA_Activity'!B128</f>
        <v>0</v>
      </c>
      <c r="C128" s="315">
        <f>'EU28 TRA_Activity'!C128-'UK TRA_Activity'!C128</f>
        <v>0</v>
      </c>
      <c r="D128" s="315">
        <f>'EU28 TRA_Activity'!D128-'UK TRA_Activity'!D128</f>
        <v>0</v>
      </c>
      <c r="E128" s="315">
        <f>'EU28 TRA_Activity'!E128-'UK TRA_Activity'!E128</f>
        <v>0</v>
      </c>
      <c r="F128" s="315">
        <f>'EU28 TRA_Activity'!F128-'UK TRA_Activity'!F128</f>
        <v>0</v>
      </c>
      <c r="G128" s="315">
        <f>'EU28 TRA_Activity'!G128-'UK TRA_Activity'!G128</f>
        <v>0</v>
      </c>
      <c r="H128" s="315">
        <f>'EU28 TRA_Activity'!H128-'UK TRA_Activity'!H128</f>
        <v>0</v>
      </c>
      <c r="I128" s="315">
        <f>'EU28 TRA_Activity'!I128-'UK TRA_Activity'!I128</f>
        <v>0</v>
      </c>
      <c r="J128" s="315">
        <f>'EU28 TRA_Activity'!J128-'UK TRA_Activity'!J128</f>
        <v>0</v>
      </c>
      <c r="K128" s="315">
        <f>'EU28 TRA_Activity'!K128-'UK TRA_Activity'!K128</f>
        <v>0</v>
      </c>
      <c r="L128" s="315">
        <f>'EU28 TRA_Activity'!L128-'UK TRA_Activity'!L128</f>
        <v>0</v>
      </c>
      <c r="M128" s="315">
        <f>'EU28 TRA_Activity'!M128-'UK TRA_Activity'!M128</f>
        <v>0</v>
      </c>
      <c r="N128" s="315">
        <f>'EU28 TRA_Activity'!N128-'UK TRA_Activity'!N128</f>
        <v>0</v>
      </c>
      <c r="O128" s="315">
        <f>'EU28 TRA_Activity'!O128-'UK TRA_Activity'!O128</f>
        <v>0</v>
      </c>
      <c r="P128" s="315">
        <f>'EU28 TRA_Activity'!P128-'UK TRA_Activity'!P128</f>
        <v>0</v>
      </c>
      <c r="Q128" s="315">
        <f>'EU28 TRA_Activity'!Q128-'UK TRA_Activity'!Q128</f>
        <v>0</v>
      </c>
      <c r="R128" s="315">
        <f>'EU28 TRA_Activity'!R128-'UK TRA_Activity'!R128</f>
        <v>2.7617630747692208</v>
      </c>
      <c r="S128" s="315">
        <f>'EU28 TRA_Activity'!S128-'UK TRA_Activity'!S128</f>
        <v>6.8901450296945104</v>
      </c>
      <c r="T128" s="315">
        <f>'EU28 TRA_Activity'!T128-'UK TRA_Activity'!T128</f>
        <v>12.498466264961035</v>
      </c>
      <c r="U128" s="315">
        <f>'EU28 TRA_Activity'!U128-'UK TRA_Activity'!U128</f>
        <v>19.422910601761814</v>
      </c>
      <c r="V128" s="315">
        <f>'EU28 TRA_Activity'!V128-'UK TRA_Activity'!V128</f>
        <v>40.55064119833137</v>
      </c>
      <c r="W128" s="315">
        <f>'EU28 TRA_Activity'!W128-'UK TRA_Activity'!W128</f>
        <v>68.692752573789846</v>
      </c>
      <c r="X128" s="315">
        <f>'EU28 TRA_Activity'!X128-'UK TRA_Activity'!X128</f>
        <v>100.94286661968013</v>
      </c>
      <c r="Y128" s="315">
        <f>'EU28 TRA_Activity'!Y128-'UK TRA_Activity'!Y128</f>
        <v>135.83279294310586</v>
      </c>
      <c r="Z128" s="315">
        <f>'EU28 TRA_Activity'!Z128-'UK TRA_Activity'!Z128</f>
        <v>176.41169164449784</v>
      </c>
      <c r="AA128" s="315">
        <f>'EU28 TRA_Activity'!AA128-'UK TRA_Activity'!AA128</f>
        <v>226.33407666519892</v>
      </c>
      <c r="AB128" s="315">
        <f>'EU28 TRA_Activity'!AB128-'UK TRA_Activity'!AB128</f>
        <v>285.02812743101288</v>
      </c>
      <c r="AC128" s="315">
        <f>'EU28 TRA_Activity'!AC128-'UK TRA_Activity'!AC128</f>
        <v>351.53532985654527</v>
      </c>
      <c r="AD128" s="315">
        <f>'EU28 TRA_Activity'!AD128-'UK TRA_Activity'!AD128</f>
        <v>425.875246954256</v>
      </c>
      <c r="AE128" s="315">
        <f>'EU28 TRA_Activity'!AE128-'UK TRA_Activity'!AE128</f>
        <v>507.98078661809996</v>
      </c>
      <c r="AF128" s="315">
        <f>'EU28 TRA_Activity'!AF128-'UK TRA_Activity'!AF128</f>
        <v>598.28041307687317</v>
      </c>
      <c r="AG128" s="315">
        <f>'EU28 TRA_Activity'!AG128-'UK TRA_Activity'!AG128</f>
        <v>696.86890313391677</v>
      </c>
      <c r="AH128" s="315">
        <f>'EU28 TRA_Activity'!AH128-'UK TRA_Activity'!AH128</f>
        <v>805.11961306811907</v>
      </c>
      <c r="AI128" s="315">
        <f>'EU28 TRA_Activity'!AI128-'UK TRA_Activity'!AI128</f>
        <v>920.5986329834999</v>
      </c>
      <c r="AJ128" s="315">
        <f>'EU28 TRA_Activity'!AJ128-'UK TRA_Activity'!AJ128</f>
        <v>1044.9005388200976</v>
      </c>
      <c r="AK128" s="315">
        <f>'EU28 TRA_Activity'!AK128-'UK TRA_Activity'!AK128</f>
        <v>1177.1335633477481</v>
      </c>
      <c r="AL128" s="315">
        <f>'EU28 TRA_Activity'!AL128-'UK TRA_Activity'!AL128</f>
        <v>1315.9066527800428</v>
      </c>
      <c r="AM128" s="315">
        <f>'EU28 TRA_Activity'!AM128-'UK TRA_Activity'!AM128</f>
        <v>1459.6610583164672</v>
      </c>
      <c r="AN128" s="315">
        <f>'EU28 TRA_Activity'!AN128-'UK TRA_Activity'!AN128</f>
        <v>1605.8728019764844</v>
      </c>
      <c r="AO128" s="315">
        <f>'EU28 TRA_Activity'!AO128-'UK TRA_Activity'!AO128</f>
        <v>1751.3045016584804</v>
      </c>
      <c r="AP128" s="315">
        <f>'EU28 TRA_Activity'!AP128-'UK TRA_Activity'!AP128</f>
        <v>1893.070715219613</v>
      </c>
      <c r="AQ128" s="315">
        <f>'EU28 TRA_Activity'!AQ128-'UK TRA_Activity'!AQ128</f>
        <v>2028.4480354848238</v>
      </c>
      <c r="AR128" s="315">
        <f>'EU28 TRA_Activity'!AR128-'UK TRA_Activity'!AR128</f>
        <v>2153.8746975500394</v>
      </c>
      <c r="AS128" s="315">
        <f>'EU28 TRA_Activity'!AS128-'UK TRA_Activity'!AS128</f>
        <v>2267.4716574181421</v>
      </c>
      <c r="AT128" s="315">
        <f>'EU28 TRA_Activity'!AT128-'UK TRA_Activity'!AT128</f>
        <v>2369.1341359227895</v>
      </c>
      <c r="AU128" s="315">
        <f>'EU28 TRA_Activity'!AU128-'UK TRA_Activity'!AU128</f>
        <v>2457.6269373914079</v>
      </c>
      <c r="AV128" s="315">
        <f>'EU28 TRA_Activity'!AV128-'UK TRA_Activity'!AV128</f>
        <v>2533.2462368798515</v>
      </c>
      <c r="AW128" s="315">
        <f>'EU28 TRA_Activity'!AW128-'UK TRA_Activity'!AW128</f>
        <v>2595.774077421579</v>
      </c>
      <c r="AX128" s="315">
        <f>'EU28 TRA_Activity'!AX128-'UK TRA_Activity'!AX128</f>
        <v>2647.3542956516776</v>
      </c>
      <c r="AY128" s="315">
        <f>'EU28 TRA_Activity'!AY128-'UK TRA_Activity'!AY128</f>
        <v>2689.1980929803831</v>
      </c>
      <c r="AZ128" s="315">
        <f>'EU28 TRA_Activity'!AZ128-'UK TRA_Activity'!AZ128</f>
        <v>2724.3747195753831</v>
      </c>
    </row>
    <row r="129" spans="1:52">
      <c r="A129" s="329" t="s">
        <v>169</v>
      </c>
      <c r="B129" s="315">
        <f>'EU28 TRA_Activity'!B129-'UK TRA_Activity'!B129</f>
        <v>0</v>
      </c>
      <c r="C129" s="315">
        <f>'EU28 TRA_Activity'!C129-'UK TRA_Activity'!C129</f>
        <v>0</v>
      </c>
      <c r="D129" s="315">
        <f>'EU28 TRA_Activity'!D129-'UK TRA_Activity'!D129</f>
        <v>0</v>
      </c>
      <c r="E129" s="315">
        <f>'EU28 TRA_Activity'!E129-'UK TRA_Activity'!E129</f>
        <v>0</v>
      </c>
      <c r="F129" s="315">
        <f>'EU28 TRA_Activity'!F129-'UK TRA_Activity'!F129</f>
        <v>0</v>
      </c>
      <c r="G129" s="315">
        <f>'EU28 TRA_Activity'!G129-'UK TRA_Activity'!G129</f>
        <v>0</v>
      </c>
      <c r="H129" s="315">
        <f>'EU28 TRA_Activity'!H129-'UK TRA_Activity'!H129</f>
        <v>0</v>
      </c>
      <c r="I129" s="315">
        <f>'EU28 TRA_Activity'!I129-'UK TRA_Activity'!I129</f>
        <v>0</v>
      </c>
      <c r="J129" s="315">
        <f>'EU28 TRA_Activity'!J129-'UK TRA_Activity'!J129</f>
        <v>0</v>
      </c>
      <c r="K129" s="315">
        <f>'EU28 TRA_Activity'!K129-'UK TRA_Activity'!K129</f>
        <v>0</v>
      </c>
      <c r="L129" s="315">
        <f>'EU28 TRA_Activity'!L129-'UK TRA_Activity'!L129</f>
        <v>0</v>
      </c>
      <c r="M129" s="315">
        <f>'EU28 TRA_Activity'!M129-'UK TRA_Activity'!M129</f>
        <v>0</v>
      </c>
      <c r="N129" s="315">
        <f>'EU28 TRA_Activity'!N129-'UK TRA_Activity'!N129</f>
        <v>0</v>
      </c>
      <c r="O129" s="315">
        <f>'EU28 TRA_Activity'!O129-'UK TRA_Activity'!O129</f>
        <v>0</v>
      </c>
      <c r="P129" s="315">
        <f>'EU28 TRA_Activity'!P129-'UK TRA_Activity'!P129</f>
        <v>0</v>
      </c>
      <c r="Q129" s="315">
        <f>'EU28 TRA_Activity'!Q129-'UK TRA_Activity'!Q129</f>
        <v>0</v>
      </c>
      <c r="R129" s="315">
        <f>'EU28 TRA_Activity'!R129-'UK TRA_Activity'!R129</f>
        <v>0</v>
      </c>
      <c r="S129" s="315">
        <f>'EU28 TRA_Activity'!S129-'UK TRA_Activity'!S129</f>
        <v>0</v>
      </c>
      <c r="T129" s="315">
        <f>'EU28 TRA_Activity'!T129-'UK TRA_Activity'!T129</f>
        <v>0</v>
      </c>
      <c r="U129" s="315">
        <f>'EU28 TRA_Activity'!U129-'UK TRA_Activity'!U129</f>
        <v>0</v>
      </c>
      <c r="V129" s="315">
        <f>'EU28 TRA_Activity'!V129-'UK TRA_Activity'!V129</f>
        <v>0</v>
      </c>
      <c r="W129" s="315">
        <f>'EU28 TRA_Activity'!W129-'UK TRA_Activity'!W129</f>
        <v>0</v>
      </c>
      <c r="X129" s="315">
        <f>'EU28 TRA_Activity'!X129-'UK TRA_Activity'!X129</f>
        <v>0</v>
      </c>
      <c r="Y129" s="315">
        <f>'EU28 TRA_Activity'!Y129-'UK TRA_Activity'!Y129</f>
        <v>0</v>
      </c>
      <c r="Z129" s="315">
        <f>'EU28 TRA_Activity'!Z129-'UK TRA_Activity'!Z129</f>
        <v>0</v>
      </c>
      <c r="AA129" s="315">
        <f>'EU28 TRA_Activity'!AA129-'UK TRA_Activity'!AA129</f>
        <v>0</v>
      </c>
      <c r="AB129" s="315">
        <f>'EU28 TRA_Activity'!AB129-'UK TRA_Activity'!AB129</f>
        <v>0</v>
      </c>
      <c r="AC129" s="315">
        <f>'EU28 TRA_Activity'!AC129-'UK TRA_Activity'!AC129</f>
        <v>0</v>
      </c>
      <c r="AD129" s="315">
        <f>'EU28 TRA_Activity'!AD129-'UK TRA_Activity'!AD129</f>
        <v>0</v>
      </c>
      <c r="AE129" s="315">
        <f>'EU28 TRA_Activity'!AE129-'UK TRA_Activity'!AE129</f>
        <v>0</v>
      </c>
      <c r="AF129" s="315">
        <f>'EU28 TRA_Activity'!AF129-'UK TRA_Activity'!AF129</f>
        <v>0</v>
      </c>
      <c r="AG129" s="315">
        <f>'EU28 TRA_Activity'!AG129-'UK TRA_Activity'!AG129</f>
        <v>0</v>
      </c>
      <c r="AH129" s="315">
        <f>'EU28 TRA_Activity'!AH129-'UK TRA_Activity'!AH129</f>
        <v>0</v>
      </c>
      <c r="AI129" s="315">
        <f>'EU28 TRA_Activity'!AI129-'UK TRA_Activity'!AI129</f>
        <v>0</v>
      </c>
      <c r="AJ129" s="315">
        <f>'EU28 TRA_Activity'!AJ129-'UK TRA_Activity'!AJ129</f>
        <v>0</v>
      </c>
      <c r="AK129" s="315">
        <f>'EU28 TRA_Activity'!AK129-'UK TRA_Activity'!AK129</f>
        <v>0</v>
      </c>
      <c r="AL129" s="315">
        <f>'EU28 TRA_Activity'!AL129-'UK TRA_Activity'!AL129</f>
        <v>0</v>
      </c>
      <c r="AM129" s="315">
        <f>'EU28 TRA_Activity'!AM129-'UK TRA_Activity'!AM129</f>
        <v>0</v>
      </c>
      <c r="AN129" s="315">
        <f>'EU28 TRA_Activity'!AN129-'UK TRA_Activity'!AN129</f>
        <v>0</v>
      </c>
      <c r="AO129" s="315">
        <f>'EU28 TRA_Activity'!AO129-'UK TRA_Activity'!AO129</f>
        <v>0</v>
      </c>
      <c r="AP129" s="315">
        <f>'EU28 TRA_Activity'!AP129-'UK TRA_Activity'!AP129</f>
        <v>0</v>
      </c>
      <c r="AQ129" s="315">
        <f>'EU28 TRA_Activity'!AQ129-'UK TRA_Activity'!AQ129</f>
        <v>0</v>
      </c>
      <c r="AR129" s="315">
        <f>'EU28 TRA_Activity'!AR129-'UK TRA_Activity'!AR129</f>
        <v>0</v>
      </c>
      <c r="AS129" s="315">
        <f>'EU28 TRA_Activity'!AS129-'UK TRA_Activity'!AS129</f>
        <v>0</v>
      </c>
      <c r="AT129" s="315">
        <f>'EU28 TRA_Activity'!AT129-'UK TRA_Activity'!AT129</f>
        <v>0</v>
      </c>
      <c r="AU129" s="315">
        <f>'EU28 TRA_Activity'!AU129-'UK TRA_Activity'!AU129</f>
        <v>0</v>
      </c>
      <c r="AV129" s="315">
        <f>'EU28 TRA_Activity'!AV129-'UK TRA_Activity'!AV129</f>
        <v>0</v>
      </c>
      <c r="AW129" s="315">
        <f>'EU28 TRA_Activity'!AW129-'UK TRA_Activity'!AW129</f>
        <v>0</v>
      </c>
      <c r="AX129" s="315">
        <f>'EU28 TRA_Activity'!AX129-'UK TRA_Activity'!AX129</f>
        <v>0</v>
      </c>
      <c r="AY129" s="315">
        <f>'EU28 TRA_Activity'!AY129-'UK TRA_Activity'!AY129</f>
        <v>0</v>
      </c>
      <c r="AZ129" s="315">
        <f>'EU28 TRA_Activity'!AZ129-'UK TRA_Activity'!AZ129</f>
        <v>0</v>
      </c>
    </row>
    <row r="130" spans="1:52">
      <c r="A130" s="329" t="s">
        <v>168</v>
      </c>
      <c r="B130" s="315">
        <f>'EU28 TRA_Activity'!B130-'UK TRA_Activity'!B130</f>
        <v>0</v>
      </c>
      <c r="C130" s="315">
        <f>'EU28 TRA_Activity'!C130-'UK TRA_Activity'!C130</f>
        <v>0</v>
      </c>
      <c r="D130" s="315">
        <f>'EU28 TRA_Activity'!D130-'UK TRA_Activity'!D130</f>
        <v>0</v>
      </c>
      <c r="E130" s="315">
        <f>'EU28 TRA_Activity'!E130-'UK TRA_Activity'!E130</f>
        <v>0</v>
      </c>
      <c r="F130" s="315">
        <f>'EU28 TRA_Activity'!F130-'UK TRA_Activity'!F130</f>
        <v>0</v>
      </c>
      <c r="G130" s="315">
        <f>'EU28 TRA_Activity'!G130-'UK TRA_Activity'!G130</f>
        <v>0</v>
      </c>
      <c r="H130" s="315">
        <f>'EU28 TRA_Activity'!H130-'UK TRA_Activity'!H130</f>
        <v>0</v>
      </c>
      <c r="I130" s="315">
        <f>'EU28 TRA_Activity'!I130-'UK TRA_Activity'!I130</f>
        <v>0</v>
      </c>
      <c r="J130" s="315">
        <f>'EU28 TRA_Activity'!J130-'UK TRA_Activity'!J130</f>
        <v>0</v>
      </c>
      <c r="K130" s="315">
        <f>'EU28 TRA_Activity'!K130-'UK TRA_Activity'!K130</f>
        <v>0</v>
      </c>
      <c r="L130" s="315">
        <f>'EU28 TRA_Activity'!L130-'UK TRA_Activity'!L130</f>
        <v>0</v>
      </c>
      <c r="M130" s="315">
        <f>'EU28 TRA_Activity'!M130-'UK TRA_Activity'!M130</f>
        <v>0</v>
      </c>
      <c r="N130" s="315">
        <f>'EU28 TRA_Activity'!N130-'UK TRA_Activity'!N130</f>
        <v>0</v>
      </c>
      <c r="O130" s="315">
        <f>'EU28 TRA_Activity'!O130-'UK TRA_Activity'!O130</f>
        <v>0</v>
      </c>
      <c r="P130" s="315">
        <f>'EU28 TRA_Activity'!P130-'UK TRA_Activity'!P130</f>
        <v>0</v>
      </c>
      <c r="Q130" s="315">
        <f>'EU28 TRA_Activity'!Q130-'UK TRA_Activity'!Q130</f>
        <v>0</v>
      </c>
      <c r="R130" s="315">
        <f>'EU28 TRA_Activity'!R130-'UK TRA_Activity'!R130</f>
        <v>0</v>
      </c>
      <c r="S130" s="315">
        <f>'EU28 TRA_Activity'!S130-'UK TRA_Activity'!S130</f>
        <v>0</v>
      </c>
      <c r="T130" s="315">
        <f>'EU28 TRA_Activity'!T130-'UK TRA_Activity'!T130</f>
        <v>0</v>
      </c>
      <c r="U130" s="315">
        <f>'EU28 TRA_Activity'!U130-'UK TRA_Activity'!U130</f>
        <v>0</v>
      </c>
      <c r="V130" s="315">
        <f>'EU28 TRA_Activity'!V130-'UK TRA_Activity'!V130</f>
        <v>0</v>
      </c>
      <c r="W130" s="315">
        <f>'EU28 TRA_Activity'!W130-'UK TRA_Activity'!W130</f>
        <v>0</v>
      </c>
      <c r="X130" s="315">
        <f>'EU28 TRA_Activity'!X130-'UK TRA_Activity'!X130</f>
        <v>0</v>
      </c>
      <c r="Y130" s="315">
        <f>'EU28 TRA_Activity'!Y130-'UK TRA_Activity'!Y130</f>
        <v>0</v>
      </c>
      <c r="Z130" s="315">
        <f>'EU28 TRA_Activity'!Z130-'UK TRA_Activity'!Z130</f>
        <v>0</v>
      </c>
      <c r="AA130" s="315">
        <f>'EU28 TRA_Activity'!AA130-'UK TRA_Activity'!AA130</f>
        <v>0</v>
      </c>
      <c r="AB130" s="315">
        <f>'EU28 TRA_Activity'!AB130-'UK TRA_Activity'!AB130</f>
        <v>0</v>
      </c>
      <c r="AC130" s="315">
        <f>'EU28 TRA_Activity'!AC130-'UK TRA_Activity'!AC130</f>
        <v>0</v>
      </c>
      <c r="AD130" s="315">
        <f>'EU28 TRA_Activity'!AD130-'UK TRA_Activity'!AD130</f>
        <v>0</v>
      </c>
      <c r="AE130" s="315">
        <f>'EU28 TRA_Activity'!AE130-'UK TRA_Activity'!AE130</f>
        <v>0</v>
      </c>
      <c r="AF130" s="315">
        <f>'EU28 TRA_Activity'!AF130-'UK TRA_Activity'!AF130</f>
        <v>0</v>
      </c>
      <c r="AG130" s="315">
        <f>'EU28 TRA_Activity'!AG130-'UK TRA_Activity'!AG130</f>
        <v>0</v>
      </c>
      <c r="AH130" s="315">
        <f>'EU28 TRA_Activity'!AH130-'UK TRA_Activity'!AH130</f>
        <v>0</v>
      </c>
      <c r="AI130" s="315">
        <f>'EU28 TRA_Activity'!AI130-'UK TRA_Activity'!AI130</f>
        <v>0</v>
      </c>
      <c r="AJ130" s="315">
        <f>'EU28 TRA_Activity'!AJ130-'UK TRA_Activity'!AJ130</f>
        <v>0</v>
      </c>
      <c r="AK130" s="315">
        <f>'EU28 TRA_Activity'!AK130-'UK TRA_Activity'!AK130</f>
        <v>0</v>
      </c>
      <c r="AL130" s="315">
        <f>'EU28 TRA_Activity'!AL130-'UK TRA_Activity'!AL130</f>
        <v>0</v>
      </c>
      <c r="AM130" s="315">
        <f>'EU28 TRA_Activity'!AM130-'UK TRA_Activity'!AM130</f>
        <v>0</v>
      </c>
      <c r="AN130" s="315">
        <f>'EU28 TRA_Activity'!AN130-'UK TRA_Activity'!AN130</f>
        <v>0</v>
      </c>
      <c r="AO130" s="315">
        <f>'EU28 TRA_Activity'!AO130-'UK TRA_Activity'!AO130</f>
        <v>0</v>
      </c>
      <c r="AP130" s="315">
        <f>'EU28 TRA_Activity'!AP130-'UK TRA_Activity'!AP130</f>
        <v>0</v>
      </c>
      <c r="AQ130" s="315">
        <f>'EU28 TRA_Activity'!AQ130-'UK TRA_Activity'!AQ130</f>
        <v>0</v>
      </c>
      <c r="AR130" s="315">
        <f>'EU28 TRA_Activity'!AR130-'UK TRA_Activity'!AR130</f>
        <v>0</v>
      </c>
      <c r="AS130" s="315">
        <f>'EU28 TRA_Activity'!AS130-'UK TRA_Activity'!AS130</f>
        <v>0</v>
      </c>
      <c r="AT130" s="315">
        <f>'EU28 TRA_Activity'!AT130-'UK TRA_Activity'!AT130</f>
        <v>0</v>
      </c>
      <c r="AU130" s="315">
        <f>'EU28 TRA_Activity'!AU130-'UK TRA_Activity'!AU130</f>
        <v>0</v>
      </c>
      <c r="AV130" s="315">
        <f>'EU28 TRA_Activity'!AV130-'UK TRA_Activity'!AV130</f>
        <v>0</v>
      </c>
      <c r="AW130" s="315">
        <f>'EU28 TRA_Activity'!AW130-'UK TRA_Activity'!AW130</f>
        <v>0</v>
      </c>
      <c r="AX130" s="315">
        <f>'EU28 TRA_Activity'!AX130-'UK TRA_Activity'!AX130</f>
        <v>0</v>
      </c>
      <c r="AY130" s="315">
        <f>'EU28 TRA_Activity'!AY130-'UK TRA_Activity'!AY130</f>
        <v>0</v>
      </c>
      <c r="AZ130" s="315">
        <f>'EU28 TRA_Activity'!AZ130-'UK TRA_Activity'!AZ130</f>
        <v>0</v>
      </c>
    </row>
    <row r="131" spans="1:52">
      <c r="A131" s="329" t="s">
        <v>154</v>
      </c>
      <c r="B131" s="315">
        <f>'EU28 TRA_Activity'!B131-'UK TRA_Activity'!B131</f>
        <v>0</v>
      </c>
      <c r="C131" s="315">
        <f>'EU28 TRA_Activity'!C131-'UK TRA_Activity'!C131</f>
        <v>0</v>
      </c>
      <c r="D131" s="315">
        <f>'EU28 TRA_Activity'!D131-'UK TRA_Activity'!D131</f>
        <v>0</v>
      </c>
      <c r="E131" s="315">
        <f>'EU28 TRA_Activity'!E131-'UK TRA_Activity'!E131</f>
        <v>0</v>
      </c>
      <c r="F131" s="315">
        <f>'EU28 TRA_Activity'!F131-'UK TRA_Activity'!F131</f>
        <v>0</v>
      </c>
      <c r="G131" s="315">
        <f>'EU28 TRA_Activity'!G131-'UK TRA_Activity'!G131</f>
        <v>0</v>
      </c>
      <c r="H131" s="315">
        <f>'EU28 TRA_Activity'!H131-'UK TRA_Activity'!H131</f>
        <v>0</v>
      </c>
      <c r="I131" s="315">
        <f>'EU28 TRA_Activity'!I131-'UK TRA_Activity'!I131</f>
        <v>0</v>
      </c>
      <c r="J131" s="315">
        <f>'EU28 TRA_Activity'!J131-'UK TRA_Activity'!J131</f>
        <v>0</v>
      </c>
      <c r="K131" s="315">
        <f>'EU28 TRA_Activity'!K131-'UK TRA_Activity'!K131</f>
        <v>0</v>
      </c>
      <c r="L131" s="315">
        <f>'EU28 TRA_Activity'!L131-'UK TRA_Activity'!L131</f>
        <v>0</v>
      </c>
      <c r="M131" s="315">
        <f>'EU28 TRA_Activity'!M131-'UK TRA_Activity'!M131</f>
        <v>0</v>
      </c>
      <c r="N131" s="315">
        <f>'EU28 TRA_Activity'!N131-'UK TRA_Activity'!N131</f>
        <v>0</v>
      </c>
      <c r="O131" s="315">
        <f>'EU28 TRA_Activity'!O131-'UK TRA_Activity'!O131</f>
        <v>0</v>
      </c>
      <c r="P131" s="315">
        <f>'EU28 TRA_Activity'!P131-'UK TRA_Activity'!P131</f>
        <v>0</v>
      </c>
      <c r="Q131" s="315">
        <f>'EU28 TRA_Activity'!Q131-'UK TRA_Activity'!Q131</f>
        <v>0</v>
      </c>
      <c r="R131" s="315">
        <f>'EU28 TRA_Activity'!R131-'UK TRA_Activity'!R131</f>
        <v>26.473688567499401</v>
      </c>
      <c r="S131" s="315">
        <f>'EU28 TRA_Activity'!S131-'UK TRA_Activity'!S131</f>
        <v>69.301529113254801</v>
      </c>
      <c r="T131" s="315">
        <f>'EU28 TRA_Activity'!T131-'UK TRA_Activity'!T131</f>
        <v>127.39960286316965</v>
      </c>
      <c r="U131" s="315">
        <f>'EU28 TRA_Activity'!U131-'UK TRA_Activity'!U131</f>
        <v>198.85738955199284</v>
      </c>
      <c r="V131" s="315">
        <f>'EU28 TRA_Activity'!V131-'UK TRA_Activity'!V131</f>
        <v>409.23841536327524</v>
      </c>
      <c r="W131" s="315">
        <f>'EU28 TRA_Activity'!W131-'UK TRA_Activity'!W131</f>
        <v>691.39306979506478</v>
      </c>
      <c r="X131" s="315">
        <f>'EU28 TRA_Activity'!X131-'UK TRA_Activity'!X131</f>
        <v>1017.5260091367609</v>
      </c>
      <c r="Y131" s="315">
        <f>'EU28 TRA_Activity'!Y131-'UK TRA_Activity'!Y131</f>
        <v>1372.9791705389555</v>
      </c>
      <c r="Z131" s="315">
        <f>'EU28 TRA_Activity'!Z131-'UK TRA_Activity'!Z131</f>
        <v>1787.8633592611418</v>
      </c>
      <c r="AA131" s="315">
        <f>'EU28 TRA_Activity'!AA131-'UK TRA_Activity'!AA131</f>
        <v>2296.9410193477866</v>
      </c>
      <c r="AB131" s="315">
        <f>'EU28 TRA_Activity'!AB131-'UK TRA_Activity'!AB131</f>
        <v>2893.5655869979264</v>
      </c>
      <c r="AC131" s="315">
        <f>'EU28 TRA_Activity'!AC131-'UK TRA_Activity'!AC131</f>
        <v>3567.6021343092998</v>
      </c>
      <c r="AD131" s="315">
        <f>'EU28 TRA_Activity'!AD131-'UK TRA_Activity'!AD131</f>
        <v>4318.963640796479</v>
      </c>
      <c r="AE131" s="315">
        <f>'EU28 TRA_Activity'!AE131-'UK TRA_Activity'!AE131</f>
        <v>5144.982798711404</v>
      </c>
      <c r="AF131" s="315">
        <f>'EU28 TRA_Activity'!AF131-'UK TRA_Activity'!AF131</f>
        <v>6049.5398821273429</v>
      </c>
      <c r="AG131" s="315">
        <f>'EU28 TRA_Activity'!AG131-'UK TRA_Activity'!AG131</f>
        <v>7032.5648260694734</v>
      </c>
      <c r="AH131" s="315">
        <f>'EU28 TRA_Activity'!AH131-'UK TRA_Activity'!AH131</f>
        <v>8106.1073909931019</v>
      </c>
      <c r="AI131" s="315">
        <f>'EU28 TRA_Activity'!AI131-'UK TRA_Activity'!AI131</f>
        <v>9243.5396497872862</v>
      </c>
      <c r="AJ131" s="315">
        <f>'EU28 TRA_Activity'!AJ131-'UK TRA_Activity'!AJ131</f>
        <v>10462.311767765812</v>
      </c>
      <c r="AK131" s="315">
        <f>'EU28 TRA_Activity'!AK131-'UK TRA_Activity'!AK131</f>
        <v>11747.827132591241</v>
      </c>
      <c r="AL131" s="315">
        <f>'EU28 TRA_Activity'!AL131-'UK TRA_Activity'!AL131</f>
        <v>13089.920139469552</v>
      </c>
      <c r="AM131" s="315">
        <f>'EU28 TRA_Activity'!AM131-'UK TRA_Activity'!AM131</f>
        <v>14466.952892619463</v>
      </c>
      <c r="AN131" s="315">
        <f>'EU28 TRA_Activity'!AN131-'UK TRA_Activity'!AN131</f>
        <v>15858.3021036635</v>
      </c>
      <c r="AO131" s="315">
        <f>'EU28 TRA_Activity'!AO131-'UK TRA_Activity'!AO131</f>
        <v>17225.3016844468</v>
      </c>
      <c r="AP131" s="315">
        <f>'EU28 TRA_Activity'!AP131-'UK TRA_Activity'!AP131</f>
        <v>18545.054701955574</v>
      </c>
      <c r="AQ131" s="315">
        <f>'EU28 TRA_Activity'!AQ131-'UK TRA_Activity'!AQ131</f>
        <v>19786.519605433819</v>
      </c>
      <c r="AR131" s="315">
        <f>'EU28 TRA_Activity'!AR131-'UK TRA_Activity'!AR131</f>
        <v>20918.419250723549</v>
      </c>
      <c r="AS131" s="315">
        <f>'EU28 TRA_Activity'!AS131-'UK TRA_Activity'!AS131</f>
        <v>21918.534071608148</v>
      </c>
      <c r="AT131" s="315">
        <f>'EU28 TRA_Activity'!AT131-'UK TRA_Activity'!AT131</f>
        <v>22791.103148541602</v>
      </c>
      <c r="AU131" s="315">
        <f>'EU28 TRA_Activity'!AU131-'UK TRA_Activity'!AU131</f>
        <v>23521.205168617937</v>
      </c>
      <c r="AV131" s="315">
        <f>'EU28 TRA_Activity'!AV131-'UK TRA_Activity'!AV131</f>
        <v>24117.390772120772</v>
      </c>
      <c r="AW131" s="315">
        <f>'EU28 TRA_Activity'!AW131-'UK TRA_Activity'!AW131</f>
        <v>24573.541097397363</v>
      </c>
      <c r="AX131" s="315">
        <f>'EU28 TRA_Activity'!AX131-'UK TRA_Activity'!AX131</f>
        <v>24914.401500118431</v>
      </c>
      <c r="AY131" s="315">
        <f>'EU28 TRA_Activity'!AY131-'UK TRA_Activity'!AY131</f>
        <v>25149.541157002255</v>
      </c>
      <c r="AZ131" s="315">
        <f>'EU28 TRA_Activity'!AZ131-'UK TRA_Activity'!AZ131</f>
        <v>25311.024969798724</v>
      </c>
    </row>
    <row r="132" spans="1:52">
      <c r="A132" s="329" t="s">
        <v>164</v>
      </c>
      <c r="B132" s="315">
        <f>'EU28 TRA_Activity'!B132-'UK TRA_Activity'!B132</f>
        <v>0</v>
      </c>
      <c r="C132" s="315">
        <f>'EU28 TRA_Activity'!C132-'UK TRA_Activity'!C132</f>
        <v>0</v>
      </c>
      <c r="D132" s="315">
        <f>'EU28 TRA_Activity'!D132-'UK TRA_Activity'!D132</f>
        <v>0</v>
      </c>
      <c r="E132" s="315">
        <f>'EU28 TRA_Activity'!E132-'UK TRA_Activity'!E132</f>
        <v>0</v>
      </c>
      <c r="F132" s="315">
        <f>'EU28 TRA_Activity'!F132-'UK TRA_Activity'!F132</f>
        <v>0</v>
      </c>
      <c r="G132" s="315">
        <f>'EU28 TRA_Activity'!G132-'UK TRA_Activity'!G132</f>
        <v>0</v>
      </c>
      <c r="H132" s="315">
        <f>'EU28 TRA_Activity'!H132-'UK TRA_Activity'!H132</f>
        <v>0</v>
      </c>
      <c r="I132" s="315">
        <f>'EU28 TRA_Activity'!I132-'UK TRA_Activity'!I132</f>
        <v>0</v>
      </c>
      <c r="J132" s="315">
        <f>'EU28 TRA_Activity'!J132-'UK TRA_Activity'!J132</f>
        <v>0</v>
      </c>
      <c r="K132" s="315">
        <f>'EU28 TRA_Activity'!K132-'UK TRA_Activity'!K132</f>
        <v>0</v>
      </c>
      <c r="L132" s="315">
        <f>'EU28 TRA_Activity'!L132-'UK TRA_Activity'!L132</f>
        <v>0</v>
      </c>
      <c r="M132" s="315">
        <f>'EU28 TRA_Activity'!M132-'UK TRA_Activity'!M132</f>
        <v>0</v>
      </c>
      <c r="N132" s="315">
        <f>'EU28 TRA_Activity'!N132-'UK TRA_Activity'!N132</f>
        <v>0</v>
      </c>
      <c r="O132" s="315">
        <f>'EU28 TRA_Activity'!O132-'UK TRA_Activity'!O132</f>
        <v>0</v>
      </c>
      <c r="P132" s="315">
        <f>'EU28 TRA_Activity'!P132-'UK TRA_Activity'!P132</f>
        <v>0</v>
      </c>
      <c r="Q132" s="315">
        <f>'EU28 TRA_Activity'!Q132-'UK TRA_Activity'!Q132</f>
        <v>0</v>
      </c>
      <c r="R132" s="315">
        <f>'EU28 TRA_Activity'!R132-'UK TRA_Activity'!R132</f>
        <v>0</v>
      </c>
      <c r="S132" s="315">
        <f>'EU28 TRA_Activity'!S132-'UK TRA_Activity'!S132</f>
        <v>0</v>
      </c>
      <c r="T132" s="315">
        <f>'EU28 TRA_Activity'!T132-'UK TRA_Activity'!T132</f>
        <v>0</v>
      </c>
      <c r="U132" s="315">
        <f>'EU28 TRA_Activity'!U132-'UK TRA_Activity'!U132</f>
        <v>0</v>
      </c>
      <c r="V132" s="315">
        <f>'EU28 TRA_Activity'!V132-'UK TRA_Activity'!V132</f>
        <v>0</v>
      </c>
      <c r="W132" s="315">
        <f>'EU28 TRA_Activity'!W132-'UK TRA_Activity'!W132</f>
        <v>0</v>
      </c>
      <c r="X132" s="315">
        <f>'EU28 TRA_Activity'!X132-'UK TRA_Activity'!X132</f>
        <v>0</v>
      </c>
      <c r="Y132" s="315">
        <f>'EU28 TRA_Activity'!Y132-'UK TRA_Activity'!Y132</f>
        <v>0</v>
      </c>
      <c r="Z132" s="315">
        <f>'EU28 TRA_Activity'!Z132-'UK TRA_Activity'!Z132</f>
        <v>0</v>
      </c>
      <c r="AA132" s="315">
        <f>'EU28 TRA_Activity'!AA132-'UK TRA_Activity'!AA132</f>
        <v>0</v>
      </c>
      <c r="AB132" s="315">
        <f>'EU28 TRA_Activity'!AB132-'UK TRA_Activity'!AB132</f>
        <v>0</v>
      </c>
      <c r="AC132" s="315">
        <f>'EU28 TRA_Activity'!AC132-'UK TRA_Activity'!AC132</f>
        <v>0</v>
      </c>
      <c r="AD132" s="315">
        <f>'EU28 TRA_Activity'!AD132-'UK TRA_Activity'!AD132</f>
        <v>0</v>
      </c>
      <c r="AE132" s="315">
        <f>'EU28 TRA_Activity'!AE132-'UK TRA_Activity'!AE132</f>
        <v>0</v>
      </c>
      <c r="AF132" s="315">
        <f>'EU28 TRA_Activity'!AF132-'UK TRA_Activity'!AF132</f>
        <v>0</v>
      </c>
      <c r="AG132" s="315">
        <f>'EU28 TRA_Activity'!AG132-'UK TRA_Activity'!AG132</f>
        <v>0</v>
      </c>
      <c r="AH132" s="315">
        <f>'EU28 TRA_Activity'!AH132-'UK TRA_Activity'!AH132</f>
        <v>0</v>
      </c>
      <c r="AI132" s="315">
        <f>'EU28 TRA_Activity'!AI132-'UK TRA_Activity'!AI132</f>
        <v>0</v>
      </c>
      <c r="AJ132" s="315">
        <f>'EU28 TRA_Activity'!AJ132-'UK TRA_Activity'!AJ132</f>
        <v>0</v>
      </c>
      <c r="AK132" s="315">
        <f>'EU28 TRA_Activity'!AK132-'UK TRA_Activity'!AK132</f>
        <v>0</v>
      </c>
      <c r="AL132" s="315">
        <f>'EU28 TRA_Activity'!AL132-'UK TRA_Activity'!AL132</f>
        <v>0</v>
      </c>
      <c r="AM132" s="315">
        <f>'EU28 TRA_Activity'!AM132-'UK TRA_Activity'!AM132</f>
        <v>0</v>
      </c>
      <c r="AN132" s="315">
        <f>'EU28 TRA_Activity'!AN132-'UK TRA_Activity'!AN132</f>
        <v>0</v>
      </c>
      <c r="AO132" s="315">
        <f>'EU28 TRA_Activity'!AO132-'UK TRA_Activity'!AO132</f>
        <v>0</v>
      </c>
      <c r="AP132" s="315">
        <f>'EU28 TRA_Activity'!AP132-'UK TRA_Activity'!AP132</f>
        <v>0</v>
      </c>
      <c r="AQ132" s="315">
        <f>'EU28 TRA_Activity'!AQ132-'UK TRA_Activity'!AQ132</f>
        <v>0</v>
      </c>
      <c r="AR132" s="315">
        <f>'EU28 TRA_Activity'!AR132-'UK TRA_Activity'!AR132</f>
        <v>0</v>
      </c>
      <c r="AS132" s="315">
        <f>'EU28 TRA_Activity'!AS132-'UK TRA_Activity'!AS132</f>
        <v>0</v>
      </c>
      <c r="AT132" s="315">
        <f>'EU28 TRA_Activity'!AT132-'UK TRA_Activity'!AT132</f>
        <v>0</v>
      </c>
      <c r="AU132" s="315">
        <f>'EU28 TRA_Activity'!AU132-'UK TRA_Activity'!AU132</f>
        <v>0</v>
      </c>
      <c r="AV132" s="315">
        <f>'EU28 TRA_Activity'!AV132-'UK TRA_Activity'!AV132</f>
        <v>0</v>
      </c>
      <c r="AW132" s="315">
        <f>'EU28 TRA_Activity'!AW132-'UK TRA_Activity'!AW132</f>
        <v>0</v>
      </c>
      <c r="AX132" s="315">
        <f>'EU28 TRA_Activity'!AX132-'UK TRA_Activity'!AX132</f>
        <v>0</v>
      </c>
      <c r="AY132" s="315">
        <f>'EU28 TRA_Activity'!AY132-'UK TRA_Activity'!AY132</f>
        <v>0</v>
      </c>
      <c r="AZ132" s="315">
        <f>'EU28 TRA_Activity'!AZ132-'UK TRA_Activity'!AZ132</f>
        <v>0</v>
      </c>
    </row>
    <row r="133" spans="1:52">
      <c r="A133" s="329" t="s">
        <v>163</v>
      </c>
      <c r="B133" s="315">
        <f>'EU28 TRA_Activity'!B133-'UK TRA_Activity'!B133</f>
        <v>0</v>
      </c>
      <c r="C133" s="315">
        <f>'EU28 TRA_Activity'!C133-'UK TRA_Activity'!C133</f>
        <v>0</v>
      </c>
      <c r="D133" s="315">
        <f>'EU28 TRA_Activity'!D133-'UK TRA_Activity'!D133</f>
        <v>0</v>
      </c>
      <c r="E133" s="315">
        <f>'EU28 TRA_Activity'!E133-'UK TRA_Activity'!E133</f>
        <v>0</v>
      </c>
      <c r="F133" s="315">
        <f>'EU28 TRA_Activity'!F133-'UK TRA_Activity'!F133</f>
        <v>0</v>
      </c>
      <c r="G133" s="315">
        <f>'EU28 TRA_Activity'!G133-'UK TRA_Activity'!G133</f>
        <v>0</v>
      </c>
      <c r="H133" s="315">
        <f>'EU28 TRA_Activity'!H133-'UK TRA_Activity'!H133</f>
        <v>0</v>
      </c>
      <c r="I133" s="315">
        <f>'EU28 TRA_Activity'!I133-'UK TRA_Activity'!I133</f>
        <v>0</v>
      </c>
      <c r="J133" s="315">
        <f>'EU28 TRA_Activity'!J133-'UK TRA_Activity'!J133</f>
        <v>0</v>
      </c>
      <c r="K133" s="315">
        <f>'EU28 TRA_Activity'!K133-'UK TRA_Activity'!K133</f>
        <v>0</v>
      </c>
      <c r="L133" s="315">
        <f>'EU28 TRA_Activity'!L133-'UK TRA_Activity'!L133</f>
        <v>0</v>
      </c>
      <c r="M133" s="315">
        <f>'EU28 TRA_Activity'!M133-'UK TRA_Activity'!M133</f>
        <v>0</v>
      </c>
      <c r="N133" s="315">
        <f>'EU28 TRA_Activity'!N133-'UK TRA_Activity'!N133</f>
        <v>0</v>
      </c>
      <c r="O133" s="315">
        <f>'EU28 TRA_Activity'!O133-'UK TRA_Activity'!O133</f>
        <v>0</v>
      </c>
      <c r="P133" s="315">
        <f>'EU28 TRA_Activity'!P133-'UK TRA_Activity'!P133</f>
        <v>0</v>
      </c>
      <c r="Q133" s="315">
        <f>'EU28 TRA_Activity'!Q133-'UK TRA_Activity'!Q133</f>
        <v>0</v>
      </c>
      <c r="R133" s="315">
        <f>'EU28 TRA_Activity'!R133-'UK TRA_Activity'!R133</f>
        <v>0</v>
      </c>
      <c r="S133" s="315">
        <f>'EU28 TRA_Activity'!S133-'UK TRA_Activity'!S133</f>
        <v>0</v>
      </c>
      <c r="T133" s="315">
        <f>'EU28 TRA_Activity'!T133-'UK TRA_Activity'!T133</f>
        <v>0</v>
      </c>
      <c r="U133" s="315">
        <f>'EU28 TRA_Activity'!U133-'UK TRA_Activity'!U133</f>
        <v>0</v>
      </c>
      <c r="V133" s="315">
        <f>'EU28 TRA_Activity'!V133-'UK TRA_Activity'!V133</f>
        <v>0</v>
      </c>
      <c r="W133" s="315">
        <f>'EU28 TRA_Activity'!W133-'UK TRA_Activity'!W133</f>
        <v>0</v>
      </c>
      <c r="X133" s="315">
        <f>'EU28 TRA_Activity'!X133-'UK TRA_Activity'!X133</f>
        <v>0</v>
      </c>
      <c r="Y133" s="315">
        <f>'EU28 TRA_Activity'!Y133-'UK TRA_Activity'!Y133</f>
        <v>0</v>
      </c>
      <c r="Z133" s="315">
        <f>'EU28 TRA_Activity'!Z133-'UK TRA_Activity'!Z133</f>
        <v>0</v>
      </c>
      <c r="AA133" s="315">
        <f>'EU28 TRA_Activity'!AA133-'UK TRA_Activity'!AA133</f>
        <v>0</v>
      </c>
      <c r="AB133" s="315">
        <f>'EU28 TRA_Activity'!AB133-'UK TRA_Activity'!AB133</f>
        <v>0</v>
      </c>
      <c r="AC133" s="315">
        <f>'EU28 TRA_Activity'!AC133-'UK TRA_Activity'!AC133</f>
        <v>0</v>
      </c>
      <c r="AD133" s="315">
        <f>'EU28 TRA_Activity'!AD133-'UK TRA_Activity'!AD133</f>
        <v>0</v>
      </c>
      <c r="AE133" s="315">
        <f>'EU28 TRA_Activity'!AE133-'UK TRA_Activity'!AE133</f>
        <v>0</v>
      </c>
      <c r="AF133" s="315">
        <f>'EU28 TRA_Activity'!AF133-'UK TRA_Activity'!AF133</f>
        <v>0</v>
      </c>
      <c r="AG133" s="315">
        <f>'EU28 TRA_Activity'!AG133-'UK TRA_Activity'!AG133</f>
        <v>0</v>
      </c>
      <c r="AH133" s="315">
        <f>'EU28 TRA_Activity'!AH133-'UK TRA_Activity'!AH133</f>
        <v>0</v>
      </c>
      <c r="AI133" s="315">
        <f>'EU28 TRA_Activity'!AI133-'UK TRA_Activity'!AI133</f>
        <v>0</v>
      </c>
      <c r="AJ133" s="315">
        <f>'EU28 TRA_Activity'!AJ133-'UK TRA_Activity'!AJ133</f>
        <v>0</v>
      </c>
      <c r="AK133" s="315">
        <f>'EU28 TRA_Activity'!AK133-'UK TRA_Activity'!AK133</f>
        <v>0</v>
      </c>
      <c r="AL133" s="315">
        <f>'EU28 TRA_Activity'!AL133-'UK TRA_Activity'!AL133</f>
        <v>0</v>
      </c>
      <c r="AM133" s="315">
        <f>'EU28 TRA_Activity'!AM133-'UK TRA_Activity'!AM133</f>
        <v>0</v>
      </c>
      <c r="AN133" s="315">
        <f>'EU28 TRA_Activity'!AN133-'UK TRA_Activity'!AN133</f>
        <v>0</v>
      </c>
      <c r="AO133" s="315">
        <f>'EU28 TRA_Activity'!AO133-'UK TRA_Activity'!AO133</f>
        <v>0</v>
      </c>
      <c r="AP133" s="315">
        <f>'EU28 TRA_Activity'!AP133-'UK TRA_Activity'!AP133</f>
        <v>0</v>
      </c>
      <c r="AQ133" s="315">
        <f>'EU28 TRA_Activity'!AQ133-'UK TRA_Activity'!AQ133</f>
        <v>0</v>
      </c>
      <c r="AR133" s="315">
        <f>'EU28 TRA_Activity'!AR133-'UK TRA_Activity'!AR133</f>
        <v>0</v>
      </c>
      <c r="AS133" s="315">
        <f>'EU28 TRA_Activity'!AS133-'UK TRA_Activity'!AS133</f>
        <v>0</v>
      </c>
      <c r="AT133" s="315">
        <f>'EU28 TRA_Activity'!AT133-'UK TRA_Activity'!AT133</f>
        <v>0</v>
      </c>
      <c r="AU133" s="315">
        <f>'EU28 TRA_Activity'!AU133-'UK TRA_Activity'!AU133</f>
        <v>0</v>
      </c>
      <c r="AV133" s="315">
        <f>'EU28 TRA_Activity'!AV133-'UK TRA_Activity'!AV133</f>
        <v>0</v>
      </c>
      <c r="AW133" s="315">
        <f>'EU28 TRA_Activity'!AW133-'UK TRA_Activity'!AW133</f>
        <v>0</v>
      </c>
      <c r="AX133" s="315">
        <f>'EU28 TRA_Activity'!AX133-'UK TRA_Activity'!AX133</f>
        <v>0</v>
      </c>
      <c r="AY133" s="315">
        <f>'EU28 TRA_Activity'!AY133-'UK TRA_Activity'!AY133</f>
        <v>0</v>
      </c>
      <c r="AZ133" s="315">
        <f>'EU28 TRA_Activity'!AZ133-'UK TRA_Activity'!AZ133</f>
        <v>0</v>
      </c>
    </row>
    <row r="134" spans="1:52">
      <c r="A134" s="330" t="s">
        <v>162</v>
      </c>
      <c r="B134" s="331">
        <f>'EU28 TRA_Activity'!B134-'UK TRA_Activity'!B134</f>
        <v>11.39536798389341</v>
      </c>
      <c r="C134" s="331">
        <f>'EU28 TRA_Activity'!C134-'UK TRA_Activity'!C134</f>
        <v>12.620985622962539</v>
      </c>
      <c r="D134" s="331">
        <f>'EU28 TRA_Activity'!D134-'UK TRA_Activity'!D134</f>
        <v>13.020322236322402</v>
      </c>
      <c r="E134" s="331">
        <f>'EU28 TRA_Activity'!E134-'UK TRA_Activity'!E134</f>
        <v>13.102181856099651</v>
      </c>
      <c r="F134" s="331">
        <f>'EU28 TRA_Activity'!F134-'UK TRA_Activity'!F134</f>
        <v>13.338618205781799</v>
      </c>
      <c r="G134" s="331">
        <f>'EU28 TRA_Activity'!G134-'UK TRA_Activity'!G134</f>
        <v>12.963914825952203</v>
      </c>
      <c r="H134" s="331">
        <f>'EU28 TRA_Activity'!H134-'UK TRA_Activity'!H134</f>
        <v>12.997740350309645</v>
      </c>
      <c r="I134" s="331">
        <f>'EU28 TRA_Activity'!I134-'UK TRA_Activity'!I134</f>
        <v>13.11363560270526</v>
      </c>
      <c r="J134" s="331">
        <f>'EU28 TRA_Activity'!J134-'UK TRA_Activity'!J134</f>
        <v>12.306864005203222</v>
      </c>
      <c r="K134" s="331">
        <f>'EU28 TRA_Activity'!K134-'UK TRA_Activity'!K134</f>
        <v>13.140836560898483</v>
      </c>
      <c r="L134" s="331">
        <f>'EU28 TRA_Activity'!L134-'UK TRA_Activity'!L134</f>
        <v>13.378719731145948</v>
      </c>
      <c r="M134" s="331">
        <f>'EU28 TRA_Activity'!M134-'UK TRA_Activity'!M134</f>
        <v>15.938367715169402</v>
      </c>
      <c r="N134" s="331">
        <f>'EU28 TRA_Activity'!N134-'UK TRA_Activity'!N134</f>
        <v>29.537539666656436</v>
      </c>
      <c r="O134" s="331">
        <f>'EU28 TRA_Activity'!O134-'UK TRA_Activity'!O134</f>
        <v>42.606405726810593</v>
      </c>
      <c r="P134" s="331">
        <f>'EU28 TRA_Activity'!P134-'UK TRA_Activity'!P134</f>
        <v>56.455475184515947</v>
      </c>
      <c r="Q134" s="331">
        <f>'EU28 TRA_Activity'!Q134-'UK TRA_Activity'!Q134</f>
        <v>72.760451218542812</v>
      </c>
      <c r="R134" s="331">
        <f>'EU28 TRA_Activity'!R134-'UK TRA_Activity'!R134</f>
        <v>90.717004469808785</v>
      </c>
      <c r="S134" s="331">
        <f>'EU28 TRA_Activity'!S134-'UK TRA_Activity'!S134</f>
        <v>114.99536465449719</v>
      </c>
      <c r="T134" s="331">
        <f>'EU28 TRA_Activity'!T134-'UK TRA_Activity'!T134</f>
        <v>143.99134592719994</v>
      </c>
      <c r="U134" s="331">
        <f>'EU28 TRA_Activity'!U134-'UK TRA_Activity'!U134</f>
        <v>176.45338012786971</v>
      </c>
      <c r="V134" s="331">
        <f>'EU28 TRA_Activity'!V134-'UK TRA_Activity'!V134</f>
        <v>481.66918741097129</v>
      </c>
      <c r="W134" s="331">
        <f>'EU28 TRA_Activity'!W134-'UK TRA_Activity'!W134</f>
        <v>749.74166683916565</v>
      </c>
      <c r="X134" s="331">
        <f>'EU28 TRA_Activity'!X134-'UK TRA_Activity'!X134</f>
        <v>964.71436229320886</v>
      </c>
      <c r="Y134" s="331">
        <f>'EU28 TRA_Activity'!Y134-'UK TRA_Activity'!Y134</f>
        <v>1135.4457551174903</v>
      </c>
      <c r="Z134" s="331">
        <f>'EU28 TRA_Activity'!Z134-'UK TRA_Activity'!Z134</f>
        <v>1310.3905643786427</v>
      </c>
      <c r="AA134" s="331">
        <f>'EU28 TRA_Activity'!AA134-'UK TRA_Activity'!AA134</f>
        <v>1530.2038443428971</v>
      </c>
      <c r="AB134" s="331">
        <f>'EU28 TRA_Activity'!AB134-'UK TRA_Activity'!AB134</f>
        <v>1797.0248861696487</v>
      </c>
      <c r="AC134" s="331">
        <f>'EU28 TRA_Activity'!AC134-'UK TRA_Activity'!AC134</f>
        <v>2113.3413551809822</v>
      </c>
      <c r="AD134" s="331">
        <f>'EU28 TRA_Activity'!AD134-'UK TRA_Activity'!AD134</f>
        <v>2491.1731337999399</v>
      </c>
      <c r="AE134" s="331">
        <f>'EU28 TRA_Activity'!AE134-'UK TRA_Activity'!AE134</f>
        <v>2943.4244800703145</v>
      </c>
      <c r="AF134" s="331">
        <f>'EU28 TRA_Activity'!AF134-'UK TRA_Activity'!AF134</f>
        <v>3489.0884136796367</v>
      </c>
      <c r="AG134" s="331">
        <f>'EU28 TRA_Activity'!AG134-'UK TRA_Activity'!AG134</f>
        <v>4142.9861564911207</v>
      </c>
      <c r="AH134" s="331">
        <f>'EU28 TRA_Activity'!AH134-'UK TRA_Activity'!AH134</f>
        <v>4922.9310810956777</v>
      </c>
      <c r="AI134" s="331">
        <f>'EU28 TRA_Activity'!AI134-'UK TRA_Activity'!AI134</f>
        <v>5817.388019514844</v>
      </c>
      <c r="AJ134" s="331">
        <f>'EU28 TRA_Activity'!AJ134-'UK TRA_Activity'!AJ134</f>
        <v>6841.3092602443958</v>
      </c>
      <c r="AK134" s="331">
        <f>'EU28 TRA_Activity'!AK134-'UK TRA_Activity'!AK134</f>
        <v>7992.8629752586003</v>
      </c>
      <c r="AL134" s="331">
        <f>'EU28 TRA_Activity'!AL134-'UK TRA_Activity'!AL134</f>
        <v>9267.4530200086811</v>
      </c>
      <c r="AM134" s="331">
        <f>'EU28 TRA_Activity'!AM134-'UK TRA_Activity'!AM134</f>
        <v>10654.707542513475</v>
      </c>
      <c r="AN134" s="331">
        <f>'EU28 TRA_Activity'!AN134-'UK TRA_Activity'!AN134</f>
        <v>12135.50274182202</v>
      </c>
      <c r="AO134" s="331">
        <f>'EU28 TRA_Activity'!AO134-'UK TRA_Activity'!AO134</f>
        <v>13689.660661377759</v>
      </c>
      <c r="AP134" s="331">
        <f>'EU28 TRA_Activity'!AP134-'UK TRA_Activity'!AP134</f>
        <v>15299.24925803945</v>
      </c>
      <c r="AQ134" s="331">
        <f>'EU28 TRA_Activity'!AQ134-'UK TRA_Activity'!AQ134</f>
        <v>16957.202139895835</v>
      </c>
      <c r="AR134" s="331">
        <f>'EU28 TRA_Activity'!AR134-'UK TRA_Activity'!AR134</f>
        <v>18649.758245883233</v>
      </c>
      <c r="AS134" s="331">
        <f>'EU28 TRA_Activity'!AS134-'UK TRA_Activity'!AS134</f>
        <v>20359.773182937704</v>
      </c>
      <c r="AT134" s="331">
        <f>'EU28 TRA_Activity'!AT134-'UK TRA_Activity'!AT134</f>
        <v>22097.41881501126</v>
      </c>
      <c r="AU134" s="331">
        <f>'EU28 TRA_Activity'!AU134-'UK TRA_Activity'!AU134</f>
        <v>23857.595342923407</v>
      </c>
      <c r="AV134" s="331">
        <f>'EU28 TRA_Activity'!AV134-'UK TRA_Activity'!AV134</f>
        <v>25640.643969360684</v>
      </c>
      <c r="AW134" s="331">
        <f>'EU28 TRA_Activity'!AW134-'UK TRA_Activity'!AW134</f>
        <v>27438.567941254267</v>
      </c>
      <c r="AX134" s="331">
        <f>'EU28 TRA_Activity'!AX134-'UK TRA_Activity'!AX134</f>
        <v>29257.315735752494</v>
      </c>
      <c r="AY134" s="331">
        <f>'EU28 TRA_Activity'!AY134-'UK TRA_Activity'!AY134</f>
        <v>31104.329380947624</v>
      </c>
      <c r="AZ134" s="331">
        <f>'EU28 TRA_Activity'!AZ134-'UK TRA_Activity'!AZ134</f>
        <v>32990.757223530396</v>
      </c>
    </row>
    <row r="135" spans="1:52">
      <c r="A135" s="329" t="s">
        <v>161</v>
      </c>
      <c r="B135" s="315">
        <f>'EU28 TRA_Activity'!B135-'UK TRA_Activity'!B135</f>
        <v>11.39536798389341</v>
      </c>
      <c r="C135" s="315">
        <f>'EU28 TRA_Activity'!C135-'UK TRA_Activity'!C135</f>
        <v>12.620985622962539</v>
      </c>
      <c r="D135" s="315">
        <f>'EU28 TRA_Activity'!D135-'UK TRA_Activity'!D135</f>
        <v>13.020322236322402</v>
      </c>
      <c r="E135" s="315">
        <f>'EU28 TRA_Activity'!E135-'UK TRA_Activity'!E135</f>
        <v>13.102181856099651</v>
      </c>
      <c r="F135" s="315">
        <f>'EU28 TRA_Activity'!F135-'UK TRA_Activity'!F135</f>
        <v>13.338618205781799</v>
      </c>
      <c r="G135" s="315">
        <f>'EU28 TRA_Activity'!G135-'UK TRA_Activity'!G135</f>
        <v>12.963914825952203</v>
      </c>
      <c r="H135" s="315">
        <f>'EU28 TRA_Activity'!H135-'UK TRA_Activity'!H135</f>
        <v>12.997740350309645</v>
      </c>
      <c r="I135" s="315">
        <f>'EU28 TRA_Activity'!I135-'UK TRA_Activity'!I135</f>
        <v>13.11363560270526</v>
      </c>
      <c r="J135" s="315">
        <f>'EU28 TRA_Activity'!J135-'UK TRA_Activity'!J135</f>
        <v>12.306864005203222</v>
      </c>
      <c r="K135" s="315">
        <f>'EU28 TRA_Activity'!K135-'UK TRA_Activity'!K135</f>
        <v>13.140836560898483</v>
      </c>
      <c r="L135" s="315">
        <f>'EU28 TRA_Activity'!L135-'UK TRA_Activity'!L135</f>
        <v>13.378719731145948</v>
      </c>
      <c r="M135" s="315">
        <f>'EU28 TRA_Activity'!M135-'UK TRA_Activity'!M135</f>
        <v>15.938367715169402</v>
      </c>
      <c r="N135" s="315">
        <f>'EU28 TRA_Activity'!N135-'UK TRA_Activity'!N135</f>
        <v>29.537539666656436</v>
      </c>
      <c r="O135" s="315">
        <f>'EU28 TRA_Activity'!O135-'UK TRA_Activity'!O135</f>
        <v>42.606405726810593</v>
      </c>
      <c r="P135" s="315">
        <f>'EU28 TRA_Activity'!P135-'UK TRA_Activity'!P135</f>
        <v>56.455475184515947</v>
      </c>
      <c r="Q135" s="315">
        <f>'EU28 TRA_Activity'!Q135-'UK TRA_Activity'!Q135</f>
        <v>72.760451218542812</v>
      </c>
      <c r="R135" s="315">
        <f>'EU28 TRA_Activity'!R135-'UK TRA_Activity'!R135</f>
        <v>90.712535420244308</v>
      </c>
      <c r="S135" s="315">
        <f>'EU28 TRA_Activity'!S135-'UK TRA_Activity'!S135</f>
        <v>114.98188119968971</v>
      </c>
      <c r="T135" s="315">
        <f>'EU28 TRA_Activity'!T135-'UK TRA_Activity'!T135</f>
        <v>143.9504196697622</v>
      </c>
      <c r="U135" s="315">
        <f>'EU28 TRA_Activity'!U135-'UK TRA_Activity'!U135</f>
        <v>176.34205253463944</v>
      </c>
      <c r="V135" s="315">
        <f>'EU28 TRA_Activity'!V135-'UK TRA_Activity'!V135</f>
        <v>480.75482779724723</v>
      </c>
      <c r="W135" s="315">
        <f>'EU28 TRA_Activity'!W135-'UK TRA_Activity'!W135</f>
        <v>747.4178117814439</v>
      </c>
      <c r="X135" s="315">
        <f>'EU28 TRA_Activity'!X135-'UK TRA_Activity'!X135</f>
        <v>960.15201053878945</v>
      </c>
      <c r="Y135" s="315">
        <f>'EU28 TRA_Activity'!Y135-'UK TRA_Activity'!Y135</f>
        <v>1127.3748124138021</v>
      </c>
      <c r="Z135" s="315">
        <f>'EU28 TRA_Activity'!Z135-'UK TRA_Activity'!Z135</f>
        <v>1295.8501959166465</v>
      </c>
      <c r="AA135" s="315">
        <f>'EU28 TRA_Activity'!AA135-'UK TRA_Activity'!AA135</f>
        <v>1502.5854060344429</v>
      </c>
      <c r="AB135" s="315">
        <f>'EU28 TRA_Activity'!AB135-'UK TRA_Activity'!AB135</f>
        <v>1745.1413667555771</v>
      </c>
      <c r="AC135" s="315">
        <f>'EU28 TRA_Activity'!AC135-'UK TRA_Activity'!AC135</f>
        <v>2020.089949676086</v>
      </c>
      <c r="AD135" s="315">
        <f>'EU28 TRA_Activity'!AD135-'UK TRA_Activity'!AD135</f>
        <v>2331.5447951745073</v>
      </c>
      <c r="AE135" s="315">
        <f>'EU28 TRA_Activity'!AE135-'UK TRA_Activity'!AE135</f>
        <v>2683.6294236210811</v>
      </c>
      <c r="AF135" s="315">
        <f>'EU28 TRA_Activity'!AF135-'UK TRA_Activity'!AF135</f>
        <v>3084.7206221839283</v>
      </c>
      <c r="AG135" s="315">
        <f>'EU28 TRA_Activity'!AG135-'UK TRA_Activity'!AG135</f>
        <v>3540.7371426192258</v>
      </c>
      <c r="AH135" s="315">
        <f>'EU28 TRA_Activity'!AH135-'UK TRA_Activity'!AH135</f>
        <v>4061.4416178631336</v>
      </c>
      <c r="AI135" s="315">
        <f>'EU28 TRA_Activity'!AI135-'UK TRA_Activity'!AI135</f>
        <v>4636.4254091499888</v>
      </c>
      <c r="AJ135" s="315">
        <f>'EU28 TRA_Activity'!AJ135-'UK TRA_Activity'!AJ135</f>
        <v>5276.1161652180408</v>
      </c>
      <c r="AK135" s="315">
        <f>'EU28 TRA_Activity'!AK135-'UK TRA_Activity'!AK135</f>
        <v>5981.4758060612503</v>
      </c>
      <c r="AL135" s="315">
        <f>'EU28 TRA_Activity'!AL135-'UK TRA_Activity'!AL135</f>
        <v>6751.3781507658305</v>
      </c>
      <c r="AM135" s="315">
        <f>'EU28 TRA_Activity'!AM135-'UK TRA_Activity'!AM135</f>
        <v>7582.3028212662211</v>
      </c>
      <c r="AN135" s="315">
        <f>'EU28 TRA_Activity'!AN135-'UK TRA_Activity'!AN135</f>
        <v>8462.852608131172</v>
      </c>
      <c r="AO135" s="315">
        <f>'EU28 TRA_Activity'!AO135-'UK TRA_Activity'!AO135</f>
        <v>9384.2322895590005</v>
      </c>
      <c r="AP135" s="315">
        <f>'EU28 TRA_Activity'!AP135-'UK TRA_Activity'!AP135</f>
        <v>10337.245963309992</v>
      </c>
      <c r="AQ135" s="315">
        <f>'EU28 TRA_Activity'!AQ135-'UK TRA_Activity'!AQ135</f>
        <v>11321.8341943168</v>
      </c>
      <c r="AR135" s="315">
        <f>'EU28 TRA_Activity'!AR135-'UK TRA_Activity'!AR135</f>
        <v>12331.30353462321</v>
      </c>
      <c r="AS135" s="315">
        <f>'EU28 TRA_Activity'!AS135-'UK TRA_Activity'!AS135</f>
        <v>13354.871285344803</v>
      </c>
      <c r="AT135" s="315">
        <f>'EU28 TRA_Activity'!AT135-'UK TRA_Activity'!AT135</f>
        <v>14401.47590051366</v>
      </c>
      <c r="AU135" s="315">
        <f>'EU28 TRA_Activity'!AU135-'UK TRA_Activity'!AU135</f>
        <v>15470.72471092386</v>
      </c>
      <c r="AV135" s="315">
        <f>'EU28 TRA_Activity'!AV135-'UK TRA_Activity'!AV135</f>
        <v>16562.544089570478</v>
      </c>
      <c r="AW135" s="315">
        <f>'EU28 TRA_Activity'!AW135-'UK TRA_Activity'!AW135</f>
        <v>17671.789799348564</v>
      </c>
      <c r="AX135" s="315">
        <f>'EU28 TRA_Activity'!AX135-'UK TRA_Activity'!AX135</f>
        <v>18797.317820724697</v>
      </c>
      <c r="AY135" s="315">
        <f>'EU28 TRA_Activity'!AY135-'UK TRA_Activity'!AY135</f>
        <v>19947.920357689942</v>
      </c>
      <c r="AZ135" s="315">
        <f>'EU28 TRA_Activity'!AZ135-'UK TRA_Activity'!AZ135</f>
        <v>21130.056908010931</v>
      </c>
    </row>
    <row r="136" spans="1:52">
      <c r="A136" s="329" t="s">
        <v>160</v>
      </c>
      <c r="B136" s="315">
        <f>'EU28 TRA_Activity'!B136-'UK TRA_Activity'!B136</f>
        <v>0</v>
      </c>
      <c r="C136" s="315">
        <f>'EU28 TRA_Activity'!C136-'UK TRA_Activity'!C136</f>
        <v>0</v>
      </c>
      <c r="D136" s="315">
        <f>'EU28 TRA_Activity'!D136-'UK TRA_Activity'!D136</f>
        <v>0</v>
      </c>
      <c r="E136" s="315">
        <f>'EU28 TRA_Activity'!E136-'UK TRA_Activity'!E136</f>
        <v>0</v>
      </c>
      <c r="F136" s="315">
        <f>'EU28 TRA_Activity'!F136-'UK TRA_Activity'!F136</f>
        <v>0</v>
      </c>
      <c r="G136" s="315">
        <f>'EU28 TRA_Activity'!G136-'UK TRA_Activity'!G136</f>
        <v>0</v>
      </c>
      <c r="H136" s="315">
        <f>'EU28 TRA_Activity'!H136-'UK TRA_Activity'!H136</f>
        <v>0</v>
      </c>
      <c r="I136" s="315">
        <f>'EU28 TRA_Activity'!I136-'UK TRA_Activity'!I136</f>
        <v>0</v>
      </c>
      <c r="J136" s="315">
        <f>'EU28 TRA_Activity'!J136-'UK TRA_Activity'!J136</f>
        <v>0</v>
      </c>
      <c r="K136" s="315">
        <f>'EU28 TRA_Activity'!K136-'UK TRA_Activity'!K136</f>
        <v>0</v>
      </c>
      <c r="L136" s="315">
        <f>'EU28 TRA_Activity'!L136-'UK TRA_Activity'!L136</f>
        <v>0</v>
      </c>
      <c r="M136" s="315">
        <f>'EU28 TRA_Activity'!M136-'UK TRA_Activity'!M136</f>
        <v>0</v>
      </c>
      <c r="N136" s="315">
        <f>'EU28 TRA_Activity'!N136-'UK TRA_Activity'!N136</f>
        <v>0</v>
      </c>
      <c r="O136" s="315">
        <f>'EU28 TRA_Activity'!O136-'UK TRA_Activity'!O136</f>
        <v>0</v>
      </c>
      <c r="P136" s="315">
        <f>'EU28 TRA_Activity'!P136-'UK TRA_Activity'!P136</f>
        <v>0</v>
      </c>
      <c r="Q136" s="315">
        <f>'EU28 TRA_Activity'!Q136-'UK TRA_Activity'!Q136</f>
        <v>0</v>
      </c>
      <c r="R136" s="315">
        <f>'EU28 TRA_Activity'!R136-'UK TRA_Activity'!R136</f>
        <v>4.4690495644711635E-3</v>
      </c>
      <c r="S136" s="315">
        <f>'EU28 TRA_Activity'!S136-'UK TRA_Activity'!S136</f>
        <v>1.3483454807495823E-2</v>
      </c>
      <c r="T136" s="315">
        <f>'EU28 TRA_Activity'!T136-'UK TRA_Activity'!T136</f>
        <v>4.0926257437718119E-2</v>
      </c>
      <c r="U136" s="315">
        <f>'EU28 TRA_Activity'!U136-'UK TRA_Activity'!U136</f>
        <v>0.1113275932302934</v>
      </c>
      <c r="V136" s="315">
        <f>'EU28 TRA_Activity'!V136-'UK TRA_Activity'!V136</f>
        <v>0.9143596137240747</v>
      </c>
      <c r="W136" s="315">
        <f>'EU28 TRA_Activity'!W136-'UK TRA_Activity'!W136</f>
        <v>2.3238550577217567</v>
      </c>
      <c r="X136" s="315">
        <f>'EU28 TRA_Activity'!X136-'UK TRA_Activity'!X136</f>
        <v>4.5623517544194616</v>
      </c>
      <c r="Y136" s="315">
        <f>'EU28 TRA_Activity'!Y136-'UK TRA_Activity'!Y136</f>
        <v>8.0709427036881198</v>
      </c>
      <c r="Z136" s="315">
        <f>'EU28 TRA_Activity'!Z136-'UK TRA_Activity'!Z136</f>
        <v>14.540368461996369</v>
      </c>
      <c r="AA136" s="315">
        <f>'EU28 TRA_Activity'!AA136-'UK TRA_Activity'!AA136</f>
        <v>27.618438308454408</v>
      </c>
      <c r="AB136" s="315">
        <f>'EU28 TRA_Activity'!AB136-'UK TRA_Activity'!AB136</f>
        <v>51.883519414071557</v>
      </c>
      <c r="AC136" s="315">
        <f>'EU28 TRA_Activity'!AC136-'UK TRA_Activity'!AC136</f>
        <v>93.25140550489624</v>
      </c>
      <c r="AD136" s="315">
        <f>'EU28 TRA_Activity'!AD136-'UK TRA_Activity'!AD136</f>
        <v>159.62833862543249</v>
      </c>
      <c r="AE136" s="315">
        <f>'EU28 TRA_Activity'!AE136-'UK TRA_Activity'!AE136</f>
        <v>259.79505644923324</v>
      </c>
      <c r="AF136" s="315">
        <f>'EU28 TRA_Activity'!AF136-'UK TRA_Activity'!AF136</f>
        <v>404.3677914957081</v>
      </c>
      <c r="AG136" s="315">
        <f>'EU28 TRA_Activity'!AG136-'UK TRA_Activity'!AG136</f>
        <v>602.24901387189436</v>
      </c>
      <c r="AH136" s="315">
        <f>'EU28 TRA_Activity'!AH136-'UK TRA_Activity'!AH136</f>
        <v>861.48946323254404</v>
      </c>
      <c r="AI136" s="315">
        <f>'EU28 TRA_Activity'!AI136-'UK TRA_Activity'!AI136</f>
        <v>1180.9626103648548</v>
      </c>
      <c r="AJ136" s="315">
        <f>'EU28 TRA_Activity'!AJ136-'UK TRA_Activity'!AJ136</f>
        <v>1565.1930950263541</v>
      </c>
      <c r="AK136" s="315">
        <f>'EU28 TRA_Activity'!AK136-'UK TRA_Activity'!AK136</f>
        <v>2011.3871691973495</v>
      </c>
      <c r="AL136" s="315">
        <f>'EU28 TRA_Activity'!AL136-'UK TRA_Activity'!AL136</f>
        <v>2516.0748692428506</v>
      </c>
      <c r="AM136" s="315">
        <f>'EU28 TRA_Activity'!AM136-'UK TRA_Activity'!AM136</f>
        <v>3072.4047212472551</v>
      </c>
      <c r="AN136" s="315">
        <f>'EU28 TRA_Activity'!AN136-'UK TRA_Activity'!AN136</f>
        <v>3672.6501336908505</v>
      </c>
      <c r="AO136" s="315">
        <f>'EU28 TRA_Activity'!AO136-'UK TRA_Activity'!AO136</f>
        <v>4305.428371818758</v>
      </c>
      <c r="AP136" s="315">
        <f>'EU28 TRA_Activity'!AP136-'UK TRA_Activity'!AP136</f>
        <v>4962.0032947294585</v>
      </c>
      <c r="AQ136" s="315">
        <f>'EU28 TRA_Activity'!AQ136-'UK TRA_Activity'!AQ136</f>
        <v>5635.3679455790352</v>
      </c>
      <c r="AR136" s="315">
        <f>'EU28 TRA_Activity'!AR136-'UK TRA_Activity'!AR136</f>
        <v>6318.4547112600267</v>
      </c>
      <c r="AS136" s="315">
        <f>'EU28 TRA_Activity'!AS136-'UK TRA_Activity'!AS136</f>
        <v>7004.9018975928993</v>
      </c>
      <c r="AT136" s="315">
        <f>'EU28 TRA_Activity'!AT136-'UK TRA_Activity'!AT136</f>
        <v>7695.9429144975975</v>
      </c>
      <c r="AU136" s="315">
        <f>'EU28 TRA_Activity'!AU136-'UK TRA_Activity'!AU136</f>
        <v>8386.8706319995454</v>
      </c>
      <c r="AV136" s="315">
        <f>'EU28 TRA_Activity'!AV136-'UK TRA_Activity'!AV136</f>
        <v>9078.099879790203</v>
      </c>
      <c r="AW136" s="315">
        <f>'EU28 TRA_Activity'!AW136-'UK TRA_Activity'!AW136</f>
        <v>9766.7781419056992</v>
      </c>
      <c r="AX136" s="315">
        <f>'EU28 TRA_Activity'!AX136-'UK TRA_Activity'!AX136</f>
        <v>10459.997915027801</v>
      </c>
      <c r="AY136" s="315">
        <f>'EU28 TRA_Activity'!AY136-'UK TRA_Activity'!AY136</f>
        <v>11156.409023257682</v>
      </c>
      <c r="AZ136" s="315">
        <f>'EU28 TRA_Activity'!AZ136-'UK TRA_Activity'!AZ136</f>
        <v>11860.700315519462</v>
      </c>
    </row>
    <row r="137" spans="1:52">
      <c r="A137" s="329" t="s">
        <v>159</v>
      </c>
      <c r="B137" s="315">
        <f>'EU28 TRA_Activity'!B137-'UK TRA_Activity'!B137</f>
        <v>0</v>
      </c>
      <c r="C137" s="315">
        <f>'EU28 TRA_Activity'!C137-'UK TRA_Activity'!C137</f>
        <v>0</v>
      </c>
      <c r="D137" s="315">
        <f>'EU28 TRA_Activity'!D137-'UK TRA_Activity'!D137</f>
        <v>0</v>
      </c>
      <c r="E137" s="315">
        <f>'EU28 TRA_Activity'!E137-'UK TRA_Activity'!E137</f>
        <v>0</v>
      </c>
      <c r="F137" s="315">
        <f>'EU28 TRA_Activity'!F137-'UK TRA_Activity'!F137</f>
        <v>0</v>
      </c>
      <c r="G137" s="315">
        <f>'EU28 TRA_Activity'!G137-'UK TRA_Activity'!G137</f>
        <v>0</v>
      </c>
      <c r="H137" s="315">
        <f>'EU28 TRA_Activity'!H137-'UK TRA_Activity'!H137</f>
        <v>0</v>
      </c>
      <c r="I137" s="315">
        <f>'EU28 TRA_Activity'!I137-'UK TRA_Activity'!I137</f>
        <v>0</v>
      </c>
      <c r="J137" s="315">
        <f>'EU28 TRA_Activity'!J137-'UK TRA_Activity'!J137</f>
        <v>0</v>
      </c>
      <c r="K137" s="315">
        <f>'EU28 TRA_Activity'!K137-'UK TRA_Activity'!K137</f>
        <v>0</v>
      </c>
      <c r="L137" s="315">
        <f>'EU28 TRA_Activity'!L137-'UK TRA_Activity'!L137</f>
        <v>0</v>
      </c>
      <c r="M137" s="315">
        <f>'EU28 TRA_Activity'!M137-'UK TRA_Activity'!M137</f>
        <v>0</v>
      </c>
      <c r="N137" s="315">
        <f>'EU28 TRA_Activity'!N137-'UK TRA_Activity'!N137</f>
        <v>0</v>
      </c>
      <c r="O137" s="315">
        <f>'EU28 TRA_Activity'!O137-'UK TRA_Activity'!O137</f>
        <v>0</v>
      </c>
      <c r="P137" s="315">
        <f>'EU28 TRA_Activity'!P137-'UK TRA_Activity'!P137</f>
        <v>0</v>
      </c>
      <c r="Q137" s="315">
        <f>'EU28 TRA_Activity'!Q137-'UK TRA_Activity'!Q137</f>
        <v>0</v>
      </c>
      <c r="R137" s="315">
        <f>'EU28 TRA_Activity'!R137-'UK TRA_Activity'!R137</f>
        <v>0</v>
      </c>
      <c r="S137" s="315">
        <f>'EU28 TRA_Activity'!S137-'UK TRA_Activity'!S137</f>
        <v>0</v>
      </c>
      <c r="T137" s="315">
        <f>'EU28 TRA_Activity'!T137-'UK TRA_Activity'!T137</f>
        <v>0</v>
      </c>
      <c r="U137" s="315">
        <f>'EU28 TRA_Activity'!U137-'UK TRA_Activity'!U137</f>
        <v>0</v>
      </c>
      <c r="V137" s="315">
        <f>'EU28 TRA_Activity'!V137-'UK TRA_Activity'!V137</f>
        <v>0</v>
      </c>
      <c r="W137" s="315">
        <f>'EU28 TRA_Activity'!W137-'UK TRA_Activity'!W137</f>
        <v>0</v>
      </c>
      <c r="X137" s="315">
        <f>'EU28 TRA_Activity'!X137-'UK TRA_Activity'!X137</f>
        <v>0</v>
      </c>
      <c r="Y137" s="315">
        <f>'EU28 TRA_Activity'!Y137-'UK TRA_Activity'!Y137</f>
        <v>0</v>
      </c>
      <c r="Z137" s="315">
        <f>'EU28 TRA_Activity'!Z137-'UK TRA_Activity'!Z137</f>
        <v>0</v>
      </c>
      <c r="AA137" s="315">
        <f>'EU28 TRA_Activity'!AA137-'UK TRA_Activity'!AA137</f>
        <v>0</v>
      </c>
      <c r="AB137" s="315">
        <f>'EU28 TRA_Activity'!AB137-'UK TRA_Activity'!AB137</f>
        <v>0</v>
      </c>
      <c r="AC137" s="315">
        <f>'EU28 TRA_Activity'!AC137-'UK TRA_Activity'!AC137</f>
        <v>0</v>
      </c>
      <c r="AD137" s="315">
        <f>'EU28 TRA_Activity'!AD137-'UK TRA_Activity'!AD137</f>
        <v>0</v>
      </c>
      <c r="AE137" s="315">
        <f>'EU28 TRA_Activity'!AE137-'UK TRA_Activity'!AE137</f>
        <v>0</v>
      </c>
      <c r="AF137" s="315">
        <f>'EU28 TRA_Activity'!AF137-'UK TRA_Activity'!AF137</f>
        <v>0</v>
      </c>
      <c r="AG137" s="315">
        <f>'EU28 TRA_Activity'!AG137-'UK TRA_Activity'!AG137</f>
        <v>0</v>
      </c>
      <c r="AH137" s="315">
        <f>'EU28 TRA_Activity'!AH137-'UK TRA_Activity'!AH137</f>
        <v>0</v>
      </c>
      <c r="AI137" s="315">
        <f>'EU28 TRA_Activity'!AI137-'UK TRA_Activity'!AI137</f>
        <v>0</v>
      </c>
      <c r="AJ137" s="315">
        <f>'EU28 TRA_Activity'!AJ137-'UK TRA_Activity'!AJ137</f>
        <v>0</v>
      </c>
      <c r="AK137" s="315">
        <f>'EU28 TRA_Activity'!AK137-'UK TRA_Activity'!AK137</f>
        <v>0</v>
      </c>
      <c r="AL137" s="315">
        <f>'EU28 TRA_Activity'!AL137-'UK TRA_Activity'!AL137</f>
        <v>0</v>
      </c>
      <c r="AM137" s="315">
        <f>'EU28 TRA_Activity'!AM137-'UK TRA_Activity'!AM137</f>
        <v>0</v>
      </c>
      <c r="AN137" s="315">
        <f>'EU28 TRA_Activity'!AN137-'UK TRA_Activity'!AN137</f>
        <v>0</v>
      </c>
      <c r="AO137" s="315">
        <f>'EU28 TRA_Activity'!AO137-'UK TRA_Activity'!AO137</f>
        <v>0</v>
      </c>
      <c r="AP137" s="315">
        <f>'EU28 TRA_Activity'!AP137-'UK TRA_Activity'!AP137</f>
        <v>0</v>
      </c>
      <c r="AQ137" s="315">
        <f>'EU28 TRA_Activity'!AQ137-'UK TRA_Activity'!AQ137</f>
        <v>0</v>
      </c>
      <c r="AR137" s="315">
        <f>'EU28 TRA_Activity'!AR137-'UK TRA_Activity'!AR137</f>
        <v>0</v>
      </c>
      <c r="AS137" s="315">
        <f>'EU28 TRA_Activity'!AS137-'UK TRA_Activity'!AS137</f>
        <v>0</v>
      </c>
      <c r="AT137" s="315">
        <f>'EU28 TRA_Activity'!AT137-'UK TRA_Activity'!AT137</f>
        <v>0</v>
      </c>
      <c r="AU137" s="315">
        <f>'EU28 TRA_Activity'!AU137-'UK TRA_Activity'!AU137</f>
        <v>0</v>
      </c>
      <c r="AV137" s="315">
        <f>'EU28 TRA_Activity'!AV137-'UK TRA_Activity'!AV137</f>
        <v>0</v>
      </c>
      <c r="AW137" s="315">
        <f>'EU28 TRA_Activity'!AW137-'UK TRA_Activity'!AW137</f>
        <v>0</v>
      </c>
      <c r="AX137" s="315">
        <f>'EU28 TRA_Activity'!AX137-'UK TRA_Activity'!AX137</f>
        <v>0</v>
      </c>
      <c r="AY137" s="315">
        <f>'EU28 TRA_Activity'!AY137-'UK TRA_Activity'!AY137</f>
        <v>0</v>
      </c>
      <c r="AZ137" s="315">
        <f>'EU28 TRA_Activity'!AZ137-'UK TRA_Activity'!AZ137</f>
        <v>0</v>
      </c>
    </row>
    <row r="138" spans="1:52">
      <c r="A138" s="329" t="s">
        <v>158</v>
      </c>
      <c r="B138" s="315">
        <f>'EU28 TRA_Activity'!B138-'UK TRA_Activity'!B138</f>
        <v>0</v>
      </c>
      <c r="C138" s="315">
        <f>'EU28 TRA_Activity'!C138-'UK TRA_Activity'!C138</f>
        <v>0</v>
      </c>
      <c r="D138" s="315">
        <f>'EU28 TRA_Activity'!D138-'UK TRA_Activity'!D138</f>
        <v>0</v>
      </c>
      <c r="E138" s="315">
        <f>'EU28 TRA_Activity'!E138-'UK TRA_Activity'!E138</f>
        <v>0</v>
      </c>
      <c r="F138" s="315">
        <f>'EU28 TRA_Activity'!F138-'UK TRA_Activity'!F138</f>
        <v>0</v>
      </c>
      <c r="G138" s="315">
        <f>'EU28 TRA_Activity'!G138-'UK TRA_Activity'!G138</f>
        <v>0</v>
      </c>
      <c r="H138" s="315">
        <f>'EU28 TRA_Activity'!H138-'UK TRA_Activity'!H138</f>
        <v>0</v>
      </c>
      <c r="I138" s="315">
        <f>'EU28 TRA_Activity'!I138-'UK TRA_Activity'!I138</f>
        <v>0</v>
      </c>
      <c r="J138" s="315">
        <f>'EU28 TRA_Activity'!J138-'UK TRA_Activity'!J138</f>
        <v>0</v>
      </c>
      <c r="K138" s="315">
        <f>'EU28 TRA_Activity'!K138-'UK TRA_Activity'!K138</f>
        <v>0</v>
      </c>
      <c r="L138" s="315">
        <f>'EU28 TRA_Activity'!L138-'UK TRA_Activity'!L138</f>
        <v>0</v>
      </c>
      <c r="M138" s="315">
        <f>'EU28 TRA_Activity'!M138-'UK TRA_Activity'!M138</f>
        <v>0</v>
      </c>
      <c r="N138" s="315">
        <f>'EU28 TRA_Activity'!N138-'UK TRA_Activity'!N138</f>
        <v>0</v>
      </c>
      <c r="O138" s="315">
        <f>'EU28 TRA_Activity'!O138-'UK TRA_Activity'!O138</f>
        <v>0</v>
      </c>
      <c r="P138" s="315">
        <f>'EU28 TRA_Activity'!P138-'UK TRA_Activity'!P138</f>
        <v>0</v>
      </c>
      <c r="Q138" s="315">
        <f>'EU28 TRA_Activity'!Q138-'UK TRA_Activity'!Q138</f>
        <v>0</v>
      </c>
      <c r="R138" s="315">
        <f>'EU28 TRA_Activity'!R138-'UK TRA_Activity'!R138</f>
        <v>0</v>
      </c>
      <c r="S138" s="315">
        <f>'EU28 TRA_Activity'!S138-'UK TRA_Activity'!S138</f>
        <v>0</v>
      </c>
      <c r="T138" s="315">
        <f>'EU28 TRA_Activity'!T138-'UK TRA_Activity'!T138</f>
        <v>0</v>
      </c>
      <c r="U138" s="315">
        <f>'EU28 TRA_Activity'!U138-'UK TRA_Activity'!U138</f>
        <v>0</v>
      </c>
      <c r="V138" s="315">
        <f>'EU28 TRA_Activity'!V138-'UK TRA_Activity'!V138</f>
        <v>0</v>
      </c>
      <c r="W138" s="315">
        <f>'EU28 TRA_Activity'!W138-'UK TRA_Activity'!W138</f>
        <v>0</v>
      </c>
      <c r="X138" s="315">
        <f>'EU28 TRA_Activity'!X138-'UK TRA_Activity'!X138</f>
        <v>0</v>
      </c>
      <c r="Y138" s="315">
        <f>'EU28 TRA_Activity'!Y138-'UK TRA_Activity'!Y138</f>
        <v>0</v>
      </c>
      <c r="Z138" s="315">
        <f>'EU28 TRA_Activity'!Z138-'UK TRA_Activity'!Z138</f>
        <v>0</v>
      </c>
      <c r="AA138" s="315">
        <f>'EU28 TRA_Activity'!AA138-'UK TRA_Activity'!AA138</f>
        <v>0</v>
      </c>
      <c r="AB138" s="315">
        <f>'EU28 TRA_Activity'!AB138-'UK TRA_Activity'!AB138</f>
        <v>0</v>
      </c>
      <c r="AC138" s="315">
        <f>'EU28 TRA_Activity'!AC138-'UK TRA_Activity'!AC138</f>
        <v>0</v>
      </c>
      <c r="AD138" s="315">
        <f>'EU28 TRA_Activity'!AD138-'UK TRA_Activity'!AD138</f>
        <v>0</v>
      </c>
      <c r="AE138" s="315">
        <f>'EU28 TRA_Activity'!AE138-'UK TRA_Activity'!AE138</f>
        <v>0</v>
      </c>
      <c r="AF138" s="315">
        <f>'EU28 TRA_Activity'!AF138-'UK TRA_Activity'!AF138</f>
        <v>0</v>
      </c>
      <c r="AG138" s="315">
        <f>'EU28 TRA_Activity'!AG138-'UK TRA_Activity'!AG138</f>
        <v>0</v>
      </c>
      <c r="AH138" s="315">
        <f>'EU28 TRA_Activity'!AH138-'UK TRA_Activity'!AH138</f>
        <v>0</v>
      </c>
      <c r="AI138" s="315">
        <f>'EU28 TRA_Activity'!AI138-'UK TRA_Activity'!AI138</f>
        <v>0</v>
      </c>
      <c r="AJ138" s="315">
        <f>'EU28 TRA_Activity'!AJ138-'UK TRA_Activity'!AJ138</f>
        <v>0</v>
      </c>
      <c r="AK138" s="315">
        <f>'EU28 TRA_Activity'!AK138-'UK TRA_Activity'!AK138</f>
        <v>0</v>
      </c>
      <c r="AL138" s="315">
        <f>'EU28 TRA_Activity'!AL138-'UK TRA_Activity'!AL138</f>
        <v>0</v>
      </c>
      <c r="AM138" s="315">
        <f>'EU28 TRA_Activity'!AM138-'UK TRA_Activity'!AM138</f>
        <v>0</v>
      </c>
      <c r="AN138" s="315">
        <f>'EU28 TRA_Activity'!AN138-'UK TRA_Activity'!AN138</f>
        <v>0</v>
      </c>
      <c r="AO138" s="315">
        <f>'EU28 TRA_Activity'!AO138-'UK TRA_Activity'!AO138</f>
        <v>0</v>
      </c>
      <c r="AP138" s="315">
        <f>'EU28 TRA_Activity'!AP138-'UK TRA_Activity'!AP138</f>
        <v>0</v>
      </c>
      <c r="AQ138" s="315">
        <f>'EU28 TRA_Activity'!AQ138-'UK TRA_Activity'!AQ138</f>
        <v>0</v>
      </c>
      <c r="AR138" s="315">
        <f>'EU28 TRA_Activity'!AR138-'UK TRA_Activity'!AR138</f>
        <v>0</v>
      </c>
      <c r="AS138" s="315">
        <f>'EU28 TRA_Activity'!AS138-'UK TRA_Activity'!AS138</f>
        <v>0</v>
      </c>
      <c r="AT138" s="315">
        <f>'EU28 TRA_Activity'!AT138-'UK TRA_Activity'!AT138</f>
        <v>0</v>
      </c>
      <c r="AU138" s="315">
        <f>'EU28 TRA_Activity'!AU138-'UK TRA_Activity'!AU138</f>
        <v>0</v>
      </c>
      <c r="AV138" s="315">
        <f>'EU28 TRA_Activity'!AV138-'UK TRA_Activity'!AV138</f>
        <v>0</v>
      </c>
      <c r="AW138" s="315">
        <f>'EU28 TRA_Activity'!AW138-'UK TRA_Activity'!AW138</f>
        <v>0</v>
      </c>
      <c r="AX138" s="315">
        <f>'EU28 TRA_Activity'!AX138-'UK TRA_Activity'!AX138</f>
        <v>0</v>
      </c>
      <c r="AY138" s="315">
        <f>'EU28 TRA_Activity'!AY138-'UK TRA_Activity'!AY138</f>
        <v>0</v>
      </c>
      <c r="AZ138" s="315">
        <f>'EU28 TRA_Activity'!AZ138-'UK TRA_Activity'!AZ138</f>
        <v>0</v>
      </c>
    </row>
    <row r="139" spans="1:52">
      <c r="A139" s="330" t="s">
        <v>157</v>
      </c>
      <c r="B139" s="331">
        <f>'EU28 TRA_Activity'!B139-'UK TRA_Activity'!B139</f>
        <v>0</v>
      </c>
      <c r="C139" s="331">
        <f>'EU28 TRA_Activity'!C139-'UK TRA_Activity'!C139</f>
        <v>0</v>
      </c>
      <c r="D139" s="331">
        <f>'EU28 TRA_Activity'!D139-'UK TRA_Activity'!D139</f>
        <v>0</v>
      </c>
      <c r="E139" s="331">
        <f>'EU28 TRA_Activity'!E139-'UK TRA_Activity'!E139</f>
        <v>0</v>
      </c>
      <c r="F139" s="331">
        <f>'EU28 TRA_Activity'!F139-'UK TRA_Activity'!F139</f>
        <v>0</v>
      </c>
      <c r="G139" s="331">
        <f>'EU28 TRA_Activity'!G139-'UK TRA_Activity'!G139</f>
        <v>0</v>
      </c>
      <c r="H139" s="331">
        <f>'EU28 TRA_Activity'!H139-'UK TRA_Activity'!H139</f>
        <v>0</v>
      </c>
      <c r="I139" s="331">
        <f>'EU28 TRA_Activity'!I139-'UK TRA_Activity'!I139</f>
        <v>0</v>
      </c>
      <c r="J139" s="331">
        <f>'EU28 TRA_Activity'!J139-'UK TRA_Activity'!J139</f>
        <v>0</v>
      </c>
      <c r="K139" s="331">
        <f>'EU28 TRA_Activity'!K139-'UK TRA_Activity'!K139</f>
        <v>0</v>
      </c>
      <c r="L139" s="331">
        <f>'EU28 TRA_Activity'!L139-'UK TRA_Activity'!L139</f>
        <v>0</v>
      </c>
      <c r="M139" s="331">
        <f>'EU28 TRA_Activity'!M139-'UK TRA_Activity'!M139</f>
        <v>0</v>
      </c>
      <c r="N139" s="331">
        <f>'EU28 TRA_Activity'!N139-'UK TRA_Activity'!N139</f>
        <v>0</v>
      </c>
      <c r="O139" s="331">
        <f>'EU28 TRA_Activity'!O139-'UK TRA_Activity'!O139</f>
        <v>0</v>
      </c>
      <c r="P139" s="331">
        <f>'EU28 TRA_Activity'!P139-'UK TRA_Activity'!P139</f>
        <v>0</v>
      </c>
      <c r="Q139" s="331">
        <f>'EU28 TRA_Activity'!Q139-'UK TRA_Activity'!Q139</f>
        <v>0</v>
      </c>
      <c r="R139" s="331">
        <f>'EU28 TRA_Activity'!R139-'UK TRA_Activity'!R139</f>
        <v>0.23600052028361374</v>
      </c>
      <c r="S139" s="331">
        <f>'EU28 TRA_Activity'!S139-'UK TRA_Activity'!S139</f>
        <v>0.6107305064803451</v>
      </c>
      <c r="T139" s="331">
        <f>'EU28 TRA_Activity'!T139-'UK TRA_Activity'!T139</f>
        <v>1.116853798026447</v>
      </c>
      <c r="U139" s="331">
        <f>'EU28 TRA_Activity'!U139-'UK TRA_Activity'!U139</f>
        <v>1.7176444492377729</v>
      </c>
      <c r="V139" s="331">
        <f>'EU28 TRA_Activity'!V139-'UK TRA_Activity'!V139</f>
        <v>3.6752106413001275</v>
      </c>
      <c r="W139" s="331">
        <f>'EU28 TRA_Activity'!W139-'UK TRA_Activity'!W139</f>
        <v>4.0468458175334554</v>
      </c>
      <c r="X139" s="331">
        <f>'EU28 TRA_Activity'!X139-'UK TRA_Activity'!X139</f>
        <v>4.0931667944243415</v>
      </c>
      <c r="Y139" s="331">
        <f>'EU28 TRA_Activity'!Y139-'UK TRA_Activity'!Y139</f>
        <v>4.0656809106799585</v>
      </c>
      <c r="Z139" s="331">
        <f>'EU28 TRA_Activity'!Z139-'UK TRA_Activity'!Z139</f>
        <v>3.9928682467287286</v>
      </c>
      <c r="AA139" s="331">
        <f>'EU28 TRA_Activity'!AA139-'UK TRA_Activity'!AA139</f>
        <v>3.8366666169039609</v>
      </c>
      <c r="AB139" s="331">
        <f>'EU28 TRA_Activity'!AB139-'UK TRA_Activity'!AB139</f>
        <v>3.6317536843313674</v>
      </c>
      <c r="AC139" s="331">
        <f>'EU28 TRA_Activity'!AC139-'UK TRA_Activity'!AC139</f>
        <v>3.3797086386188453</v>
      </c>
      <c r="AD139" s="331">
        <f>'EU28 TRA_Activity'!AD139-'UK TRA_Activity'!AD139</f>
        <v>3.0983374288453942</v>
      </c>
      <c r="AE139" s="331">
        <f>'EU28 TRA_Activity'!AE139-'UK TRA_Activity'!AE139</f>
        <v>3.2082049657477705</v>
      </c>
      <c r="AF139" s="331">
        <f>'EU28 TRA_Activity'!AF139-'UK TRA_Activity'!AF139</f>
        <v>8.5801095887373453</v>
      </c>
      <c r="AG139" s="331">
        <f>'EU28 TRA_Activity'!AG139-'UK TRA_Activity'!AG139</f>
        <v>21.710264559527793</v>
      </c>
      <c r="AH139" s="331">
        <f>'EU28 TRA_Activity'!AH139-'UK TRA_Activity'!AH139</f>
        <v>43.766099973765364</v>
      </c>
      <c r="AI139" s="331">
        <f>'EU28 TRA_Activity'!AI139-'UK TRA_Activity'!AI139</f>
        <v>75.140894336338391</v>
      </c>
      <c r="AJ139" s="331">
        <f>'EU28 TRA_Activity'!AJ139-'UK TRA_Activity'!AJ139</f>
        <v>116.60622229947528</v>
      </c>
      <c r="AK139" s="331">
        <f>'EU28 TRA_Activity'!AK139-'UK TRA_Activity'!AK139</f>
        <v>168.53593234741808</v>
      </c>
      <c r="AL139" s="331">
        <f>'EU28 TRA_Activity'!AL139-'UK TRA_Activity'!AL139</f>
        <v>230.92483318554255</v>
      </c>
      <c r="AM139" s="331">
        <f>'EU28 TRA_Activity'!AM139-'UK TRA_Activity'!AM139</f>
        <v>303.79513785645059</v>
      </c>
      <c r="AN139" s="331">
        <f>'EU28 TRA_Activity'!AN139-'UK TRA_Activity'!AN139</f>
        <v>386.9051487852937</v>
      </c>
      <c r="AO139" s="331">
        <f>'EU28 TRA_Activity'!AO139-'UK TRA_Activity'!AO139</f>
        <v>479.76536164376392</v>
      </c>
      <c r="AP139" s="331">
        <f>'EU28 TRA_Activity'!AP139-'UK TRA_Activity'!AP139</f>
        <v>582.5069377592107</v>
      </c>
      <c r="AQ139" s="331">
        <f>'EU28 TRA_Activity'!AQ139-'UK TRA_Activity'!AQ139</f>
        <v>695.79469601164385</v>
      </c>
      <c r="AR139" s="331">
        <f>'EU28 TRA_Activity'!AR139-'UK TRA_Activity'!AR139</f>
        <v>819.76773206654786</v>
      </c>
      <c r="AS139" s="331">
        <f>'EU28 TRA_Activity'!AS139-'UK TRA_Activity'!AS139</f>
        <v>954.53066587397348</v>
      </c>
      <c r="AT139" s="331">
        <f>'EU28 TRA_Activity'!AT139-'UK TRA_Activity'!AT139</f>
        <v>1100.3954025924386</v>
      </c>
      <c r="AU139" s="331">
        <f>'EU28 TRA_Activity'!AU139-'UK TRA_Activity'!AU139</f>
        <v>1256.830699710305</v>
      </c>
      <c r="AV139" s="331">
        <f>'EU28 TRA_Activity'!AV139-'UK TRA_Activity'!AV139</f>
        <v>1423.7778057427131</v>
      </c>
      <c r="AW139" s="331">
        <f>'EU28 TRA_Activity'!AW139-'UK TRA_Activity'!AW139</f>
        <v>1600.5908239878308</v>
      </c>
      <c r="AX139" s="331">
        <f>'EU28 TRA_Activity'!AX139-'UK TRA_Activity'!AX139</f>
        <v>1787.3094298166636</v>
      </c>
      <c r="AY139" s="331">
        <f>'EU28 TRA_Activity'!AY139-'UK TRA_Activity'!AY139</f>
        <v>1983.4018554348913</v>
      </c>
      <c r="AZ139" s="331">
        <f>'EU28 TRA_Activity'!AZ139-'UK TRA_Activity'!AZ139</f>
        <v>2187.6534701406708</v>
      </c>
    </row>
    <row r="140" spans="1:52">
      <c r="A140" s="329" t="s">
        <v>156</v>
      </c>
      <c r="B140" s="315">
        <f>'EU28 TRA_Activity'!B140-'UK TRA_Activity'!B140</f>
        <v>0</v>
      </c>
      <c r="C140" s="315">
        <f>'EU28 TRA_Activity'!C140-'UK TRA_Activity'!C140</f>
        <v>0</v>
      </c>
      <c r="D140" s="315">
        <f>'EU28 TRA_Activity'!D140-'UK TRA_Activity'!D140</f>
        <v>0</v>
      </c>
      <c r="E140" s="315">
        <f>'EU28 TRA_Activity'!E140-'UK TRA_Activity'!E140</f>
        <v>0</v>
      </c>
      <c r="F140" s="315">
        <f>'EU28 TRA_Activity'!F140-'UK TRA_Activity'!F140</f>
        <v>0</v>
      </c>
      <c r="G140" s="315">
        <f>'EU28 TRA_Activity'!G140-'UK TRA_Activity'!G140</f>
        <v>0</v>
      </c>
      <c r="H140" s="315">
        <f>'EU28 TRA_Activity'!H140-'UK TRA_Activity'!H140</f>
        <v>0</v>
      </c>
      <c r="I140" s="315">
        <f>'EU28 TRA_Activity'!I140-'UK TRA_Activity'!I140</f>
        <v>0</v>
      </c>
      <c r="J140" s="315">
        <f>'EU28 TRA_Activity'!J140-'UK TRA_Activity'!J140</f>
        <v>0</v>
      </c>
      <c r="K140" s="315">
        <f>'EU28 TRA_Activity'!K140-'UK TRA_Activity'!K140</f>
        <v>0</v>
      </c>
      <c r="L140" s="315">
        <f>'EU28 TRA_Activity'!L140-'UK TRA_Activity'!L140</f>
        <v>0</v>
      </c>
      <c r="M140" s="315">
        <f>'EU28 TRA_Activity'!M140-'UK TRA_Activity'!M140</f>
        <v>0</v>
      </c>
      <c r="N140" s="315">
        <f>'EU28 TRA_Activity'!N140-'UK TRA_Activity'!N140</f>
        <v>0</v>
      </c>
      <c r="O140" s="315">
        <f>'EU28 TRA_Activity'!O140-'UK TRA_Activity'!O140</f>
        <v>0</v>
      </c>
      <c r="P140" s="315">
        <f>'EU28 TRA_Activity'!P140-'UK TRA_Activity'!P140</f>
        <v>0</v>
      </c>
      <c r="Q140" s="315">
        <f>'EU28 TRA_Activity'!Q140-'UK TRA_Activity'!Q140</f>
        <v>0</v>
      </c>
      <c r="R140" s="315">
        <f>'EU28 TRA_Activity'!R140-'UK TRA_Activity'!R140</f>
        <v>1.0086367709814774E-2</v>
      </c>
      <c r="S140" s="315">
        <f>'EU28 TRA_Activity'!S140-'UK TRA_Activity'!S140</f>
        <v>3.6556019711976043E-2</v>
      </c>
      <c r="T140" s="315">
        <f>'EU28 TRA_Activity'!T140-'UK TRA_Activity'!T140</f>
        <v>8.2983958511783196E-2</v>
      </c>
      <c r="U140" s="315">
        <f>'EU28 TRA_Activity'!U140-'UK TRA_Activity'!U140</f>
        <v>0.1506429648175393</v>
      </c>
      <c r="V140" s="315">
        <f>'EU28 TRA_Activity'!V140-'UK TRA_Activity'!V140</f>
        <v>0.61000643734185067</v>
      </c>
      <c r="W140" s="315">
        <f>'EU28 TRA_Activity'!W140-'UK TRA_Activity'!W140</f>
        <v>0.69909728563466134</v>
      </c>
      <c r="X140" s="315">
        <f>'EU28 TRA_Activity'!X140-'UK TRA_Activity'!X140</f>
        <v>0.71811032575395317</v>
      </c>
      <c r="Y140" s="315">
        <f>'EU28 TRA_Activity'!Y140-'UK TRA_Activity'!Y140</f>
        <v>0.72067899384039813</v>
      </c>
      <c r="Z140" s="315">
        <f>'EU28 TRA_Activity'!Z140-'UK TRA_Activity'!Z140</f>
        <v>0.71970052114822769</v>
      </c>
      <c r="AA140" s="315">
        <f>'EU28 TRA_Activity'!AA140-'UK TRA_Activity'!AA140</f>
        <v>0.70815273991583305</v>
      </c>
      <c r="AB140" s="315">
        <f>'EU28 TRA_Activity'!AB140-'UK TRA_Activity'!AB140</f>
        <v>0.69081236220006326</v>
      </c>
      <c r="AC140" s="315">
        <f>'EU28 TRA_Activity'!AC140-'UK TRA_Activity'!AC140</f>
        <v>0.66242801933249496</v>
      </c>
      <c r="AD140" s="315">
        <f>'EU28 TRA_Activity'!AD140-'UK TRA_Activity'!AD140</f>
        <v>0.63695928466784357</v>
      </c>
      <c r="AE140" s="315">
        <f>'EU28 TRA_Activity'!AE140-'UK TRA_Activity'!AE140</f>
        <v>0.79650506660470355</v>
      </c>
      <c r="AF140" s="315">
        <f>'EU28 TRA_Activity'!AF140-'UK TRA_Activity'!AF140</f>
        <v>3.4898747412373861</v>
      </c>
      <c r="AG140" s="315">
        <f>'EU28 TRA_Activity'!AG140-'UK TRA_Activity'!AG140</f>
        <v>10.434611076008615</v>
      </c>
      <c r="AH140" s="315">
        <f>'EU28 TRA_Activity'!AH140-'UK TRA_Activity'!AH140</f>
        <v>22.8858848199359</v>
      </c>
      <c r="AI140" s="315">
        <f>'EU28 TRA_Activity'!AI140-'UK TRA_Activity'!AI140</f>
        <v>41.671244962609265</v>
      </c>
      <c r="AJ140" s="315">
        <f>'EU28 TRA_Activity'!AJ140-'UK TRA_Activity'!AJ140</f>
        <v>67.845452784413681</v>
      </c>
      <c r="AK140" s="315">
        <f>'EU28 TRA_Activity'!AK140-'UK TRA_Activity'!AK140</f>
        <v>102.3224304634555</v>
      </c>
      <c r="AL140" s="315">
        <f>'EU28 TRA_Activity'!AL140-'UK TRA_Activity'!AL140</f>
        <v>145.71435052289721</v>
      </c>
      <c r="AM140" s="315">
        <f>'EU28 TRA_Activity'!AM140-'UK TRA_Activity'!AM140</f>
        <v>198.64708386371598</v>
      </c>
      <c r="AN140" s="315">
        <f>'EU28 TRA_Activity'!AN140-'UK TRA_Activity'!AN140</f>
        <v>261.48915446667894</v>
      </c>
      <c r="AO140" s="315">
        <f>'EU28 TRA_Activity'!AO140-'UK TRA_Activity'!AO140</f>
        <v>334.33683112284092</v>
      </c>
      <c r="AP140" s="315">
        <f>'EU28 TRA_Activity'!AP140-'UK TRA_Activity'!AP140</f>
        <v>417.6887998830037</v>
      </c>
      <c r="AQ140" s="315">
        <f>'EU28 TRA_Activity'!AQ140-'UK TRA_Activity'!AQ140</f>
        <v>512.5201711667238</v>
      </c>
      <c r="AR140" s="315">
        <f>'EU28 TRA_Activity'!AR140-'UK TRA_Activity'!AR140</f>
        <v>619.04915949083443</v>
      </c>
      <c r="AS140" s="315">
        <f>'EU28 TRA_Activity'!AS140-'UK TRA_Activity'!AS140</f>
        <v>737.58739229454602</v>
      </c>
      <c r="AT140" s="315">
        <f>'EU28 TRA_Activity'!AT140-'UK TRA_Activity'!AT140</f>
        <v>868.43618762420567</v>
      </c>
      <c r="AU140" s="315">
        <f>'EU28 TRA_Activity'!AU140-'UK TRA_Activity'!AU140</f>
        <v>1011.079573273505</v>
      </c>
      <c r="AV140" s="315">
        <f>'EU28 TRA_Activity'!AV140-'UK TRA_Activity'!AV140</f>
        <v>1165.4484093741248</v>
      </c>
      <c r="AW140" s="315">
        <f>'EU28 TRA_Activity'!AW140-'UK TRA_Activity'!AW140</f>
        <v>1330.813479791791</v>
      </c>
      <c r="AX140" s="315">
        <f>'EU28 TRA_Activity'!AX140-'UK TRA_Activity'!AX140</f>
        <v>1506.8718806893894</v>
      </c>
      <c r="AY140" s="315">
        <f>'EU28 TRA_Activity'!AY140-'UK TRA_Activity'!AY140</f>
        <v>1693.0177601342182</v>
      </c>
      <c r="AZ140" s="315">
        <f>'EU28 TRA_Activity'!AZ140-'UK TRA_Activity'!AZ140</f>
        <v>1888.025742542837</v>
      </c>
    </row>
    <row r="141" spans="1:52">
      <c r="A141" s="329" t="s">
        <v>155</v>
      </c>
      <c r="B141" s="315">
        <f>'EU28 TRA_Activity'!B141-'UK TRA_Activity'!B141</f>
        <v>0</v>
      </c>
      <c r="C141" s="315">
        <f>'EU28 TRA_Activity'!C141-'UK TRA_Activity'!C141</f>
        <v>0</v>
      </c>
      <c r="D141" s="315">
        <f>'EU28 TRA_Activity'!D141-'UK TRA_Activity'!D141</f>
        <v>0</v>
      </c>
      <c r="E141" s="315">
        <f>'EU28 TRA_Activity'!E141-'UK TRA_Activity'!E141</f>
        <v>0</v>
      </c>
      <c r="F141" s="315">
        <f>'EU28 TRA_Activity'!F141-'UK TRA_Activity'!F141</f>
        <v>0</v>
      </c>
      <c r="G141" s="315">
        <f>'EU28 TRA_Activity'!G141-'UK TRA_Activity'!G141</f>
        <v>0</v>
      </c>
      <c r="H141" s="315">
        <f>'EU28 TRA_Activity'!H141-'UK TRA_Activity'!H141</f>
        <v>0</v>
      </c>
      <c r="I141" s="315">
        <f>'EU28 TRA_Activity'!I141-'UK TRA_Activity'!I141</f>
        <v>0</v>
      </c>
      <c r="J141" s="315">
        <f>'EU28 TRA_Activity'!J141-'UK TRA_Activity'!J141</f>
        <v>0</v>
      </c>
      <c r="K141" s="315">
        <f>'EU28 TRA_Activity'!K141-'UK TRA_Activity'!K141</f>
        <v>0</v>
      </c>
      <c r="L141" s="315">
        <f>'EU28 TRA_Activity'!L141-'UK TRA_Activity'!L141</f>
        <v>0</v>
      </c>
      <c r="M141" s="315">
        <f>'EU28 TRA_Activity'!M141-'UK TRA_Activity'!M141</f>
        <v>0</v>
      </c>
      <c r="N141" s="315">
        <f>'EU28 TRA_Activity'!N141-'UK TRA_Activity'!N141</f>
        <v>0</v>
      </c>
      <c r="O141" s="315">
        <f>'EU28 TRA_Activity'!O141-'UK TRA_Activity'!O141</f>
        <v>0</v>
      </c>
      <c r="P141" s="315">
        <f>'EU28 TRA_Activity'!P141-'UK TRA_Activity'!P141</f>
        <v>0</v>
      </c>
      <c r="Q141" s="315">
        <f>'EU28 TRA_Activity'!Q141-'UK TRA_Activity'!Q141</f>
        <v>0</v>
      </c>
      <c r="R141" s="315">
        <f>'EU28 TRA_Activity'!R141-'UK TRA_Activity'!R141</f>
        <v>0.22591415257379893</v>
      </c>
      <c r="S141" s="315">
        <f>'EU28 TRA_Activity'!S141-'UK TRA_Activity'!S141</f>
        <v>0.57417448676836902</v>
      </c>
      <c r="T141" s="315">
        <f>'EU28 TRA_Activity'!T141-'UK TRA_Activity'!T141</f>
        <v>1.0338698395146637</v>
      </c>
      <c r="U141" s="315">
        <f>'EU28 TRA_Activity'!U141-'UK TRA_Activity'!U141</f>
        <v>1.5670014844202338</v>
      </c>
      <c r="V141" s="315">
        <f>'EU28 TRA_Activity'!V141-'UK TRA_Activity'!V141</f>
        <v>3.0652042039582765</v>
      </c>
      <c r="W141" s="315">
        <f>'EU28 TRA_Activity'!W141-'UK TRA_Activity'!W141</f>
        <v>3.347748531898795</v>
      </c>
      <c r="X141" s="315">
        <f>'EU28 TRA_Activity'!X141-'UK TRA_Activity'!X141</f>
        <v>3.3750564686703886</v>
      </c>
      <c r="Y141" s="315">
        <f>'EU28 TRA_Activity'!Y141-'UK TRA_Activity'!Y141</f>
        <v>3.3450019168395602</v>
      </c>
      <c r="Z141" s="315">
        <f>'EU28 TRA_Activity'!Z141-'UK TRA_Activity'!Z141</f>
        <v>3.2731677255805014</v>
      </c>
      <c r="AA141" s="315">
        <f>'EU28 TRA_Activity'!AA141-'UK TRA_Activity'!AA141</f>
        <v>3.1285138769881282</v>
      </c>
      <c r="AB141" s="315">
        <f>'EU28 TRA_Activity'!AB141-'UK TRA_Activity'!AB141</f>
        <v>2.9409413221313048</v>
      </c>
      <c r="AC141" s="315">
        <f>'EU28 TRA_Activity'!AC141-'UK TRA_Activity'!AC141</f>
        <v>2.7172806192863499</v>
      </c>
      <c r="AD141" s="315">
        <f>'EU28 TRA_Activity'!AD141-'UK TRA_Activity'!AD141</f>
        <v>2.4613781441775506</v>
      </c>
      <c r="AE141" s="315">
        <f>'EU28 TRA_Activity'!AE141-'UK TRA_Activity'!AE141</f>
        <v>2.4116998991430671</v>
      </c>
      <c r="AF141" s="315">
        <f>'EU28 TRA_Activity'!AF141-'UK TRA_Activity'!AF141</f>
        <v>5.0902348474999597</v>
      </c>
      <c r="AG141" s="315">
        <f>'EU28 TRA_Activity'!AG141-'UK TRA_Activity'!AG141</f>
        <v>11.275653483519179</v>
      </c>
      <c r="AH141" s="315">
        <f>'EU28 TRA_Activity'!AH141-'UK TRA_Activity'!AH141</f>
        <v>20.880215153829464</v>
      </c>
      <c r="AI141" s="315">
        <f>'EU28 TRA_Activity'!AI141-'UK TRA_Activity'!AI141</f>
        <v>33.469649373729141</v>
      </c>
      <c r="AJ141" s="315">
        <f>'EU28 TRA_Activity'!AJ141-'UK TRA_Activity'!AJ141</f>
        <v>48.760769515061597</v>
      </c>
      <c r="AK141" s="315">
        <f>'EU28 TRA_Activity'!AK141-'UK TRA_Activity'!AK141</f>
        <v>66.21350188396255</v>
      </c>
      <c r="AL141" s="315">
        <f>'EU28 TRA_Activity'!AL141-'UK TRA_Activity'!AL141</f>
        <v>85.210482662645347</v>
      </c>
      <c r="AM141" s="315">
        <f>'EU28 TRA_Activity'!AM141-'UK TRA_Activity'!AM141</f>
        <v>105.14805399273459</v>
      </c>
      <c r="AN141" s="315">
        <f>'EU28 TRA_Activity'!AN141-'UK TRA_Activity'!AN141</f>
        <v>125.41599431861482</v>
      </c>
      <c r="AO141" s="315">
        <f>'EU28 TRA_Activity'!AO141-'UK TRA_Activity'!AO141</f>
        <v>145.428530520923</v>
      </c>
      <c r="AP141" s="315">
        <f>'EU28 TRA_Activity'!AP141-'UK TRA_Activity'!AP141</f>
        <v>164.81813787620692</v>
      </c>
      <c r="AQ141" s="315">
        <f>'EU28 TRA_Activity'!AQ141-'UK TRA_Activity'!AQ141</f>
        <v>183.27452484492005</v>
      </c>
      <c r="AR141" s="315">
        <f>'EU28 TRA_Activity'!AR141-'UK TRA_Activity'!AR141</f>
        <v>200.71857257571349</v>
      </c>
      <c r="AS141" s="315">
        <f>'EU28 TRA_Activity'!AS141-'UK TRA_Activity'!AS141</f>
        <v>216.9432735794274</v>
      </c>
      <c r="AT141" s="315">
        <f>'EU28 TRA_Activity'!AT141-'UK TRA_Activity'!AT141</f>
        <v>231.95921496823286</v>
      </c>
      <c r="AU141" s="315">
        <f>'EU28 TRA_Activity'!AU141-'UK TRA_Activity'!AU141</f>
        <v>245.75112643679975</v>
      </c>
      <c r="AV141" s="315">
        <f>'EU28 TRA_Activity'!AV141-'UK TRA_Activity'!AV141</f>
        <v>258.32939636858828</v>
      </c>
      <c r="AW141" s="315">
        <f>'EU28 TRA_Activity'!AW141-'UK TRA_Activity'!AW141</f>
        <v>269.77734419603951</v>
      </c>
      <c r="AX141" s="315">
        <f>'EU28 TRA_Activity'!AX141-'UK TRA_Activity'!AX141</f>
        <v>280.437549127274</v>
      </c>
      <c r="AY141" s="315">
        <f>'EU28 TRA_Activity'!AY141-'UK TRA_Activity'!AY141</f>
        <v>290.38409530067344</v>
      </c>
      <c r="AZ141" s="315">
        <f>'EU28 TRA_Activity'!AZ141-'UK TRA_Activity'!AZ141</f>
        <v>299.62772759783417</v>
      </c>
    </row>
    <row r="142" spans="1:52">
      <c r="A142" s="332" t="s">
        <v>167</v>
      </c>
      <c r="B142" s="333">
        <f>'EU28 TRA_Activity'!B142-'UK TRA_Activity'!B142</f>
        <v>936755.30398250488</v>
      </c>
      <c r="C142" s="333">
        <f>'EU28 TRA_Activity'!C142-'UK TRA_Activity'!C142</f>
        <v>954429.15105071478</v>
      </c>
      <c r="D142" s="333">
        <f>'EU28 TRA_Activity'!D142-'UK TRA_Activity'!D142</f>
        <v>978627.85090392898</v>
      </c>
      <c r="E142" s="333">
        <f>'EU28 TRA_Activity'!E142-'UK TRA_Activity'!E142</f>
        <v>973888.99577034917</v>
      </c>
      <c r="F142" s="333">
        <f>'EU28 TRA_Activity'!F142-'UK TRA_Activity'!F142</f>
        <v>1049223.442857852</v>
      </c>
      <c r="G142" s="333">
        <f>'EU28 TRA_Activity'!G142-'UK TRA_Activity'!G142</f>
        <v>1074886.4759942002</v>
      </c>
      <c r="H142" s="333">
        <f>'EU28 TRA_Activity'!H142-'UK TRA_Activity'!H142</f>
        <v>1097442.4948490623</v>
      </c>
      <c r="I142" s="333">
        <f>'EU28 TRA_Activity'!I142-'UK TRA_Activity'!I142</f>
        <v>1137383.6832652958</v>
      </c>
      <c r="J142" s="333">
        <f>'EU28 TRA_Activity'!J142-'UK TRA_Activity'!J142</f>
        <v>1124977.4937646545</v>
      </c>
      <c r="K142" s="333">
        <f>'EU28 TRA_Activity'!K142-'UK TRA_Activity'!K142</f>
        <v>1027408.1707857549</v>
      </c>
      <c r="L142" s="333">
        <f>'EU28 TRA_Activity'!L142-'UK TRA_Activity'!L142</f>
        <v>1035640.3058906249</v>
      </c>
      <c r="M142" s="333">
        <f>'EU28 TRA_Activity'!M142-'UK TRA_Activity'!M142</f>
        <v>1025512.2331077706</v>
      </c>
      <c r="N142" s="333">
        <f>'EU28 TRA_Activity'!N142-'UK TRA_Activity'!N142</f>
        <v>968336.73335221456</v>
      </c>
      <c r="O142" s="333">
        <f>'EU28 TRA_Activity'!O142-'UK TRA_Activity'!O142</f>
        <v>974233.58245063107</v>
      </c>
      <c r="P142" s="333">
        <f>'EU28 TRA_Activity'!P142-'UK TRA_Activity'!P142</f>
        <v>978310.68971409835</v>
      </c>
      <c r="Q142" s="333">
        <f>'EU28 TRA_Activity'!Q142-'UK TRA_Activity'!Q142</f>
        <v>1000463.6759493628</v>
      </c>
      <c r="R142" s="333">
        <f>'EU28 TRA_Activity'!R142-'UK TRA_Activity'!R142</f>
        <v>1044075.5279496461</v>
      </c>
      <c r="S142" s="333">
        <f>'EU28 TRA_Activity'!S142-'UK TRA_Activity'!S142</f>
        <v>1087835.2053556717</v>
      </c>
      <c r="T142" s="333">
        <f>'EU28 TRA_Activity'!T142-'UK TRA_Activity'!T142</f>
        <v>1122120.8342174366</v>
      </c>
      <c r="U142" s="333">
        <f>'EU28 TRA_Activity'!U142-'UK TRA_Activity'!U142</f>
        <v>1147268.5233430373</v>
      </c>
      <c r="V142" s="333">
        <f>'EU28 TRA_Activity'!V142-'UK TRA_Activity'!V142</f>
        <v>1166055.1323994431</v>
      </c>
      <c r="W142" s="333">
        <f>'EU28 TRA_Activity'!W142-'UK TRA_Activity'!W142</f>
        <v>1181514.4211729851</v>
      </c>
      <c r="X142" s="333">
        <f>'EU28 TRA_Activity'!X142-'UK TRA_Activity'!X142</f>
        <v>1194909.5275425802</v>
      </c>
      <c r="Y142" s="333">
        <f>'EU28 TRA_Activity'!Y142-'UK TRA_Activity'!Y142</f>
        <v>1209756.5305836217</v>
      </c>
      <c r="Z142" s="333">
        <f>'EU28 TRA_Activity'!Z142-'UK TRA_Activity'!Z142</f>
        <v>1223223.6446242754</v>
      </c>
      <c r="AA142" s="333">
        <f>'EU28 TRA_Activity'!AA142-'UK TRA_Activity'!AA142</f>
        <v>1236198.1587361831</v>
      </c>
      <c r="AB142" s="333">
        <f>'EU28 TRA_Activity'!AB142-'UK TRA_Activity'!AB142</f>
        <v>1249143.6068580097</v>
      </c>
      <c r="AC142" s="333">
        <f>'EU28 TRA_Activity'!AC142-'UK TRA_Activity'!AC142</f>
        <v>1261917.697131929</v>
      </c>
      <c r="AD142" s="333">
        <f>'EU28 TRA_Activity'!AD142-'UK TRA_Activity'!AD142</f>
        <v>1274659.491330479</v>
      </c>
      <c r="AE142" s="333">
        <f>'EU28 TRA_Activity'!AE142-'UK TRA_Activity'!AE142</f>
        <v>1287694.5560575395</v>
      </c>
      <c r="AF142" s="333">
        <f>'EU28 TRA_Activity'!AF142-'UK TRA_Activity'!AF142</f>
        <v>1300659.6453398275</v>
      </c>
      <c r="AG142" s="333">
        <f>'EU28 TRA_Activity'!AG142-'UK TRA_Activity'!AG142</f>
        <v>1313283.4368194169</v>
      </c>
      <c r="AH142" s="333">
        <f>'EU28 TRA_Activity'!AH142-'UK TRA_Activity'!AH142</f>
        <v>1326087.3271345212</v>
      </c>
      <c r="AI142" s="333">
        <f>'EU28 TRA_Activity'!AI142-'UK TRA_Activity'!AI142</f>
        <v>1337534.6007042865</v>
      </c>
      <c r="AJ142" s="333">
        <f>'EU28 TRA_Activity'!AJ142-'UK TRA_Activity'!AJ142</f>
        <v>1349160.6472101388</v>
      </c>
      <c r="AK142" s="333">
        <f>'EU28 TRA_Activity'!AK142-'UK TRA_Activity'!AK142</f>
        <v>1360717.2700284219</v>
      </c>
      <c r="AL142" s="333">
        <f>'EU28 TRA_Activity'!AL142-'UK TRA_Activity'!AL142</f>
        <v>1372432.5626406979</v>
      </c>
      <c r="AM142" s="333">
        <f>'EU28 TRA_Activity'!AM142-'UK TRA_Activity'!AM142</f>
        <v>1384205.760858024</v>
      </c>
      <c r="AN142" s="333">
        <f>'EU28 TRA_Activity'!AN142-'UK TRA_Activity'!AN142</f>
        <v>1396402.0943306466</v>
      </c>
      <c r="AO142" s="333">
        <f>'EU28 TRA_Activity'!AO142-'UK TRA_Activity'!AO142</f>
        <v>1408484.1209220823</v>
      </c>
      <c r="AP142" s="333">
        <f>'EU28 TRA_Activity'!AP142-'UK TRA_Activity'!AP142</f>
        <v>1420556.0054070149</v>
      </c>
      <c r="AQ142" s="333">
        <f>'EU28 TRA_Activity'!AQ142-'UK TRA_Activity'!AQ142</f>
        <v>1433500.7469158419</v>
      </c>
      <c r="AR142" s="333">
        <f>'EU28 TRA_Activity'!AR142-'UK TRA_Activity'!AR142</f>
        <v>1446901.7342677303</v>
      </c>
      <c r="AS142" s="333">
        <f>'EU28 TRA_Activity'!AS142-'UK TRA_Activity'!AS142</f>
        <v>1460224.1608300798</v>
      </c>
      <c r="AT142" s="333">
        <f>'EU28 TRA_Activity'!AT142-'UK TRA_Activity'!AT142</f>
        <v>1474228.7904767483</v>
      </c>
      <c r="AU142" s="333">
        <f>'EU28 TRA_Activity'!AU142-'UK TRA_Activity'!AU142</f>
        <v>1488130.378881702</v>
      </c>
      <c r="AV142" s="333">
        <f>'EU28 TRA_Activity'!AV142-'UK TRA_Activity'!AV142</f>
        <v>1501761.2244558008</v>
      </c>
      <c r="AW142" s="333">
        <f>'EU28 TRA_Activity'!AW142-'UK TRA_Activity'!AW142</f>
        <v>1515446.46560401</v>
      </c>
      <c r="AX142" s="333">
        <f>'EU28 TRA_Activity'!AX142-'UK TRA_Activity'!AX142</f>
        <v>1529380.8981417816</v>
      </c>
      <c r="AY142" s="333">
        <f>'EU28 TRA_Activity'!AY142-'UK TRA_Activity'!AY142</f>
        <v>1543323.3944988837</v>
      </c>
      <c r="AZ142" s="333">
        <f>'EU28 TRA_Activity'!AZ142-'UK TRA_Activity'!AZ142</f>
        <v>1557739.6088092821</v>
      </c>
    </row>
    <row r="143" spans="1:52">
      <c r="A143" s="330" t="s">
        <v>165</v>
      </c>
      <c r="B143" s="331">
        <f>'EU28 TRA_Activity'!B143-'UK TRA_Activity'!B143</f>
        <v>936755.30398250488</v>
      </c>
      <c r="C143" s="331">
        <f>'EU28 TRA_Activity'!C143-'UK TRA_Activity'!C143</f>
        <v>954429.15105071478</v>
      </c>
      <c r="D143" s="331">
        <f>'EU28 TRA_Activity'!D143-'UK TRA_Activity'!D143</f>
        <v>978627.85090392898</v>
      </c>
      <c r="E143" s="331">
        <f>'EU28 TRA_Activity'!E143-'UK TRA_Activity'!E143</f>
        <v>973888.99577034917</v>
      </c>
      <c r="F143" s="331">
        <f>'EU28 TRA_Activity'!F143-'UK TRA_Activity'!F143</f>
        <v>1049223.442857852</v>
      </c>
      <c r="G143" s="331">
        <f>'EU28 TRA_Activity'!G143-'UK TRA_Activity'!G143</f>
        <v>1074886.4759942002</v>
      </c>
      <c r="H143" s="331">
        <f>'EU28 TRA_Activity'!H143-'UK TRA_Activity'!H143</f>
        <v>1097442.4948490623</v>
      </c>
      <c r="I143" s="331">
        <f>'EU28 TRA_Activity'!I143-'UK TRA_Activity'!I143</f>
        <v>1137383.6832652958</v>
      </c>
      <c r="J143" s="331">
        <f>'EU28 TRA_Activity'!J143-'UK TRA_Activity'!J143</f>
        <v>1124977.4937646545</v>
      </c>
      <c r="K143" s="331">
        <f>'EU28 TRA_Activity'!K143-'UK TRA_Activity'!K143</f>
        <v>1027408.1707857549</v>
      </c>
      <c r="L143" s="331">
        <f>'EU28 TRA_Activity'!L143-'UK TRA_Activity'!L143</f>
        <v>1035640.3058906249</v>
      </c>
      <c r="M143" s="331">
        <f>'EU28 TRA_Activity'!M143-'UK TRA_Activity'!M143</f>
        <v>1025512.2331077706</v>
      </c>
      <c r="N143" s="331">
        <f>'EU28 TRA_Activity'!N143-'UK TRA_Activity'!N143</f>
        <v>968336.73335221456</v>
      </c>
      <c r="O143" s="331">
        <f>'EU28 TRA_Activity'!O143-'UK TRA_Activity'!O143</f>
        <v>974233.58245063107</v>
      </c>
      <c r="P143" s="331">
        <f>'EU28 TRA_Activity'!P143-'UK TRA_Activity'!P143</f>
        <v>978310.68971409835</v>
      </c>
      <c r="Q143" s="331">
        <f>'EU28 TRA_Activity'!Q143-'UK TRA_Activity'!Q143</f>
        <v>1000463.6759493628</v>
      </c>
      <c r="R143" s="331">
        <f>'EU28 TRA_Activity'!R143-'UK TRA_Activity'!R143</f>
        <v>1044072.5975455765</v>
      </c>
      <c r="S143" s="331">
        <f>'EU28 TRA_Activity'!S143-'UK TRA_Activity'!S143</f>
        <v>1087828.1777698989</v>
      </c>
      <c r="T143" s="331">
        <f>'EU28 TRA_Activity'!T143-'UK TRA_Activity'!T143</f>
        <v>1122107.852320052</v>
      </c>
      <c r="U143" s="331">
        <f>'EU28 TRA_Activity'!U143-'UK TRA_Activity'!U143</f>
        <v>1147247.7317242357</v>
      </c>
      <c r="V143" s="331">
        <f>'EU28 TRA_Activity'!V143-'UK TRA_Activity'!V143</f>
        <v>1166024.6027162843</v>
      </c>
      <c r="W143" s="331">
        <f>'EU28 TRA_Activity'!W143-'UK TRA_Activity'!W143</f>
        <v>1181483.771655356</v>
      </c>
      <c r="X143" s="331">
        <f>'EU28 TRA_Activity'!X143-'UK TRA_Activity'!X143</f>
        <v>1194878.9804915106</v>
      </c>
      <c r="Y143" s="331">
        <f>'EU28 TRA_Activity'!Y143-'UK TRA_Activity'!Y143</f>
        <v>1209726.181281466</v>
      </c>
      <c r="Z143" s="331">
        <f>'EU28 TRA_Activity'!Z143-'UK TRA_Activity'!Z143</f>
        <v>1223193.6849138364</v>
      </c>
      <c r="AA143" s="331">
        <f>'EU28 TRA_Activity'!AA143-'UK TRA_Activity'!AA143</f>
        <v>1236168.6781324099</v>
      </c>
      <c r="AB143" s="331">
        <f>'EU28 TRA_Activity'!AB143-'UK TRA_Activity'!AB143</f>
        <v>1249114.8160349869</v>
      </c>
      <c r="AC143" s="331">
        <f>'EU28 TRA_Activity'!AC143-'UK TRA_Activity'!AC143</f>
        <v>1261890.452535555</v>
      </c>
      <c r="AD143" s="331">
        <f>'EU28 TRA_Activity'!AD143-'UK TRA_Activity'!AD143</f>
        <v>1274633.1427590863</v>
      </c>
      <c r="AE143" s="331">
        <f>'EU28 TRA_Activity'!AE143-'UK TRA_Activity'!AE143</f>
        <v>1287652.7881913334</v>
      </c>
      <c r="AF143" s="331">
        <f>'EU28 TRA_Activity'!AF143-'UK TRA_Activity'!AF143</f>
        <v>1300440.0715937973</v>
      </c>
      <c r="AG143" s="331">
        <f>'EU28 TRA_Activity'!AG143-'UK TRA_Activity'!AG143</f>
        <v>1312582.6622912018</v>
      </c>
      <c r="AH143" s="331">
        <f>'EU28 TRA_Activity'!AH143-'UK TRA_Activity'!AH143</f>
        <v>1324551.4708085395</v>
      </c>
      <c r="AI143" s="331">
        <f>'EU28 TRA_Activity'!AI143-'UK TRA_Activity'!AI143</f>
        <v>1334775.7647939983</v>
      </c>
      <c r="AJ143" s="331">
        <f>'EU28 TRA_Activity'!AJ143-'UK TRA_Activity'!AJ143</f>
        <v>1344745.8580624217</v>
      </c>
      <c r="AK143" s="331">
        <f>'EU28 TRA_Activity'!AK143-'UK TRA_Activity'!AK143</f>
        <v>1354204.0123284492</v>
      </c>
      <c r="AL143" s="331">
        <f>'EU28 TRA_Activity'!AL143-'UK TRA_Activity'!AL143</f>
        <v>1363336.327821315</v>
      </c>
      <c r="AM143" s="331">
        <f>'EU28 TRA_Activity'!AM143-'UK TRA_Activity'!AM143</f>
        <v>1372044.3880964639</v>
      </c>
      <c r="AN143" s="331">
        <f>'EU28 TRA_Activity'!AN143-'UK TRA_Activity'!AN143</f>
        <v>1380700.6569301505</v>
      </c>
      <c r="AO143" s="331">
        <f>'EU28 TRA_Activity'!AO143-'UK TRA_Activity'!AO143</f>
        <v>1388795.5813820055</v>
      </c>
      <c r="AP143" s="331">
        <f>'EU28 TRA_Activity'!AP143-'UK TRA_Activity'!AP143</f>
        <v>1396445.1194760865</v>
      </c>
      <c r="AQ143" s="331">
        <f>'EU28 TRA_Activity'!AQ143-'UK TRA_Activity'!AQ143</f>
        <v>1404529.401370021</v>
      </c>
      <c r="AR143" s="331">
        <f>'EU28 TRA_Activity'!AR143-'UK TRA_Activity'!AR143</f>
        <v>1412616.39707478</v>
      </c>
      <c r="AS143" s="331">
        <f>'EU28 TRA_Activity'!AS143-'UK TRA_Activity'!AS143</f>
        <v>1420200.8285523027</v>
      </c>
      <c r="AT143" s="331">
        <f>'EU28 TRA_Activity'!AT143-'UK TRA_Activity'!AT143</f>
        <v>1428030.0931986093</v>
      </c>
      <c r="AU143" s="331">
        <f>'EU28 TRA_Activity'!AU143-'UK TRA_Activity'!AU143</f>
        <v>1435342.1238754939</v>
      </c>
      <c r="AV143" s="331">
        <f>'EU28 TRA_Activity'!AV143-'UK TRA_Activity'!AV143</f>
        <v>1442018.7704556417</v>
      </c>
      <c r="AW143" s="331">
        <f>'EU28 TRA_Activity'!AW143-'UK TRA_Activity'!AW143</f>
        <v>1448343.1505554123</v>
      </c>
      <c r="AX143" s="331">
        <f>'EU28 TRA_Activity'!AX143-'UK TRA_Activity'!AX143</f>
        <v>1454594.1962587894</v>
      </c>
      <c r="AY143" s="331">
        <f>'EU28 TRA_Activity'!AY143-'UK TRA_Activity'!AY143</f>
        <v>1460527.2525918419</v>
      </c>
      <c r="AZ143" s="331">
        <f>'EU28 TRA_Activity'!AZ143-'UK TRA_Activity'!AZ143</f>
        <v>1466688.9844792897</v>
      </c>
    </row>
    <row r="144" spans="1:52">
      <c r="A144" s="329" t="s">
        <v>154</v>
      </c>
      <c r="B144" s="315">
        <f>'EU28 TRA_Activity'!B144-'UK TRA_Activity'!B144</f>
        <v>936755.30398250488</v>
      </c>
      <c r="C144" s="315">
        <f>'EU28 TRA_Activity'!C144-'UK TRA_Activity'!C144</f>
        <v>954429.15105071478</v>
      </c>
      <c r="D144" s="315">
        <f>'EU28 TRA_Activity'!D144-'UK TRA_Activity'!D144</f>
        <v>978627.85090392898</v>
      </c>
      <c r="E144" s="315">
        <f>'EU28 TRA_Activity'!E144-'UK TRA_Activity'!E144</f>
        <v>973888.99577034917</v>
      </c>
      <c r="F144" s="315">
        <f>'EU28 TRA_Activity'!F144-'UK TRA_Activity'!F144</f>
        <v>1049223.442857852</v>
      </c>
      <c r="G144" s="315">
        <f>'EU28 TRA_Activity'!G144-'UK TRA_Activity'!G144</f>
        <v>1074886.4759942002</v>
      </c>
      <c r="H144" s="315">
        <f>'EU28 TRA_Activity'!H144-'UK TRA_Activity'!H144</f>
        <v>1097442.4948490623</v>
      </c>
      <c r="I144" s="315">
        <f>'EU28 TRA_Activity'!I144-'UK TRA_Activity'!I144</f>
        <v>1137383.6832652958</v>
      </c>
      <c r="J144" s="315">
        <f>'EU28 TRA_Activity'!J144-'UK TRA_Activity'!J144</f>
        <v>1124977.4937646545</v>
      </c>
      <c r="K144" s="315">
        <f>'EU28 TRA_Activity'!K144-'UK TRA_Activity'!K144</f>
        <v>1027408.1707857549</v>
      </c>
      <c r="L144" s="315">
        <f>'EU28 TRA_Activity'!L144-'UK TRA_Activity'!L144</f>
        <v>1035640.3058906249</v>
      </c>
      <c r="M144" s="315">
        <f>'EU28 TRA_Activity'!M144-'UK TRA_Activity'!M144</f>
        <v>1025512.2331077706</v>
      </c>
      <c r="N144" s="315">
        <f>'EU28 TRA_Activity'!N144-'UK TRA_Activity'!N144</f>
        <v>968336.73335221456</v>
      </c>
      <c r="O144" s="315">
        <f>'EU28 TRA_Activity'!O144-'UK TRA_Activity'!O144</f>
        <v>974233.58245063107</v>
      </c>
      <c r="P144" s="315">
        <f>'EU28 TRA_Activity'!P144-'UK TRA_Activity'!P144</f>
        <v>978310.68971409835</v>
      </c>
      <c r="Q144" s="315">
        <f>'EU28 TRA_Activity'!Q144-'UK TRA_Activity'!Q144</f>
        <v>1000463.6759493628</v>
      </c>
      <c r="R144" s="315">
        <f>'EU28 TRA_Activity'!R144-'UK TRA_Activity'!R144</f>
        <v>1044057.5943616395</v>
      </c>
      <c r="S144" s="315">
        <f>'EU28 TRA_Activity'!S144-'UK TRA_Activity'!S144</f>
        <v>1087793.8460581664</v>
      </c>
      <c r="T144" s="315">
        <f>'EU28 TRA_Activity'!T144-'UK TRA_Activity'!T144</f>
        <v>1122049.0980672173</v>
      </c>
      <c r="U144" s="315">
        <f>'EU28 TRA_Activity'!U144-'UK TRA_Activity'!U144</f>
        <v>1147159.5993240813</v>
      </c>
      <c r="V144" s="315">
        <f>'EU28 TRA_Activity'!V144-'UK TRA_Activity'!V144</f>
        <v>1165901.1136981638</v>
      </c>
      <c r="W144" s="315">
        <f>'EU28 TRA_Activity'!W144-'UK TRA_Activity'!W144</f>
        <v>1181315.0519582029</v>
      </c>
      <c r="X144" s="315">
        <f>'EU28 TRA_Activity'!X144-'UK TRA_Activity'!X144</f>
        <v>1194654.2611214006</v>
      </c>
      <c r="Y144" s="315">
        <f>'EU28 TRA_Activity'!Y144-'UK TRA_Activity'!Y144</f>
        <v>1209432.2021262106</v>
      </c>
      <c r="Z144" s="315">
        <f>'EU28 TRA_Activity'!Z144-'UK TRA_Activity'!Z144</f>
        <v>1222814.0384790541</v>
      </c>
      <c r="AA144" s="315">
        <f>'EU28 TRA_Activity'!AA144-'UK TRA_Activity'!AA144</f>
        <v>1235682.2877205194</v>
      </c>
      <c r="AB144" s="315">
        <f>'EU28 TRA_Activity'!AB144-'UK TRA_Activity'!AB144</f>
        <v>1248494.1239008524</v>
      </c>
      <c r="AC144" s="315">
        <f>'EU28 TRA_Activity'!AC144-'UK TRA_Activity'!AC144</f>
        <v>1261104.3367394626</v>
      </c>
      <c r="AD144" s="315">
        <f>'EU28 TRA_Activity'!AD144-'UK TRA_Activity'!AD144</f>
        <v>1273639.9830402853</v>
      </c>
      <c r="AE144" s="315">
        <f>'EU28 TRA_Activity'!AE144-'UK TRA_Activity'!AE144</f>
        <v>1286406.2412686013</v>
      </c>
      <c r="AF144" s="315">
        <f>'EU28 TRA_Activity'!AF144-'UK TRA_Activity'!AF144</f>
        <v>1298883.8777592923</v>
      </c>
      <c r="AG144" s="315">
        <f>'EU28 TRA_Activity'!AG144-'UK TRA_Activity'!AG144</f>
        <v>1310643.5321404743</v>
      </c>
      <c r="AH144" s="315">
        <f>'EU28 TRA_Activity'!AH144-'UK TRA_Activity'!AH144</f>
        <v>1322132.7661984311</v>
      </c>
      <c r="AI144" s="315">
        <f>'EU28 TRA_Activity'!AI144-'UK TRA_Activity'!AI144</f>
        <v>1331759.2958441661</v>
      </c>
      <c r="AJ144" s="315">
        <f>'EU28 TRA_Activity'!AJ144-'UK TRA_Activity'!AJ144</f>
        <v>1340973.8479687637</v>
      </c>
      <c r="AK144" s="315">
        <f>'EU28 TRA_Activity'!AK144-'UK TRA_Activity'!AK144</f>
        <v>1349491.6254340841</v>
      </c>
      <c r="AL144" s="315">
        <f>'EU28 TRA_Activity'!AL144-'UK TRA_Activity'!AL144</f>
        <v>1357447.9383660702</v>
      </c>
      <c r="AM144" s="315">
        <f>'EU28 TRA_Activity'!AM144-'UK TRA_Activity'!AM144</f>
        <v>1364684.0943664603</v>
      </c>
      <c r="AN144" s="315">
        <f>'EU28 TRA_Activity'!AN144-'UK TRA_Activity'!AN144</f>
        <v>1371483.7409119166</v>
      </c>
      <c r="AO144" s="315">
        <f>'EU28 TRA_Activity'!AO144-'UK TRA_Activity'!AO144</f>
        <v>1377266.7631891267</v>
      </c>
      <c r="AP144" s="315">
        <f>'EU28 TRA_Activity'!AP144-'UK TRA_Activity'!AP144</f>
        <v>1382010.2320362132</v>
      </c>
      <c r="AQ144" s="315">
        <f>'EU28 TRA_Activity'!AQ144-'UK TRA_Activity'!AQ144</f>
        <v>1386486.9741636699</v>
      </c>
      <c r="AR144" s="315">
        <f>'EU28 TRA_Activity'!AR144-'UK TRA_Activity'!AR144</f>
        <v>1390085.6443019465</v>
      </c>
      <c r="AS144" s="315">
        <f>'EU28 TRA_Activity'!AS144-'UK TRA_Activity'!AS144</f>
        <v>1392167.7355135812</v>
      </c>
      <c r="AT144" s="315">
        <f>'EU28 TRA_Activity'!AT144-'UK TRA_Activity'!AT144</f>
        <v>1393210.2066735055</v>
      </c>
      <c r="AU144" s="315">
        <f>'EU28 TRA_Activity'!AU144-'UK TRA_Activity'!AU144</f>
        <v>1392318.0812938882</v>
      </c>
      <c r="AV144" s="315">
        <f>'EU28 TRA_Activity'!AV144-'UK TRA_Activity'!AV144</f>
        <v>1389099.7637212204</v>
      </c>
      <c r="AW144" s="315">
        <f>'EU28 TRA_Activity'!AW144-'UK TRA_Activity'!AW144</f>
        <v>1383660.2640086866</v>
      </c>
      <c r="AX144" s="315">
        <f>'EU28 TRA_Activity'!AX144-'UK TRA_Activity'!AX144</f>
        <v>1375953.0765070491</v>
      </c>
      <c r="AY144" s="315">
        <f>'EU28 TRA_Activity'!AY144-'UK TRA_Activity'!AY144</f>
        <v>1365630.5480306875</v>
      </c>
      <c r="AZ144" s="315">
        <f>'EU28 TRA_Activity'!AZ144-'UK TRA_Activity'!AZ144</f>
        <v>1352895.3491217443</v>
      </c>
    </row>
    <row r="145" spans="1:52">
      <c r="A145" s="329" t="s">
        <v>164</v>
      </c>
      <c r="B145" s="315">
        <f>'EU28 TRA_Activity'!B145-'UK TRA_Activity'!B145</f>
        <v>0</v>
      </c>
      <c r="C145" s="315">
        <f>'EU28 TRA_Activity'!C145-'UK TRA_Activity'!C145</f>
        <v>0</v>
      </c>
      <c r="D145" s="315">
        <f>'EU28 TRA_Activity'!D145-'UK TRA_Activity'!D145</f>
        <v>0</v>
      </c>
      <c r="E145" s="315">
        <f>'EU28 TRA_Activity'!E145-'UK TRA_Activity'!E145</f>
        <v>0</v>
      </c>
      <c r="F145" s="315">
        <f>'EU28 TRA_Activity'!F145-'UK TRA_Activity'!F145</f>
        <v>0</v>
      </c>
      <c r="G145" s="315">
        <f>'EU28 TRA_Activity'!G145-'UK TRA_Activity'!G145</f>
        <v>0</v>
      </c>
      <c r="H145" s="315">
        <f>'EU28 TRA_Activity'!H145-'UK TRA_Activity'!H145</f>
        <v>0</v>
      </c>
      <c r="I145" s="315">
        <f>'EU28 TRA_Activity'!I145-'UK TRA_Activity'!I145</f>
        <v>0</v>
      </c>
      <c r="J145" s="315">
        <f>'EU28 TRA_Activity'!J145-'UK TRA_Activity'!J145</f>
        <v>0</v>
      </c>
      <c r="K145" s="315">
        <f>'EU28 TRA_Activity'!K145-'UK TRA_Activity'!K145</f>
        <v>0</v>
      </c>
      <c r="L145" s="315">
        <f>'EU28 TRA_Activity'!L145-'UK TRA_Activity'!L145</f>
        <v>0</v>
      </c>
      <c r="M145" s="315">
        <f>'EU28 TRA_Activity'!M145-'UK TRA_Activity'!M145</f>
        <v>0</v>
      </c>
      <c r="N145" s="315">
        <f>'EU28 TRA_Activity'!N145-'UK TRA_Activity'!N145</f>
        <v>0</v>
      </c>
      <c r="O145" s="315">
        <f>'EU28 TRA_Activity'!O145-'UK TRA_Activity'!O145</f>
        <v>0</v>
      </c>
      <c r="P145" s="315">
        <f>'EU28 TRA_Activity'!P145-'UK TRA_Activity'!P145</f>
        <v>0</v>
      </c>
      <c r="Q145" s="315">
        <f>'EU28 TRA_Activity'!Q145-'UK TRA_Activity'!Q145</f>
        <v>0</v>
      </c>
      <c r="R145" s="315">
        <f>'EU28 TRA_Activity'!R145-'UK TRA_Activity'!R145</f>
        <v>1.0917467270960812</v>
      </c>
      <c r="S145" s="315">
        <f>'EU28 TRA_Activity'!S145-'UK TRA_Activity'!S145</f>
        <v>2.4523276938793424</v>
      </c>
      <c r="T145" s="315">
        <f>'EU28 TRA_Activity'!T145-'UK TRA_Activity'!T145</f>
        <v>3.8221372773735292</v>
      </c>
      <c r="U145" s="315">
        <f>'EU28 TRA_Activity'!U145-'UK TRA_Activity'!U145</f>
        <v>6.3125382409679496</v>
      </c>
      <c r="V145" s="315">
        <f>'EU28 TRA_Activity'!V145-'UK TRA_Activity'!V145</f>
        <v>9.5019066602716205</v>
      </c>
      <c r="W145" s="315">
        <f>'EU28 TRA_Activity'!W145-'UK TRA_Activity'!W145</f>
        <v>14.374013684624924</v>
      </c>
      <c r="X145" s="315">
        <f>'EU28 TRA_Activity'!X145-'UK TRA_Activity'!X145</f>
        <v>21.169746321906793</v>
      </c>
      <c r="Y145" s="315">
        <f>'EU28 TRA_Activity'!Y145-'UK TRA_Activity'!Y145</f>
        <v>30.196583191971349</v>
      </c>
      <c r="Z145" s="315">
        <f>'EU28 TRA_Activity'!Z145-'UK TRA_Activity'!Z145</f>
        <v>41.645950980550587</v>
      </c>
      <c r="AA145" s="315">
        <f>'EU28 TRA_Activity'!AA145-'UK TRA_Activity'!AA145</f>
        <v>57.465547411181802</v>
      </c>
      <c r="AB145" s="315">
        <f>'EU28 TRA_Activity'!AB145-'UK TRA_Activity'!AB145</f>
        <v>77.946818722923027</v>
      </c>
      <c r="AC145" s="315">
        <f>'EU28 TRA_Activity'!AC145-'UK TRA_Activity'!AC145</f>
        <v>104.5006060113656</v>
      </c>
      <c r="AD145" s="315">
        <f>'EU28 TRA_Activity'!AD145-'UK TRA_Activity'!AD145</f>
        <v>139.48956593039227</v>
      </c>
      <c r="AE145" s="315">
        <f>'EU28 TRA_Activity'!AE145-'UK TRA_Activity'!AE145</f>
        <v>185.09331917708781</v>
      </c>
      <c r="AF145" s="315">
        <f>'EU28 TRA_Activity'!AF145-'UK TRA_Activity'!AF145</f>
        <v>240.54899291222804</v>
      </c>
      <c r="AG145" s="315">
        <f>'EU28 TRA_Activity'!AG145-'UK TRA_Activity'!AG145</f>
        <v>310.95474167998088</v>
      </c>
      <c r="AH145" s="315">
        <f>'EU28 TRA_Activity'!AH145-'UK TRA_Activity'!AH145</f>
        <v>403.63731409456489</v>
      </c>
      <c r="AI145" s="315">
        <f>'EU28 TRA_Activity'!AI145-'UK TRA_Activity'!AI145</f>
        <v>525.33983974049875</v>
      </c>
      <c r="AJ145" s="315">
        <f>'EU28 TRA_Activity'!AJ145-'UK TRA_Activity'!AJ145</f>
        <v>683.99571270886952</v>
      </c>
      <c r="AK145" s="315">
        <f>'EU28 TRA_Activity'!AK145-'UK TRA_Activity'!AK145</f>
        <v>886.23176610066241</v>
      </c>
      <c r="AL145" s="315">
        <f>'EU28 TRA_Activity'!AL145-'UK TRA_Activity'!AL145</f>
        <v>1140.8831878161432</v>
      </c>
      <c r="AM145" s="315">
        <f>'EU28 TRA_Activity'!AM145-'UK TRA_Activity'!AM145</f>
        <v>1466.8466243057981</v>
      </c>
      <c r="AN145" s="315">
        <f>'EU28 TRA_Activity'!AN145-'UK TRA_Activity'!AN145</f>
        <v>1887.2075687278696</v>
      </c>
      <c r="AO145" s="315">
        <f>'EU28 TRA_Activity'!AO145-'UK TRA_Activity'!AO145</f>
        <v>2422.766696360582</v>
      </c>
      <c r="AP145" s="315">
        <f>'EU28 TRA_Activity'!AP145-'UK TRA_Activity'!AP145</f>
        <v>3107.7538855172061</v>
      </c>
      <c r="AQ145" s="315">
        <f>'EU28 TRA_Activity'!AQ145-'UK TRA_Activity'!AQ145</f>
        <v>3975.982338103996</v>
      </c>
      <c r="AR145" s="315">
        <f>'EU28 TRA_Activity'!AR145-'UK TRA_Activity'!AR145</f>
        <v>5074.621985878257</v>
      </c>
      <c r="AS145" s="315">
        <f>'EU28 TRA_Activity'!AS145-'UK TRA_Activity'!AS145</f>
        <v>6441.0728797607726</v>
      </c>
      <c r="AT145" s="315">
        <f>'EU28 TRA_Activity'!AT145-'UK TRA_Activity'!AT145</f>
        <v>8142.9364271413679</v>
      </c>
      <c r="AU145" s="315">
        <f>'EU28 TRA_Activity'!AU145-'UK TRA_Activity'!AU145</f>
        <v>10220.706285440348</v>
      </c>
      <c r="AV145" s="315">
        <f>'EU28 TRA_Activity'!AV145-'UK TRA_Activity'!AV145</f>
        <v>12743.665073129914</v>
      </c>
      <c r="AW145" s="315">
        <f>'EU28 TRA_Activity'!AW145-'UK TRA_Activity'!AW145</f>
        <v>15754.054539467003</v>
      </c>
      <c r="AX145" s="315">
        <f>'EU28 TRA_Activity'!AX145-'UK TRA_Activity'!AX145</f>
        <v>19324.683160606368</v>
      </c>
      <c r="AY145" s="315">
        <f>'EU28 TRA_Activity'!AY145-'UK TRA_Activity'!AY145</f>
        <v>23465.503593494395</v>
      </c>
      <c r="AZ145" s="315">
        <f>'EU28 TRA_Activity'!AZ145-'UK TRA_Activity'!AZ145</f>
        <v>28238.491923596026</v>
      </c>
    </row>
    <row r="146" spans="1:52">
      <c r="A146" s="329" t="s">
        <v>142</v>
      </c>
      <c r="B146" s="315">
        <f>'EU28 TRA_Activity'!B146-'UK TRA_Activity'!B146</f>
        <v>0</v>
      </c>
      <c r="C146" s="315">
        <f>'EU28 TRA_Activity'!C146-'UK TRA_Activity'!C146</f>
        <v>0</v>
      </c>
      <c r="D146" s="315">
        <f>'EU28 TRA_Activity'!D146-'UK TRA_Activity'!D146</f>
        <v>0</v>
      </c>
      <c r="E146" s="315">
        <f>'EU28 TRA_Activity'!E146-'UK TRA_Activity'!E146</f>
        <v>0</v>
      </c>
      <c r="F146" s="315">
        <f>'EU28 TRA_Activity'!F146-'UK TRA_Activity'!F146</f>
        <v>0</v>
      </c>
      <c r="G146" s="315">
        <f>'EU28 TRA_Activity'!G146-'UK TRA_Activity'!G146</f>
        <v>0</v>
      </c>
      <c r="H146" s="315">
        <f>'EU28 TRA_Activity'!H146-'UK TRA_Activity'!H146</f>
        <v>0</v>
      </c>
      <c r="I146" s="315">
        <f>'EU28 TRA_Activity'!I146-'UK TRA_Activity'!I146</f>
        <v>0</v>
      </c>
      <c r="J146" s="315">
        <f>'EU28 TRA_Activity'!J146-'UK TRA_Activity'!J146</f>
        <v>0</v>
      </c>
      <c r="K146" s="315">
        <f>'EU28 TRA_Activity'!K146-'UK TRA_Activity'!K146</f>
        <v>0</v>
      </c>
      <c r="L146" s="315">
        <f>'EU28 TRA_Activity'!L146-'UK TRA_Activity'!L146</f>
        <v>0</v>
      </c>
      <c r="M146" s="315">
        <f>'EU28 TRA_Activity'!M146-'UK TRA_Activity'!M146</f>
        <v>0</v>
      </c>
      <c r="N146" s="315">
        <f>'EU28 TRA_Activity'!N146-'UK TRA_Activity'!N146</f>
        <v>0</v>
      </c>
      <c r="O146" s="315">
        <f>'EU28 TRA_Activity'!O146-'UK TRA_Activity'!O146</f>
        <v>0</v>
      </c>
      <c r="P146" s="315">
        <f>'EU28 TRA_Activity'!P146-'UK TRA_Activity'!P146</f>
        <v>0</v>
      </c>
      <c r="Q146" s="315">
        <f>'EU28 TRA_Activity'!Q146-'UK TRA_Activity'!Q146</f>
        <v>0</v>
      </c>
      <c r="R146" s="315">
        <f>'EU28 TRA_Activity'!R146-'UK TRA_Activity'!R146</f>
        <v>13.784979985513528</v>
      </c>
      <c r="S146" s="315">
        <f>'EU28 TRA_Activity'!S146-'UK TRA_Activity'!S146</f>
        <v>31.356194273897231</v>
      </c>
      <c r="T146" s="315">
        <f>'EU28 TRA_Activity'!T146-'UK TRA_Activity'!T146</f>
        <v>53.034214143609418</v>
      </c>
      <c r="U146" s="315">
        <f>'EU28 TRA_Activity'!U146-'UK TRA_Activity'!U146</f>
        <v>78.537244490330295</v>
      </c>
      <c r="V146" s="315">
        <f>'EU28 TRA_Activity'!V146-'UK TRA_Activity'!V146</f>
        <v>109.03349419216119</v>
      </c>
      <c r="W146" s="315">
        <f>'EU28 TRA_Activity'!W146-'UK TRA_Activity'!W146</f>
        <v>146.89293991910222</v>
      </c>
      <c r="X146" s="315">
        <f>'EU28 TRA_Activity'!X146-'UK TRA_Activity'!X146</f>
        <v>191.33957941532137</v>
      </c>
      <c r="Y146" s="315">
        <f>'EU28 TRA_Activity'!Y146-'UK TRA_Activity'!Y146</f>
        <v>245.05840406372312</v>
      </c>
      <c r="Z146" s="315">
        <f>'EU28 TRA_Activity'!Z146-'UK TRA_Activity'!Z146</f>
        <v>309.55592924517282</v>
      </c>
      <c r="AA146" s="315">
        <f>'EU28 TRA_Activity'!AA146-'UK TRA_Activity'!AA146</f>
        <v>387.20149997791333</v>
      </c>
      <c r="AB146" s="315">
        <f>'EU28 TRA_Activity'!AB146-'UK TRA_Activity'!AB146</f>
        <v>482.86702883482724</v>
      </c>
      <c r="AC146" s="315">
        <f>'EU28 TRA_Activity'!AC146-'UK TRA_Activity'!AC146</f>
        <v>596.68739654500575</v>
      </c>
      <c r="AD146" s="315">
        <f>'EU28 TRA_Activity'!AD146-'UK TRA_Activity'!AD146</f>
        <v>734.85525399202027</v>
      </c>
      <c r="AE146" s="315">
        <f>'EU28 TRA_Activity'!AE146-'UK TRA_Activity'!AE146</f>
        <v>897.53501032682698</v>
      </c>
      <c r="AF146" s="315">
        <f>'EU28 TRA_Activity'!AF146-'UK TRA_Activity'!AF146</f>
        <v>1090.2925937327718</v>
      </c>
      <c r="AG146" s="315">
        <f>'EU28 TRA_Activity'!AG146-'UK TRA_Activity'!AG146</f>
        <v>1322.6984168262422</v>
      </c>
      <c r="AH146" s="315">
        <f>'EU28 TRA_Activity'!AH146-'UK TRA_Activity'!AH146</f>
        <v>1602.8811856017712</v>
      </c>
      <c r="AI146" s="315">
        <f>'EU28 TRA_Activity'!AI146-'UK TRA_Activity'!AI146</f>
        <v>1935.6664026585681</v>
      </c>
      <c r="AJ146" s="315">
        <f>'EU28 TRA_Activity'!AJ146-'UK TRA_Activity'!AJ146</f>
        <v>2337.9917334962438</v>
      </c>
      <c r="AK146" s="315">
        <f>'EU28 TRA_Activity'!AK146-'UK TRA_Activity'!AK146</f>
        <v>2822.841552120844</v>
      </c>
      <c r="AL146" s="315">
        <f>'EU28 TRA_Activity'!AL146-'UK TRA_Activity'!AL146</f>
        <v>3409.6724120479944</v>
      </c>
      <c r="AM146" s="315">
        <f>'EU28 TRA_Activity'!AM146-'UK TRA_Activity'!AM146</f>
        <v>4113.567207486647</v>
      </c>
      <c r="AN146" s="315">
        <f>'EU28 TRA_Activity'!AN146-'UK TRA_Activity'!AN146</f>
        <v>4962.2094899006725</v>
      </c>
      <c r="AO146" s="315">
        <f>'EU28 TRA_Activity'!AO146-'UK TRA_Activity'!AO146</f>
        <v>5972.1395412986667</v>
      </c>
      <c r="AP146" s="315">
        <f>'EU28 TRA_Activity'!AP146-'UK TRA_Activity'!AP146</f>
        <v>7186.1558721526289</v>
      </c>
      <c r="AQ146" s="315">
        <f>'EU28 TRA_Activity'!AQ146-'UK TRA_Activity'!AQ146</f>
        <v>8625.5413349643677</v>
      </c>
      <c r="AR146" s="315">
        <f>'EU28 TRA_Activity'!AR146-'UK TRA_Activity'!AR146</f>
        <v>10339.504421479556</v>
      </c>
      <c r="AS146" s="315">
        <f>'EU28 TRA_Activity'!AS146-'UK TRA_Activity'!AS146</f>
        <v>12349.290612257191</v>
      </c>
      <c r="AT146" s="315">
        <f>'EU28 TRA_Activity'!AT146-'UK TRA_Activity'!AT146</f>
        <v>14731.990197072408</v>
      </c>
      <c r="AU146" s="315">
        <f>'EU28 TRA_Activity'!AU146-'UK TRA_Activity'!AU146</f>
        <v>17497.022621109929</v>
      </c>
      <c r="AV146" s="315">
        <f>'EU28 TRA_Activity'!AV146-'UK TRA_Activity'!AV146</f>
        <v>20710.133598865443</v>
      </c>
      <c r="AW146" s="315">
        <f>'EU28 TRA_Activity'!AW146-'UK TRA_Activity'!AW146</f>
        <v>24399.269890358701</v>
      </c>
      <c r="AX146" s="315">
        <f>'EU28 TRA_Activity'!AX146-'UK TRA_Activity'!AX146</f>
        <v>28649.158588936691</v>
      </c>
      <c r="AY146" s="315">
        <f>'EU28 TRA_Activity'!AY146-'UK TRA_Activity'!AY146</f>
        <v>33467.11268580598</v>
      </c>
      <c r="AZ146" s="315">
        <f>'EU28 TRA_Activity'!AZ146-'UK TRA_Activity'!AZ146</f>
        <v>38950.792878239059</v>
      </c>
    </row>
    <row r="147" spans="1:52">
      <c r="A147" s="329" t="s">
        <v>163</v>
      </c>
      <c r="B147" s="315">
        <f>'EU28 TRA_Activity'!B147-'UK TRA_Activity'!B147</f>
        <v>0</v>
      </c>
      <c r="C147" s="315">
        <f>'EU28 TRA_Activity'!C147-'UK TRA_Activity'!C147</f>
        <v>0</v>
      </c>
      <c r="D147" s="315">
        <f>'EU28 TRA_Activity'!D147-'UK TRA_Activity'!D147</f>
        <v>0</v>
      </c>
      <c r="E147" s="315">
        <f>'EU28 TRA_Activity'!E147-'UK TRA_Activity'!E147</f>
        <v>0</v>
      </c>
      <c r="F147" s="315">
        <f>'EU28 TRA_Activity'!F147-'UK TRA_Activity'!F147</f>
        <v>0</v>
      </c>
      <c r="G147" s="315">
        <f>'EU28 TRA_Activity'!G147-'UK TRA_Activity'!G147</f>
        <v>0</v>
      </c>
      <c r="H147" s="315">
        <f>'EU28 TRA_Activity'!H147-'UK TRA_Activity'!H147</f>
        <v>0</v>
      </c>
      <c r="I147" s="315">
        <f>'EU28 TRA_Activity'!I147-'UK TRA_Activity'!I147</f>
        <v>0</v>
      </c>
      <c r="J147" s="315">
        <f>'EU28 TRA_Activity'!J147-'UK TRA_Activity'!J147</f>
        <v>0</v>
      </c>
      <c r="K147" s="315">
        <f>'EU28 TRA_Activity'!K147-'UK TRA_Activity'!K147</f>
        <v>0</v>
      </c>
      <c r="L147" s="315">
        <f>'EU28 TRA_Activity'!L147-'UK TRA_Activity'!L147</f>
        <v>0</v>
      </c>
      <c r="M147" s="315">
        <f>'EU28 TRA_Activity'!M147-'UK TRA_Activity'!M147</f>
        <v>0</v>
      </c>
      <c r="N147" s="315">
        <f>'EU28 TRA_Activity'!N147-'UK TRA_Activity'!N147</f>
        <v>0</v>
      </c>
      <c r="O147" s="315">
        <f>'EU28 TRA_Activity'!O147-'UK TRA_Activity'!O147</f>
        <v>0</v>
      </c>
      <c r="P147" s="315">
        <f>'EU28 TRA_Activity'!P147-'UK TRA_Activity'!P147</f>
        <v>0</v>
      </c>
      <c r="Q147" s="315">
        <f>'EU28 TRA_Activity'!Q147-'UK TRA_Activity'!Q147</f>
        <v>0</v>
      </c>
      <c r="R147" s="315">
        <f>'EU28 TRA_Activity'!R147-'UK TRA_Activity'!R147</f>
        <v>0.12645722443717153</v>
      </c>
      <c r="S147" s="315">
        <f>'EU28 TRA_Activity'!S147-'UK TRA_Activity'!S147</f>
        <v>0.5231897648824696</v>
      </c>
      <c r="T147" s="315">
        <f>'EU28 TRA_Activity'!T147-'UK TRA_Activity'!T147</f>
        <v>1.8979014137070247</v>
      </c>
      <c r="U147" s="315">
        <f>'EU28 TRA_Activity'!U147-'UK TRA_Activity'!U147</f>
        <v>3.2826174230003846</v>
      </c>
      <c r="V147" s="315">
        <f>'EU28 TRA_Activity'!V147-'UK TRA_Activity'!V147</f>
        <v>4.9536172682751589</v>
      </c>
      <c r="W147" s="315">
        <f>'EU28 TRA_Activity'!W147-'UK TRA_Activity'!W147</f>
        <v>7.4527435493584653</v>
      </c>
      <c r="X147" s="315">
        <f>'EU28 TRA_Activity'!X147-'UK TRA_Activity'!X147</f>
        <v>12.210044372729921</v>
      </c>
      <c r="Y147" s="315">
        <f>'EU28 TRA_Activity'!Y147-'UK TRA_Activity'!Y147</f>
        <v>18.724167999666498</v>
      </c>
      <c r="Z147" s="315">
        <f>'EU28 TRA_Activity'!Z147-'UK TRA_Activity'!Z147</f>
        <v>28.444554556638625</v>
      </c>
      <c r="AA147" s="315">
        <f>'EU28 TRA_Activity'!AA147-'UK TRA_Activity'!AA147</f>
        <v>41.723364501745522</v>
      </c>
      <c r="AB147" s="315">
        <f>'EU28 TRA_Activity'!AB147-'UK TRA_Activity'!AB147</f>
        <v>59.878286576642658</v>
      </c>
      <c r="AC147" s="315">
        <f>'EU28 TRA_Activity'!AC147-'UK TRA_Activity'!AC147</f>
        <v>84.927793535929681</v>
      </c>
      <c r="AD147" s="315">
        <f>'EU28 TRA_Activity'!AD147-'UK TRA_Activity'!AD147</f>
        <v>118.81489887855956</v>
      </c>
      <c r="AE147" s="315">
        <f>'EU28 TRA_Activity'!AE147-'UK TRA_Activity'!AE147</f>
        <v>163.91859322829461</v>
      </c>
      <c r="AF147" s="315">
        <f>'EU28 TRA_Activity'!AF147-'UK TRA_Activity'!AF147</f>
        <v>225.35224786005566</v>
      </c>
      <c r="AG147" s="315">
        <f>'EU28 TRA_Activity'!AG147-'UK TRA_Activity'!AG147</f>
        <v>305.47699222152806</v>
      </c>
      <c r="AH147" s="315">
        <f>'EU28 TRA_Activity'!AH147-'UK TRA_Activity'!AH147</f>
        <v>412.18611041224102</v>
      </c>
      <c r="AI147" s="315">
        <f>'EU28 TRA_Activity'!AI147-'UK TRA_Activity'!AI147</f>
        <v>555.46270743313471</v>
      </c>
      <c r="AJ147" s="315">
        <f>'EU28 TRA_Activity'!AJ147-'UK TRA_Activity'!AJ147</f>
        <v>750.02264745303535</v>
      </c>
      <c r="AK147" s="315">
        <f>'EU28 TRA_Activity'!AK147-'UK TRA_Activity'!AK147</f>
        <v>1003.313576143694</v>
      </c>
      <c r="AL147" s="315">
        <f>'EU28 TRA_Activity'!AL147-'UK TRA_Activity'!AL147</f>
        <v>1337.8338553805463</v>
      </c>
      <c r="AM147" s="315">
        <f>'EU28 TRA_Activity'!AM147-'UK TRA_Activity'!AM147</f>
        <v>1779.8798982113667</v>
      </c>
      <c r="AN147" s="315">
        <f>'EU28 TRA_Activity'!AN147-'UK TRA_Activity'!AN147</f>
        <v>2367.4989596053888</v>
      </c>
      <c r="AO147" s="315">
        <f>'EU28 TRA_Activity'!AO147-'UK TRA_Activity'!AO147</f>
        <v>3133.9119552191441</v>
      </c>
      <c r="AP147" s="315">
        <f>'EU28 TRA_Activity'!AP147-'UK TRA_Activity'!AP147</f>
        <v>4140.9776822034128</v>
      </c>
      <c r="AQ147" s="315">
        <f>'EU28 TRA_Activity'!AQ147-'UK TRA_Activity'!AQ147</f>
        <v>5440.9035332827661</v>
      </c>
      <c r="AR147" s="315">
        <f>'EU28 TRA_Activity'!AR147-'UK TRA_Activity'!AR147</f>
        <v>7116.626365475604</v>
      </c>
      <c r="AS147" s="315">
        <f>'EU28 TRA_Activity'!AS147-'UK TRA_Activity'!AS147</f>
        <v>9242.7295467035074</v>
      </c>
      <c r="AT147" s="315">
        <f>'EU28 TRA_Activity'!AT147-'UK TRA_Activity'!AT147</f>
        <v>11944.959900890015</v>
      </c>
      <c r="AU147" s="315">
        <f>'EU28 TRA_Activity'!AU147-'UK TRA_Activity'!AU147</f>
        <v>15306.313675055313</v>
      </c>
      <c r="AV147" s="315">
        <f>'EU28 TRA_Activity'!AV147-'UK TRA_Activity'!AV147</f>
        <v>19465.208062425754</v>
      </c>
      <c r="AW147" s="315">
        <f>'EU28 TRA_Activity'!AW147-'UK TRA_Activity'!AW147</f>
        <v>24529.562116900099</v>
      </c>
      <c r="AX147" s="315">
        <f>'EU28 TRA_Activity'!AX147-'UK TRA_Activity'!AX147</f>
        <v>30667.278002197079</v>
      </c>
      <c r="AY147" s="315">
        <f>'EU28 TRA_Activity'!AY147-'UK TRA_Activity'!AY147</f>
        <v>37964.088281853656</v>
      </c>
      <c r="AZ147" s="315">
        <f>'EU28 TRA_Activity'!AZ147-'UK TRA_Activity'!AZ147</f>
        <v>46604.350555710698</v>
      </c>
    </row>
    <row r="148" spans="1:52" hidden="1">
      <c r="A148" s="330"/>
      <c r="B148" s="331">
        <f>'EU28 TRA_Activity'!B148-'UK TRA_Activity'!B148</f>
        <v>0</v>
      </c>
      <c r="C148" s="331">
        <f>'EU28 TRA_Activity'!C148-'UK TRA_Activity'!C148</f>
        <v>0</v>
      </c>
      <c r="D148" s="331">
        <f>'EU28 TRA_Activity'!D148-'UK TRA_Activity'!D148</f>
        <v>0</v>
      </c>
      <c r="E148" s="331">
        <f>'EU28 TRA_Activity'!E148-'UK TRA_Activity'!E148</f>
        <v>0</v>
      </c>
      <c r="F148" s="331">
        <f>'EU28 TRA_Activity'!F148-'UK TRA_Activity'!F148</f>
        <v>0</v>
      </c>
      <c r="G148" s="331">
        <f>'EU28 TRA_Activity'!G148-'UK TRA_Activity'!G148</f>
        <v>0</v>
      </c>
      <c r="H148" s="331">
        <f>'EU28 TRA_Activity'!H148-'UK TRA_Activity'!H148</f>
        <v>0</v>
      </c>
      <c r="I148" s="331">
        <f>'EU28 TRA_Activity'!I148-'UK TRA_Activity'!I148</f>
        <v>0</v>
      </c>
      <c r="J148" s="331">
        <f>'EU28 TRA_Activity'!J148-'UK TRA_Activity'!J148</f>
        <v>0</v>
      </c>
      <c r="K148" s="331">
        <f>'EU28 TRA_Activity'!K148-'UK TRA_Activity'!K148</f>
        <v>0</v>
      </c>
      <c r="L148" s="331">
        <f>'EU28 TRA_Activity'!L148-'UK TRA_Activity'!L148</f>
        <v>0</v>
      </c>
      <c r="M148" s="331">
        <f>'EU28 TRA_Activity'!M148-'UK TRA_Activity'!M148</f>
        <v>0</v>
      </c>
      <c r="N148" s="331">
        <f>'EU28 TRA_Activity'!N148-'UK TRA_Activity'!N148</f>
        <v>0</v>
      </c>
      <c r="O148" s="331">
        <f>'EU28 TRA_Activity'!O148-'UK TRA_Activity'!O148</f>
        <v>0</v>
      </c>
      <c r="P148" s="331">
        <f>'EU28 TRA_Activity'!P148-'UK TRA_Activity'!P148</f>
        <v>0</v>
      </c>
      <c r="Q148" s="331">
        <f>'EU28 TRA_Activity'!Q148-'UK TRA_Activity'!Q148</f>
        <v>0</v>
      </c>
      <c r="R148" s="331">
        <f>'EU28 TRA_Activity'!R148-'UK TRA_Activity'!R148</f>
        <v>0</v>
      </c>
      <c r="S148" s="331">
        <f>'EU28 TRA_Activity'!S148-'UK TRA_Activity'!S148</f>
        <v>0</v>
      </c>
      <c r="T148" s="331">
        <f>'EU28 TRA_Activity'!T148-'UK TRA_Activity'!T148</f>
        <v>0</v>
      </c>
      <c r="U148" s="331">
        <f>'EU28 TRA_Activity'!U148-'UK TRA_Activity'!U148</f>
        <v>0</v>
      </c>
      <c r="V148" s="331">
        <f>'EU28 TRA_Activity'!V148-'UK TRA_Activity'!V148</f>
        <v>0</v>
      </c>
      <c r="W148" s="331">
        <f>'EU28 TRA_Activity'!W148-'UK TRA_Activity'!W148</f>
        <v>0</v>
      </c>
      <c r="X148" s="331">
        <f>'EU28 TRA_Activity'!X148-'UK TRA_Activity'!X148</f>
        <v>0</v>
      </c>
      <c r="Y148" s="331">
        <f>'EU28 TRA_Activity'!Y148-'UK TRA_Activity'!Y148</f>
        <v>0</v>
      </c>
      <c r="Z148" s="331">
        <f>'EU28 TRA_Activity'!Z148-'UK TRA_Activity'!Z148</f>
        <v>0</v>
      </c>
      <c r="AA148" s="331">
        <f>'EU28 TRA_Activity'!AA148-'UK TRA_Activity'!AA148</f>
        <v>0</v>
      </c>
      <c r="AB148" s="331">
        <f>'EU28 TRA_Activity'!AB148-'UK TRA_Activity'!AB148</f>
        <v>0</v>
      </c>
      <c r="AC148" s="331">
        <f>'EU28 TRA_Activity'!AC148-'UK TRA_Activity'!AC148</f>
        <v>0</v>
      </c>
      <c r="AD148" s="331">
        <f>'EU28 TRA_Activity'!AD148-'UK TRA_Activity'!AD148</f>
        <v>0</v>
      </c>
      <c r="AE148" s="331">
        <f>'EU28 TRA_Activity'!AE148-'UK TRA_Activity'!AE148</f>
        <v>0</v>
      </c>
      <c r="AF148" s="331">
        <f>'EU28 TRA_Activity'!AF148-'UK TRA_Activity'!AF148</f>
        <v>0</v>
      </c>
      <c r="AG148" s="331">
        <f>'EU28 TRA_Activity'!AG148-'UK TRA_Activity'!AG148</f>
        <v>0</v>
      </c>
      <c r="AH148" s="331">
        <f>'EU28 TRA_Activity'!AH148-'UK TRA_Activity'!AH148</f>
        <v>0</v>
      </c>
      <c r="AI148" s="331">
        <f>'EU28 TRA_Activity'!AI148-'UK TRA_Activity'!AI148</f>
        <v>0</v>
      </c>
      <c r="AJ148" s="331">
        <f>'EU28 TRA_Activity'!AJ148-'UK TRA_Activity'!AJ148</f>
        <v>0</v>
      </c>
      <c r="AK148" s="331">
        <f>'EU28 TRA_Activity'!AK148-'UK TRA_Activity'!AK148</f>
        <v>0</v>
      </c>
      <c r="AL148" s="331">
        <f>'EU28 TRA_Activity'!AL148-'UK TRA_Activity'!AL148</f>
        <v>0</v>
      </c>
      <c r="AM148" s="331">
        <f>'EU28 TRA_Activity'!AM148-'UK TRA_Activity'!AM148</f>
        <v>0</v>
      </c>
      <c r="AN148" s="331">
        <f>'EU28 TRA_Activity'!AN148-'UK TRA_Activity'!AN148</f>
        <v>0</v>
      </c>
      <c r="AO148" s="331">
        <f>'EU28 TRA_Activity'!AO148-'UK TRA_Activity'!AO148</f>
        <v>0</v>
      </c>
      <c r="AP148" s="331">
        <f>'EU28 TRA_Activity'!AP148-'UK TRA_Activity'!AP148</f>
        <v>0</v>
      </c>
      <c r="AQ148" s="331">
        <f>'EU28 TRA_Activity'!AQ148-'UK TRA_Activity'!AQ148</f>
        <v>0</v>
      </c>
      <c r="AR148" s="331">
        <f>'EU28 TRA_Activity'!AR148-'UK TRA_Activity'!AR148</f>
        <v>0</v>
      </c>
      <c r="AS148" s="331">
        <f>'EU28 TRA_Activity'!AS148-'UK TRA_Activity'!AS148</f>
        <v>0</v>
      </c>
      <c r="AT148" s="331">
        <f>'EU28 TRA_Activity'!AT148-'UK TRA_Activity'!AT148</f>
        <v>0</v>
      </c>
      <c r="AU148" s="331">
        <f>'EU28 TRA_Activity'!AU148-'UK TRA_Activity'!AU148</f>
        <v>0</v>
      </c>
      <c r="AV148" s="331">
        <f>'EU28 TRA_Activity'!AV148-'UK TRA_Activity'!AV148</f>
        <v>0</v>
      </c>
      <c r="AW148" s="331">
        <f>'EU28 TRA_Activity'!AW148-'UK TRA_Activity'!AW148</f>
        <v>0</v>
      </c>
      <c r="AX148" s="331">
        <f>'EU28 TRA_Activity'!AX148-'UK TRA_Activity'!AX148</f>
        <v>0</v>
      </c>
      <c r="AY148" s="331">
        <f>'EU28 TRA_Activity'!AY148-'UK TRA_Activity'!AY148</f>
        <v>0</v>
      </c>
      <c r="AZ148" s="331">
        <f>'EU28 TRA_Activity'!AZ148-'UK TRA_Activity'!AZ148</f>
        <v>0</v>
      </c>
    </row>
    <row r="149" spans="1:52" hidden="1">
      <c r="A149" s="329"/>
      <c r="B149" s="315">
        <f>'EU28 TRA_Activity'!B149-'UK TRA_Activity'!B149</f>
        <v>0</v>
      </c>
      <c r="C149" s="315">
        <f>'EU28 TRA_Activity'!C149-'UK TRA_Activity'!C149</f>
        <v>0</v>
      </c>
      <c r="D149" s="315">
        <f>'EU28 TRA_Activity'!D149-'UK TRA_Activity'!D149</f>
        <v>0</v>
      </c>
      <c r="E149" s="315">
        <f>'EU28 TRA_Activity'!E149-'UK TRA_Activity'!E149</f>
        <v>0</v>
      </c>
      <c r="F149" s="315">
        <f>'EU28 TRA_Activity'!F149-'UK TRA_Activity'!F149</f>
        <v>0</v>
      </c>
      <c r="G149" s="315">
        <f>'EU28 TRA_Activity'!G149-'UK TRA_Activity'!G149</f>
        <v>0</v>
      </c>
      <c r="H149" s="315">
        <f>'EU28 TRA_Activity'!H149-'UK TRA_Activity'!H149</f>
        <v>0</v>
      </c>
      <c r="I149" s="315">
        <f>'EU28 TRA_Activity'!I149-'UK TRA_Activity'!I149</f>
        <v>0</v>
      </c>
      <c r="J149" s="315">
        <f>'EU28 TRA_Activity'!J149-'UK TRA_Activity'!J149</f>
        <v>0</v>
      </c>
      <c r="K149" s="315">
        <f>'EU28 TRA_Activity'!K149-'UK TRA_Activity'!K149</f>
        <v>0</v>
      </c>
      <c r="L149" s="315">
        <f>'EU28 TRA_Activity'!L149-'UK TRA_Activity'!L149</f>
        <v>0</v>
      </c>
      <c r="M149" s="315">
        <f>'EU28 TRA_Activity'!M149-'UK TRA_Activity'!M149</f>
        <v>0</v>
      </c>
      <c r="N149" s="315">
        <f>'EU28 TRA_Activity'!N149-'UK TRA_Activity'!N149</f>
        <v>0</v>
      </c>
      <c r="O149" s="315">
        <f>'EU28 TRA_Activity'!O149-'UK TRA_Activity'!O149</f>
        <v>0</v>
      </c>
      <c r="P149" s="315">
        <f>'EU28 TRA_Activity'!P149-'UK TRA_Activity'!P149</f>
        <v>0</v>
      </c>
      <c r="Q149" s="315">
        <f>'EU28 TRA_Activity'!Q149-'UK TRA_Activity'!Q149</f>
        <v>0</v>
      </c>
      <c r="R149" s="315">
        <f>'EU28 TRA_Activity'!R149-'UK TRA_Activity'!R149</f>
        <v>0</v>
      </c>
      <c r="S149" s="315">
        <f>'EU28 TRA_Activity'!S149-'UK TRA_Activity'!S149</f>
        <v>0</v>
      </c>
      <c r="T149" s="315">
        <f>'EU28 TRA_Activity'!T149-'UK TRA_Activity'!T149</f>
        <v>0</v>
      </c>
      <c r="U149" s="315">
        <f>'EU28 TRA_Activity'!U149-'UK TRA_Activity'!U149</f>
        <v>0</v>
      </c>
      <c r="V149" s="315">
        <f>'EU28 TRA_Activity'!V149-'UK TRA_Activity'!V149</f>
        <v>0</v>
      </c>
      <c r="W149" s="315">
        <f>'EU28 TRA_Activity'!W149-'UK TRA_Activity'!W149</f>
        <v>0</v>
      </c>
      <c r="X149" s="315">
        <f>'EU28 TRA_Activity'!X149-'UK TRA_Activity'!X149</f>
        <v>0</v>
      </c>
      <c r="Y149" s="315">
        <f>'EU28 TRA_Activity'!Y149-'UK TRA_Activity'!Y149</f>
        <v>0</v>
      </c>
      <c r="Z149" s="315">
        <f>'EU28 TRA_Activity'!Z149-'UK TRA_Activity'!Z149</f>
        <v>0</v>
      </c>
      <c r="AA149" s="315">
        <f>'EU28 TRA_Activity'!AA149-'UK TRA_Activity'!AA149</f>
        <v>0</v>
      </c>
      <c r="AB149" s="315">
        <f>'EU28 TRA_Activity'!AB149-'UK TRA_Activity'!AB149</f>
        <v>0</v>
      </c>
      <c r="AC149" s="315">
        <f>'EU28 TRA_Activity'!AC149-'UK TRA_Activity'!AC149</f>
        <v>0</v>
      </c>
      <c r="AD149" s="315">
        <f>'EU28 TRA_Activity'!AD149-'UK TRA_Activity'!AD149</f>
        <v>0</v>
      </c>
      <c r="AE149" s="315">
        <f>'EU28 TRA_Activity'!AE149-'UK TRA_Activity'!AE149</f>
        <v>0</v>
      </c>
      <c r="AF149" s="315">
        <f>'EU28 TRA_Activity'!AF149-'UK TRA_Activity'!AF149</f>
        <v>0</v>
      </c>
      <c r="AG149" s="315">
        <f>'EU28 TRA_Activity'!AG149-'UK TRA_Activity'!AG149</f>
        <v>0</v>
      </c>
      <c r="AH149" s="315">
        <f>'EU28 TRA_Activity'!AH149-'UK TRA_Activity'!AH149</f>
        <v>0</v>
      </c>
      <c r="AI149" s="315">
        <f>'EU28 TRA_Activity'!AI149-'UK TRA_Activity'!AI149</f>
        <v>0</v>
      </c>
      <c r="AJ149" s="315">
        <f>'EU28 TRA_Activity'!AJ149-'UK TRA_Activity'!AJ149</f>
        <v>0</v>
      </c>
      <c r="AK149" s="315">
        <f>'EU28 TRA_Activity'!AK149-'UK TRA_Activity'!AK149</f>
        <v>0</v>
      </c>
      <c r="AL149" s="315">
        <f>'EU28 TRA_Activity'!AL149-'UK TRA_Activity'!AL149</f>
        <v>0</v>
      </c>
      <c r="AM149" s="315">
        <f>'EU28 TRA_Activity'!AM149-'UK TRA_Activity'!AM149</f>
        <v>0</v>
      </c>
      <c r="AN149" s="315">
        <f>'EU28 TRA_Activity'!AN149-'UK TRA_Activity'!AN149</f>
        <v>0</v>
      </c>
      <c r="AO149" s="315">
        <f>'EU28 TRA_Activity'!AO149-'UK TRA_Activity'!AO149</f>
        <v>0</v>
      </c>
      <c r="AP149" s="315">
        <f>'EU28 TRA_Activity'!AP149-'UK TRA_Activity'!AP149</f>
        <v>0</v>
      </c>
      <c r="AQ149" s="315">
        <f>'EU28 TRA_Activity'!AQ149-'UK TRA_Activity'!AQ149</f>
        <v>0</v>
      </c>
      <c r="AR149" s="315">
        <f>'EU28 TRA_Activity'!AR149-'UK TRA_Activity'!AR149</f>
        <v>0</v>
      </c>
      <c r="AS149" s="315">
        <f>'EU28 TRA_Activity'!AS149-'UK TRA_Activity'!AS149</f>
        <v>0</v>
      </c>
      <c r="AT149" s="315">
        <f>'EU28 TRA_Activity'!AT149-'UK TRA_Activity'!AT149</f>
        <v>0</v>
      </c>
      <c r="AU149" s="315">
        <f>'EU28 TRA_Activity'!AU149-'UK TRA_Activity'!AU149</f>
        <v>0</v>
      </c>
      <c r="AV149" s="315">
        <f>'EU28 TRA_Activity'!AV149-'UK TRA_Activity'!AV149</f>
        <v>0</v>
      </c>
      <c r="AW149" s="315">
        <f>'EU28 TRA_Activity'!AW149-'UK TRA_Activity'!AW149</f>
        <v>0</v>
      </c>
      <c r="AX149" s="315">
        <f>'EU28 TRA_Activity'!AX149-'UK TRA_Activity'!AX149</f>
        <v>0</v>
      </c>
      <c r="AY149" s="315">
        <f>'EU28 TRA_Activity'!AY149-'UK TRA_Activity'!AY149</f>
        <v>0</v>
      </c>
      <c r="AZ149" s="315">
        <f>'EU28 TRA_Activity'!AZ149-'UK TRA_Activity'!AZ149</f>
        <v>0</v>
      </c>
    </row>
    <row r="150" spans="1:52" hidden="1">
      <c r="A150" s="329"/>
      <c r="B150" s="315">
        <f>'EU28 TRA_Activity'!B150-'UK TRA_Activity'!B150</f>
        <v>0</v>
      </c>
      <c r="C150" s="315">
        <f>'EU28 TRA_Activity'!C150-'UK TRA_Activity'!C150</f>
        <v>0</v>
      </c>
      <c r="D150" s="315">
        <f>'EU28 TRA_Activity'!D150-'UK TRA_Activity'!D150</f>
        <v>0</v>
      </c>
      <c r="E150" s="315">
        <f>'EU28 TRA_Activity'!E150-'UK TRA_Activity'!E150</f>
        <v>0</v>
      </c>
      <c r="F150" s="315">
        <f>'EU28 TRA_Activity'!F150-'UK TRA_Activity'!F150</f>
        <v>0</v>
      </c>
      <c r="G150" s="315">
        <f>'EU28 TRA_Activity'!G150-'UK TRA_Activity'!G150</f>
        <v>0</v>
      </c>
      <c r="H150" s="315">
        <f>'EU28 TRA_Activity'!H150-'UK TRA_Activity'!H150</f>
        <v>0</v>
      </c>
      <c r="I150" s="315">
        <f>'EU28 TRA_Activity'!I150-'UK TRA_Activity'!I150</f>
        <v>0</v>
      </c>
      <c r="J150" s="315">
        <f>'EU28 TRA_Activity'!J150-'UK TRA_Activity'!J150</f>
        <v>0</v>
      </c>
      <c r="K150" s="315">
        <f>'EU28 TRA_Activity'!K150-'UK TRA_Activity'!K150</f>
        <v>0</v>
      </c>
      <c r="L150" s="315">
        <f>'EU28 TRA_Activity'!L150-'UK TRA_Activity'!L150</f>
        <v>0</v>
      </c>
      <c r="M150" s="315">
        <f>'EU28 TRA_Activity'!M150-'UK TRA_Activity'!M150</f>
        <v>0</v>
      </c>
      <c r="N150" s="315">
        <f>'EU28 TRA_Activity'!N150-'UK TRA_Activity'!N150</f>
        <v>0</v>
      </c>
      <c r="O150" s="315">
        <f>'EU28 TRA_Activity'!O150-'UK TRA_Activity'!O150</f>
        <v>0</v>
      </c>
      <c r="P150" s="315">
        <f>'EU28 TRA_Activity'!P150-'UK TRA_Activity'!P150</f>
        <v>0</v>
      </c>
      <c r="Q150" s="315">
        <f>'EU28 TRA_Activity'!Q150-'UK TRA_Activity'!Q150</f>
        <v>0</v>
      </c>
      <c r="R150" s="315">
        <f>'EU28 TRA_Activity'!R150-'UK TRA_Activity'!R150</f>
        <v>0</v>
      </c>
      <c r="S150" s="315">
        <f>'EU28 TRA_Activity'!S150-'UK TRA_Activity'!S150</f>
        <v>0</v>
      </c>
      <c r="T150" s="315">
        <f>'EU28 TRA_Activity'!T150-'UK TRA_Activity'!T150</f>
        <v>0</v>
      </c>
      <c r="U150" s="315">
        <f>'EU28 TRA_Activity'!U150-'UK TRA_Activity'!U150</f>
        <v>0</v>
      </c>
      <c r="V150" s="315">
        <f>'EU28 TRA_Activity'!V150-'UK TRA_Activity'!V150</f>
        <v>0</v>
      </c>
      <c r="W150" s="315">
        <f>'EU28 TRA_Activity'!W150-'UK TRA_Activity'!W150</f>
        <v>0</v>
      </c>
      <c r="X150" s="315">
        <f>'EU28 TRA_Activity'!X150-'UK TRA_Activity'!X150</f>
        <v>0</v>
      </c>
      <c r="Y150" s="315">
        <f>'EU28 TRA_Activity'!Y150-'UK TRA_Activity'!Y150</f>
        <v>0</v>
      </c>
      <c r="Z150" s="315">
        <f>'EU28 TRA_Activity'!Z150-'UK TRA_Activity'!Z150</f>
        <v>0</v>
      </c>
      <c r="AA150" s="315">
        <f>'EU28 TRA_Activity'!AA150-'UK TRA_Activity'!AA150</f>
        <v>0</v>
      </c>
      <c r="AB150" s="315">
        <f>'EU28 TRA_Activity'!AB150-'UK TRA_Activity'!AB150</f>
        <v>0</v>
      </c>
      <c r="AC150" s="315">
        <f>'EU28 TRA_Activity'!AC150-'UK TRA_Activity'!AC150</f>
        <v>0</v>
      </c>
      <c r="AD150" s="315">
        <f>'EU28 TRA_Activity'!AD150-'UK TRA_Activity'!AD150</f>
        <v>0</v>
      </c>
      <c r="AE150" s="315">
        <f>'EU28 TRA_Activity'!AE150-'UK TRA_Activity'!AE150</f>
        <v>0</v>
      </c>
      <c r="AF150" s="315">
        <f>'EU28 TRA_Activity'!AF150-'UK TRA_Activity'!AF150</f>
        <v>0</v>
      </c>
      <c r="AG150" s="315">
        <f>'EU28 TRA_Activity'!AG150-'UK TRA_Activity'!AG150</f>
        <v>0</v>
      </c>
      <c r="AH150" s="315">
        <f>'EU28 TRA_Activity'!AH150-'UK TRA_Activity'!AH150</f>
        <v>0</v>
      </c>
      <c r="AI150" s="315">
        <f>'EU28 TRA_Activity'!AI150-'UK TRA_Activity'!AI150</f>
        <v>0</v>
      </c>
      <c r="AJ150" s="315">
        <f>'EU28 TRA_Activity'!AJ150-'UK TRA_Activity'!AJ150</f>
        <v>0</v>
      </c>
      <c r="AK150" s="315">
        <f>'EU28 TRA_Activity'!AK150-'UK TRA_Activity'!AK150</f>
        <v>0</v>
      </c>
      <c r="AL150" s="315">
        <f>'EU28 TRA_Activity'!AL150-'UK TRA_Activity'!AL150</f>
        <v>0</v>
      </c>
      <c r="AM150" s="315">
        <f>'EU28 TRA_Activity'!AM150-'UK TRA_Activity'!AM150</f>
        <v>0</v>
      </c>
      <c r="AN150" s="315">
        <f>'EU28 TRA_Activity'!AN150-'UK TRA_Activity'!AN150</f>
        <v>0</v>
      </c>
      <c r="AO150" s="315">
        <f>'EU28 TRA_Activity'!AO150-'UK TRA_Activity'!AO150</f>
        <v>0</v>
      </c>
      <c r="AP150" s="315">
        <f>'EU28 TRA_Activity'!AP150-'UK TRA_Activity'!AP150</f>
        <v>0</v>
      </c>
      <c r="AQ150" s="315">
        <f>'EU28 TRA_Activity'!AQ150-'UK TRA_Activity'!AQ150</f>
        <v>0</v>
      </c>
      <c r="AR150" s="315">
        <f>'EU28 TRA_Activity'!AR150-'UK TRA_Activity'!AR150</f>
        <v>0</v>
      </c>
      <c r="AS150" s="315">
        <f>'EU28 TRA_Activity'!AS150-'UK TRA_Activity'!AS150</f>
        <v>0</v>
      </c>
      <c r="AT150" s="315">
        <f>'EU28 TRA_Activity'!AT150-'UK TRA_Activity'!AT150</f>
        <v>0</v>
      </c>
      <c r="AU150" s="315">
        <f>'EU28 TRA_Activity'!AU150-'UK TRA_Activity'!AU150</f>
        <v>0</v>
      </c>
      <c r="AV150" s="315">
        <f>'EU28 TRA_Activity'!AV150-'UK TRA_Activity'!AV150</f>
        <v>0</v>
      </c>
      <c r="AW150" s="315">
        <f>'EU28 TRA_Activity'!AW150-'UK TRA_Activity'!AW150</f>
        <v>0</v>
      </c>
      <c r="AX150" s="315">
        <f>'EU28 TRA_Activity'!AX150-'UK TRA_Activity'!AX150</f>
        <v>0</v>
      </c>
      <c r="AY150" s="315">
        <f>'EU28 TRA_Activity'!AY150-'UK TRA_Activity'!AY150</f>
        <v>0</v>
      </c>
      <c r="AZ150" s="315">
        <f>'EU28 TRA_Activity'!AZ150-'UK TRA_Activity'!AZ150</f>
        <v>0</v>
      </c>
    </row>
    <row r="151" spans="1:52" hidden="1">
      <c r="A151" s="329"/>
      <c r="B151" s="315">
        <f>'EU28 TRA_Activity'!B151-'UK TRA_Activity'!B151</f>
        <v>0</v>
      </c>
      <c r="C151" s="315">
        <f>'EU28 TRA_Activity'!C151-'UK TRA_Activity'!C151</f>
        <v>0</v>
      </c>
      <c r="D151" s="315">
        <f>'EU28 TRA_Activity'!D151-'UK TRA_Activity'!D151</f>
        <v>0</v>
      </c>
      <c r="E151" s="315">
        <f>'EU28 TRA_Activity'!E151-'UK TRA_Activity'!E151</f>
        <v>0</v>
      </c>
      <c r="F151" s="315">
        <f>'EU28 TRA_Activity'!F151-'UK TRA_Activity'!F151</f>
        <v>0</v>
      </c>
      <c r="G151" s="315">
        <f>'EU28 TRA_Activity'!G151-'UK TRA_Activity'!G151</f>
        <v>0</v>
      </c>
      <c r="H151" s="315">
        <f>'EU28 TRA_Activity'!H151-'UK TRA_Activity'!H151</f>
        <v>0</v>
      </c>
      <c r="I151" s="315">
        <f>'EU28 TRA_Activity'!I151-'UK TRA_Activity'!I151</f>
        <v>0</v>
      </c>
      <c r="J151" s="315">
        <f>'EU28 TRA_Activity'!J151-'UK TRA_Activity'!J151</f>
        <v>0</v>
      </c>
      <c r="K151" s="315">
        <f>'EU28 TRA_Activity'!K151-'UK TRA_Activity'!K151</f>
        <v>0</v>
      </c>
      <c r="L151" s="315">
        <f>'EU28 TRA_Activity'!L151-'UK TRA_Activity'!L151</f>
        <v>0</v>
      </c>
      <c r="M151" s="315">
        <f>'EU28 TRA_Activity'!M151-'UK TRA_Activity'!M151</f>
        <v>0</v>
      </c>
      <c r="N151" s="315">
        <f>'EU28 TRA_Activity'!N151-'UK TRA_Activity'!N151</f>
        <v>0</v>
      </c>
      <c r="O151" s="315">
        <f>'EU28 TRA_Activity'!O151-'UK TRA_Activity'!O151</f>
        <v>0</v>
      </c>
      <c r="P151" s="315">
        <f>'EU28 TRA_Activity'!P151-'UK TRA_Activity'!P151</f>
        <v>0</v>
      </c>
      <c r="Q151" s="315">
        <f>'EU28 TRA_Activity'!Q151-'UK TRA_Activity'!Q151</f>
        <v>0</v>
      </c>
      <c r="R151" s="315">
        <f>'EU28 TRA_Activity'!R151-'UK TRA_Activity'!R151</f>
        <v>0</v>
      </c>
      <c r="S151" s="315">
        <f>'EU28 TRA_Activity'!S151-'UK TRA_Activity'!S151</f>
        <v>0</v>
      </c>
      <c r="T151" s="315">
        <f>'EU28 TRA_Activity'!T151-'UK TRA_Activity'!T151</f>
        <v>0</v>
      </c>
      <c r="U151" s="315">
        <f>'EU28 TRA_Activity'!U151-'UK TRA_Activity'!U151</f>
        <v>0</v>
      </c>
      <c r="V151" s="315">
        <f>'EU28 TRA_Activity'!V151-'UK TRA_Activity'!V151</f>
        <v>0</v>
      </c>
      <c r="W151" s="315">
        <f>'EU28 TRA_Activity'!W151-'UK TRA_Activity'!W151</f>
        <v>0</v>
      </c>
      <c r="X151" s="315">
        <f>'EU28 TRA_Activity'!X151-'UK TRA_Activity'!X151</f>
        <v>0</v>
      </c>
      <c r="Y151" s="315">
        <f>'EU28 TRA_Activity'!Y151-'UK TRA_Activity'!Y151</f>
        <v>0</v>
      </c>
      <c r="Z151" s="315">
        <f>'EU28 TRA_Activity'!Z151-'UK TRA_Activity'!Z151</f>
        <v>0</v>
      </c>
      <c r="AA151" s="315">
        <f>'EU28 TRA_Activity'!AA151-'UK TRA_Activity'!AA151</f>
        <v>0</v>
      </c>
      <c r="AB151" s="315">
        <f>'EU28 TRA_Activity'!AB151-'UK TRA_Activity'!AB151</f>
        <v>0</v>
      </c>
      <c r="AC151" s="315">
        <f>'EU28 TRA_Activity'!AC151-'UK TRA_Activity'!AC151</f>
        <v>0</v>
      </c>
      <c r="AD151" s="315">
        <f>'EU28 TRA_Activity'!AD151-'UK TRA_Activity'!AD151</f>
        <v>0</v>
      </c>
      <c r="AE151" s="315">
        <f>'EU28 TRA_Activity'!AE151-'UK TRA_Activity'!AE151</f>
        <v>0</v>
      </c>
      <c r="AF151" s="315">
        <f>'EU28 TRA_Activity'!AF151-'UK TRA_Activity'!AF151</f>
        <v>0</v>
      </c>
      <c r="AG151" s="315">
        <f>'EU28 TRA_Activity'!AG151-'UK TRA_Activity'!AG151</f>
        <v>0</v>
      </c>
      <c r="AH151" s="315">
        <f>'EU28 TRA_Activity'!AH151-'UK TRA_Activity'!AH151</f>
        <v>0</v>
      </c>
      <c r="AI151" s="315">
        <f>'EU28 TRA_Activity'!AI151-'UK TRA_Activity'!AI151</f>
        <v>0</v>
      </c>
      <c r="AJ151" s="315">
        <f>'EU28 TRA_Activity'!AJ151-'UK TRA_Activity'!AJ151</f>
        <v>0</v>
      </c>
      <c r="AK151" s="315">
        <f>'EU28 TRA_Activity'!AK151-'UK TRA_Activity'!AK151</f>
        <v>0</v>
      </c>
      <c r="AL151" s="315">
        <f>'EU28 TRA_Activity'!AL151-'UK TRA_Activity'!AL151</f>
        <v>0</v>
      </c>
      <c r="AM151" s="315">
        <f>'EU28 TRA_Activity'!AM151-'UK TRA_Activity'!AM151</f>
        <v>0</v>
      </c>
      <c r="AN151" s="315">
        <f>'EU28 TRA_Activity'!AN151-'UK TRA_Activity'!AN151</f>
        <v>0</v>
      </c>
      <c r="AO151" s="315">
        <f>'EU28 TRA_Activity'!AO151-'UK TRA_Activity'!AO151</f>
        <v>0</v>
      </c>
      <c r="AP151" s="315">
        <f>'EU28 TRA_Activity'!AP151-'UK TRA_Activity'!AP151</f>
        <v>0</v>
      </c>
      <c r="AQ151" s="315">
        <f>'EU28 TRA_Activity'!AQ151-'UK TRA_Activity'!AQ151</f>
        <v>0</v>
      </c>
      <c r="AR151" s="315">
        <f>'EU28 TRA_Activity'!AR151-'UK TRA_Activity'!AR151</f>
        <v>0</v>
      </c>
      <c r="AS151" s="315">
        <f>'EU28 TRA_Activity'!AS151-'UK TRA_Activity'!AS151</f>
        <v>0</v>
      </c>
      <c r="AT151" s="315">
        <f>'EU28 TRA_Activity'!AT151-'UK TRA_Activity'!AT151</f>
        <v>0</v>
      </c>
      <c r="AU151" s="315">
        <f>'EU28 TRA_Activity'!AU151-'UK TRA_Activity'!AU151</f>
        <v>0</v>
      </c>
      <c r="AV151" s="315">
        <f>'EU28 TRA_Activity'!AV151-'UK TRA_Activity'!AV151</f>
        <v>0</v>
      </c>
      <c r="AW151" s="315">
        <f>'EU28 TRA_Activity'!AW151-'UK TRA_Activity'!AW151</f>
        <v>0</v>
      </c>
      <c r="AX151" s="315">
        <f>'EU28 TRA_Activity'!AX151-'UK TRA_Activity'!AX151</f>
        <v>0</v>
      </c>
      <c r="AY151" s="315">
        <f>'EU28 TRA_Activity'!AY151-'UK TRA_Activity'!AY151</f>
        <v>0</v>
      </c>
      <c r="AZ151" s="315">
        <f>'EU28 TRA_Activity'!AZ151-'UK TRA_Activity'!AZ151</f>
        <v>0</v>
      </c>
    </row>
    <row r="152" spans="1:52" hidden="1">
      <c r="A152" s="329"/>
      <c r="B152" s="315">
        <f>'EU28 TRA_Activity'!B152-'UK TRA_Activity'!B152</f>
        <v>0</v>
      </c>
      <c r="C152" s="315">
        <f>'EU28 TRA_Activity'!C152-'UK TRA_Activity'!C152</f>
        <v>0</v>
      </c>
      <c r="D152" s="315">
        <f>'EU28 TRA_Activity'!D152-'UK TRA_Activity'!D152</f>
        <v>0</v>
      </c>
      <c r="E152" s="315">
        <f>'EU28 TRA_Activity'!E152-'UK TRA_Activity'!E152</f>
        <v>0</v>
      </c>
      <c r="F152" s="315">
        <f>'EU28 TRA_Activity'!F152-'UK TRA_Activity'!F152</f>
        <v>0</v>
      </c>
      <c r="G152" s="315">
        <f>'EU28 TRA_Activity'!G152-'UK TRA_Activity'!G152</f>
        <v>0</v>
      </c>
      <c r="H152" s="315">
        <f>'EU28 TRA_Activity'!H152-'UK TRA_Activity'!H152</f>
        <v>0</v>
      </c>
      <c r="I152" s="315">
        <f>'EU28 TRA_Activity'!I152-'UK TRA_Activity'!I152</f>
        <v>0</v>
      </c>
      <c r="J152" s="315">
        <f>'EU28 TRA_Activity'!J152-'UK TRA_Activity'!J152</f>
        <v>0</v>
      </c>
      <c r="K152" s="315">
        <f>'EU28 TRA_Activity'!K152-'UK TRA_Activity'!K152</f>
        <v>0</v>
      </c>
      <c r="L152" s="315">
        <f>'EU28 TRA_Activity'!L152-'UK TRA_Activity'!L152</f>
        <v>0</v>
      </c>
      <c r="M152" s="315">
        <f>'EU28 TRA_Activity'!M152-'UK TRA_Activity'!M152</f>
        <v>0</v>
      </c>
      <c r="N152" s="315">
        <f>'EU28 TRA_Activity'!N152-'UK TRA_Activity'!N152</f>
        <v>0</v>
      </c>
      <c r="O152" s="315">
        <f>'EU28 TRA_Activity'!O152-'UK TRA_Activity'!O152</f>
        <v>0</v>
      </c>
      <c r="P152" s="315">
        <f>'EU28 TRA_Activity'!P152-'UK TRA_Activity'!P152</f>
        <v>0</v>
      </c>
      <c r="Q152" s="315">
        <f>'EU28 TRA_Activity'!Q152-'UK TRA_Activity'!Q152</f>
        <v>0</v>
      </c>
      <c r="R152" s="315">
        <f>'EU28 TRA_Activity'!R152-'UK TRA_Activity'!R152</f>
        <v>0</v>
      </c>
      <c r="S152" s="315">
        <f>'EU28 TRA_Activity'!S152-'UK TRA_Activity'!S152</f>
        <v>0</v>
      </c>
      <c r="T152" s="315">
        <f>'EU28 TRA_Activity'!T152-'UK TRA_Activity'!T152</f>
        <v>0</v>
      </c>
      <c r="U152" s="315">
        <f>'EU28 TRA_Activity'!U152-'UK TRA_Activity'!U152</f>
        <v>0</v>
      </c>
      <c r="V152" s="315">
        <f>'EU28 TRA_Activity'!V152-'UK TRA_Activity'!V152</f>
        <v>0</v>
      </c>
      <c r="W152" s="315">
        <f>'EU28 TRA_Activity'!W152-'UK TRA_Activity'!W152</f>
        <v>0</v>
      </c>
      <c r="X152" s="315">
        <f>'EU28 TRA_Activity'!X152-'UK TRA_Activity'!X152</f>
        <v>0</v>
      </c>
      <c r="Y152" s="315">
        <f>'EU28 TRA_Activity'!Y152-'UK TRA_Activity'!Y152</f>
        <v>0</v>
      </c>
      <c r="Z152" s="315">
        <f>'EU28 TRA_Activity'!Z152-'UK TRA_Activity'!Z152</f>
        <v>0</v>
      </c>
      <c r="AA152" s="315">
        <f>'EU28 TRA_Activity'!AA152-'UK TRA_Activity'!AA152</f>
        <v>0</v>
      </c>
      <c r="AB152" s="315">
        <f>'EU28 TRA_Activity'!AB152-'UK TRA_Activity'!AB152</f>
        <v>0</v>
      </c>
      <c r="AC152" s="315">
        <f>'EU28 TRA_Activity'!AC152-'UK TRA_Activity'!AC152</f>
        <v>0</v>
      </c>
      <c r="AD152" s="315">
        <f>'EU28 TRA_Activity'!AD152-'UK TRA_Activity'!AD152</f>
        <v>0</v>
      </c>
      <c r="AE152" s="315">
        <f>'EU28 TRA_Activity'!AE152-'UK TRA_Activity'!AE152</f>
        <v>0</v>
      </c>
      <c r="AF152" s="315">
        <f>'EU28 TRA_Activity'!AF152-'UK TRA_Activity'!AF152</f>
        <v>0</v>
      </c>
      <c r="AG152" s="315">
        <f>'EU28 TRA_Activity'!AG152-'UK TRA_Activity'!AG152</f>
        <v>0</v>
      </c>
      <c r="AH152" s="315">
        <f>'EU28 TRA_Activity'!AH152-'UK TRA_Activity'!AH152</f>
        <v>0</v>
      </c>
      <c r="AI152" s="315">
        <f>'EU28 TRA_Activity'!AI152-'UK TRA_Activity'!AI152</f>
        <v>0</v>
      </c>
      <c r="AJ152" s="315">
        <f>'EU28 TRA_Activity'!AJ152-'UK TRA_Activity'!AJ152</f>
        <v>0</v>
      </c>
      <c r="AK152" s="315">
        <f>'EU28 TRA_Activity'!AK152-'UK TRA_Activity'!AK152</f>
        <v>0</v>
      </c>
      <c r="AL152" s="315">
        <f>'EU28 TRA_Activity'!AL152-'UK TRA_Activity'!AL152</f>
        <v>0</v>
      </c>
      <c r="AM152" s="315">
        <f>'EU28 TRA_Activity'!AM152-'UK TRA_Activity'!AM152</f>
        <v>0</v>
      </c>
      <c r="AN152" s="315">
        <f>'EU28 TRA_Activity'!AN152-'UK TRA_Activity'!AN152</f>
        <v>0</v>
      </c>
      <c r="AO152" s="315">
        <f>'EU28 TRA_Activity'!AO152-'UK TRA_Activity'!AO152</f>
        <v>0</v>
      </c>
      <c r="AP152" s="315">
        <f>'EU28 TRA_Activity'!AP152-'UK TRA_Activity'!AP152</f>
        <v>0</v>
      </c>
      <c r="AQ152" s="315">
        <f>'EU28 TRA_Activity'!AQ152-'UK TRA_Activity'!AQ152</f>
        <v>0</v>
      </c>
      <c r="AR152" s="315">
        <f>'EU28 TRA_Activity'!AR152-'UK TRA_Activity'!AR152</f>
        <v>0</v>
      </c>
      <c r="AS152" s="315">
        <f>'EU28 TRA_Activity'!AS152-'UK TRA_Activity'!AS152</f>
        <v>0</v>
      </c>
      <c r="AT152" s="315">
        <f>'EU28 TRA_Activity'!AT152-'UK TRA_Activity'!AT152</f>
        <v>0</v>
      </c>
      <c r="AU152" s="315">
        <f>'EU28 TRA_Activity'!AU152-'UK TRA_Activity'!AU152</f>
        <v>0</v>
      </c>
      <c r="AV152" s="315">
        <f>'EU28 TRA_Activity'!AV152-'UK TRA_Activity'!AV152</f>
        <v>0</v>
      </c>
      <c r="AW152" s="315">
        <f>'EU28 TRA_Activity'!AW152-'UK TRA_Activity'!AW152</f>
        <v>0</v>
      </c>
      <c r="AX152" s="315">
        <f>'EU28 TRA_Activity'!AX152-'UK TRA_Activity'!AX152</f>
        <v>0</v>
      </c>
      <c r="AY152" s="315">
        <f>'EU28 TRA_Activity'!AY152-'UK TRA_Activity'!AY152</f>
        <v>0</v>
      </c>
      <c r="AZ152" s="315">
        <f>'EU28 TRA_Activity'!AZ152-'UK TRA_Activity'!AZ152</f>
        <v>0</v>
      </c>
    </row>
    <row r="153" spans="1:52">
      <c r="A153" s="330" t="s">
        <v>162</v>
      </c>
      <c r="B153" s="331">
        <f>'EU28 TRA_Activity'!B153-'UK TRA_Activity'!B153</f>
        <v>0</v>
      </c>
      <c r="C153" s="331">
        <f>'EU28 TRA_Activity'!C153-'UK TRA_Activity'!C153</f>
        <v>0</v>
      </c>
      <c r="D153" s="331">
        <f>'EU28 TRA_Activity'!D153-'UK TRA_Activity'!D153</f>
        <v>0</v>
      </c>
      <c r="E153" s="331">
        <f>'EU28 TRA_Activity'!E153-'UK TRA_Activity'!E153</f>
        <v>0</v>
      </c>
      <c r="F153" s="331">
        <f>'EU28 TRA_Activity'!F153-'UK TRA_Activity'!F153</f>
        <v>0</v>
      </c>
      <c r="G153" s="331">
        <f>'EU28 TRA_Activity'!G153-'UK TRA_Activity'!G153</f>
        <v>0</v>
      </c>
      <c r="H153" s="331">
        <f>'EU28 TRA_Activity'!H153-'UK TRA_Activity'!H153</f>
        <v>0</v>
      </c>
      <c r="I153" s="331">
        <f>'EU28 TRA_Activity'!I153-'UK TRA_Activity'!I153</f>
        <v>0</v>
      </c>
      <c r="J153" s="331">
        <f>'EU28 TRA_Activity'!J153-'UK TRA_Activity'!J153</f>
        <v>0</v>
      </c>
      <c r="K153" s="331">
        <f>'EU28 TRA_Activity'!K153-'UK TRA_Activity'!K153</f>
        <v>0</v>
      </c>
      <c r="L153" s="331">
        <f>'EU28 TRA_Activity'!L153-'UK TRA_Activity'!L153</f>
        <v>0</v>
      </c>
      <c r="M153" s="331">
        <f>'EU28 TRA_Activity'!M153-'UK TRA_Activity'!M153</f>
        <v>0</v>
      </c>
      <c r="N153" s="331">
        <f>'EU28 TRA_Activity'!N153-'UK TRA_Activity'!N153</f>
        <v>0</v>
      </c>
      <c r="O153" s="331">
        <f>'EU28 TRA_Activity'!O153-'UK TRA_Activity'!O153</f>
        <v>0</v>
      </c>
      <c r="P153" s="331">
        <f>'EU28 TRA_Activity'!P153-'UK TRA_Activity'!P153</f>
        <v>0</v>
      </c>
      <c r="Q153" s="331">
        <f>'EU28 TRA_Activity'!Q153-'UK TRA_Activity'!Q153</f>
        <v>0</v>
      </c>
      <c r="R153" s="331">
        <f>'EU28 TRA_Activity'!R153-'UK TRA_Activity'!R153</f>
        <v>0</v>
      </c>
      <c r="S153" s="331">
        <f>'EU28 TRA_Activity'!S153-'UK TRA_Activity'!S153</f>
        <v>0</v>
      </c>
      <c r="T153" s="331">
        <f>'EU28 TRA_Activity'!T153-'UK TRA_Activity'!T153</f>
        <v>0.41270765663748071</v>
      </c>
      <c r="U153" s="331">
        <f>'EU28 TRA_Activity'!U153-'UK TRA_Activity'!U153</f>
        <v>1.2271779563850749</v>
      </c>
      <c r="V153" s="331">
        <f>'EU28 TRA_Activity'!V153-'UK TRA_Activity'!V153</f>
        <v>2.47579472423618</v>
      </c>
      <c r="W153" s="331">
        <f>'EU28 TRA_Activity'!W153-'UK TRA_Activity'!W153</f>
        <v>2.6079419693263364</v>
      </c>
      <c r="X153" s="331">
        <f>'EU28 TRA_Activity'!X153-'UK TRA_Activity'!X153</f>
        <v>2.6030773705838945</v>
      </c>
      <c r="Y153" s="331">
        <f>'EU28 TRA_Activity'!Y153-'UK TRA_Activity'!Y153</f>
        <v>2.5950820339950851</v>
      </c>
      <c r="Z153" s="331">
        <f>'EU28 TRA_Activity'!Z153-'UK TRA_Activity'!Z153</f>
        <v>2.5747443456471619</v>
      </c>
      <c r="AA153" s="331">
        <f>'EU28 TRA_Activity'!AA153-'UK TRA_Activity'!AA153</f>
        <v>2.7206614244906806</v>
      </c>
      <c r="AB153" s="331">
        <f>'EU28 TRA_Activity'!AB153-'UK TRA_Activity'!AB153</f>
        <v>2.8460301888152237</v>
      </c>
      <c r="AC153" s="331">
        <f>'EU28 TRA_Activity'!AC153-'UK TRA_Activity'!AC153</f>
        <v>3.3638378791174031</v>
      </c>
      <c r="AD153" s="331">
        <f>'EU28 TRA_Activity'!AD153-'UK TRA_Activity'!AD153</f>
        <v>5.3180432259924038</v>
      </c>
      <c r="AE153" s="331">
        <f>'EU28 TRA_Activity'!AE153-'UK TRA_Activity'!AE153</f>
        <v>23.713200450398606</v>
      </c>
      <c r="AF153" s="331">
        <f>'EU28 TRA_Activity'!AF153-'UK TRA_Activity'!AF153</f>
        <v>95.1739968289356</v>
      </c>
      <c r="AG153" s="331">
        <f>'EU28 TRA_Activity'!AG153-'UK TRA_Activity'!AG153</f>
        <v>242.02716679401036</v>
      </c>
      <c r="AH153" s="331">
        <f>'EU28 TRA_Activity'!AH153-'UK TRA_Activity'!AH153</f>
        <v>479.10901776001799</v>
      </c>
      <c r="AI153" s="331">
        <f>'EU28 TRA_Activity'!AI153-'UK TRA_Activity'!AI153</f>
        <v>816.46336152692447</v>
      </c>
      <c r="AJ153" s="331">
        <f>'EU28 TRA_Activity'!AJ153-'UK TRA_Activity'!AJ153</f>
        <v>1269.5117846016558</v>
      </c>
      <c r="AK153" s="331">
        <f>'EU28 TRA_Activity'!AK153-'UK TRA_Activity'!AK153</f>
        <v>1843.8521439174506</v>
      </c>
      <c r="AL153" s="331">
        <f>'EU28 TRA_Activity'!AL153-'UK TRA_Activity'!AL153</f>
        <v>2550.5215116359041</v>
      </c>
      <c r="AM153" s="331">
        <f>'EU28 TRA_Activity'!AM153-'UK TRA_Activity'!AM153</f>
        <v>3390.6186604153718</v>
      </c>
      <c r="AN153" s="331">
        <f>'EU28 TRA_Activity'!AN153-'UK TRA_Activity'!AN153</f>
        <v>4367.4565732110741</v>
      </c>
      <c r="AO153" s="331">
        <f>'EU28 TRA_Activity'!AO153-'UK TRA_Activity'!AO153</f>
        <v>5473.9580689150316</v>
      </c>
      <c r="AP153" s="331">
        <f>'EU28 TRA_Activity'!AP153-'UK TRA_Activity'!AP153</f>
        <v>6706.3140685585349</v>
      </c>
      <c r="AQ153" s="331">
        <f>'EU28 TRA_Activity'!AQ153-'UK TRA_Activity'!AQ153</f>
        <v>8060.9965371455319</v>
      </c>
      <c r="AR153" s="331">
        <f>'EU28 TRA_Activity'!AR153-'UK TRA_Activity'!AR153</f>
        <v>9548.365152354867</v>
      </c>
      <c r="AS153" s="331">
        <f>'EU28 TRA_Activity'!AS153-'UK TRA_Activity'!AS153</f>
        <v>11166.482839755106</v>
      </c>
      <c r="AT153" s="331">
        <f>'EU28 TRA_Activity'!AT153-'UK TRA_Activity'!AT153</f>
        <v>12913.149114647193</v>
      </c>
      <c r="AU153" s="331">
        <f>'EU28 TRA_Activity'!AU153-'UK TRA_Activity'!AU153</f>
        <v>14785.170864067783</v>
      </c>
      <c r="AV153" s="331">
        <f>'EU28 TRA_Activity'!AV153-'UK TRA_Activity'!AV153</f>
        <v>16766.898958915823</v>
      </c>
      <c r="AW153" s="331">
        <f>'EU28 TRA_Activity'!AW153-'UK TRA_Activity'!AW153</f>
        <v>18865.284983313333</v>
      </c>
      <c r="AX153" s="331">
        <f>'EU28 TRA_Activity'!AX153-'UK TRA_Activity'!AX153</f>
        <v>21063.94919345876</v>
      </c>
      <c r="AY153" s="331">
        <f>'EU28 TRA_Activity'!AY153-'UK TRA_Activity'!AY153</f>
        <v>23359.618239635507</v>
      </c>
      <c r="AZ153" s="331">
        <f>'EU28 TRA_Activity'!AZ153-'UK TRA_Activity'!AZ153</f>
        <v>25730.147586569525</v>
      </c>
    </row>
    <row r="154" spans="1:52">
      <c r="A154" s="329" t="s">
        <v>161</v>
      </c>
      <c r="B154" s="315">
        <f>'EU28 TRA_Activity'!B154-'UK TRA_Activity'!B154</f>
        <v>0</v>
      </c>
      <c r="C154" s="315">
        <f>'EU28 TRA_Activity'!C154-'UK TRA_Activity'!C154</f>
        <v>0</v>
      </c>
      <c r="D154" s="315">
        <f>'EU28 TRA_Activity'!D154-'UK TRA_Activity'!D154</f>
        <v>0</v>
      </c>
      <c r="E154" s="315">
        <f>'EU28 TRA_Activity'!E154-'UK TRA_Activity'!E154</f>
        <v>0</v>
      </c>
      <c r="F154" s="315">
        <f>'EU28 TRA_Activity'!F154-'UK TRA_Activity'!F154</f>
        <v>0</v>
      </c>
      <c r="G154" s="315">
        <f>'EU28 TRA_Activity'!G154-'UK TRA_Activity'!G154</f>
        <v>0</v>
      </c>
      <c r="H154" s="315">
        <f>'EU28 TRA_Activity'!H154-'UK TRA_Activity'!H154</f>
        <v>0</v>
      </c>
      <c r="I154" s="315">
        <f>'EU28 TRA_Activity'!I154-'UK TRA_Activity'!I154</f>
        <v>0</v>
      </c>
      <c r="J154" s="315">
        <f>'EU28 TRA_Activity'!J154-'UK TRA_Activity'!J154</f>
        <v>0</v>
      </c>
      <c r="K154" s="315">
        <f>'EU28 TRA_Activity'!K154-'UK TRA_Activity'!K154</f>
        <v>0</v>
      </c>
      <c r="L154" s="315">
        <f>'EU28 TRA_Activity'!L154-'UK TRA_Activity'!L154</f>
        <v>0</v>
      </c>
      <c r="M154" s="315">
        <f>'EU28 TRA_Activity'!M154-'UK TRA_Activity'!M154</f>
        <v>0</v>
      </c>
      <c r="N154" s="315">
        <f>'EU28 TRA_Activity'!N154-'UK TRA_Activity'!N154</f>
        <v>0</v>
      </c>
      <c r="O154" s="315">
        <f>'EU28 TRA_Activity'!O154-'UK TRA_Activity'!O154</f>
        <v>0</v>
      </c>
      <c r="P154" s="315">
        <f>'EU28 TRA_Activity'!P154-'UK TRA_Activity'!P154</f>
        <v>0</v>
      </c>
      <c r="Q154" s="315">
        <f>'EU28 TRA_Activity'!Q154-'UK TRA_Activity'!Q154</f>
        <v>0</v>
      </c>
      <c r="R154" s="315">
        <f>'EU28 TRA_Activity'!R154-'UK TRA_Activity'!R154</f>
        <v>0</v>
      </c>
      <c r="S154" s="315">
        <f>'EU28 TRA_Activity'!S154-'UK TRA_Activity'!S154</f>
        <v>0</v>
      </c>
      <c r="T154" s="315">
        <f>'EU28 TRA_Activity'!T154-'UK TRA_Activity'!T154</f>
        <v>0</v>
      </c>
      <c r="U154" s="315">
        <f>'EU28 TRA_Activity'!U154-'UK TRA_Activity'!U154</f>
        <v>0</v>
      </c>
      <c r="V154" s="315">
        <f>'EU28 TRA_Activity'!V154-'UK TRA_Activity'!V154</f>
        <v>0</v>
      </c>
      <c r="W154" s="315">
        <f>'EU28 TRA_Activity'!W154-'UK TRA_Activity'!W154</f>
        <v>0</v>
      </c>
      <c r="X154" s="315">
        <f>'EU28 TRA_Activity'!X154-'UK TRA_Activity'!X154</f>
        <v>0</v>
      </c>
      <c r="Y154" s="315">
        <f>'EU28 TRA_Activity'!Y154-'UK TRA_Activity'!Y154</f>
        <v>0</v>
      </c>
      <c r="Z154" s="315">
        <f>'EU28 TRA_Activity'!Z154-'UK TRA_Activity'!Z154</f>
        <v>0</v>
      </c>
      <c r="AA154" s="315">
        <f>'EU28 TRA_Activity'!AA154-'UK TRA_Activity'!AA154</f>
        <v>0</v>
      </c>
      <c r="AB154" s="315">
        <f>'EU28 TRA_Activity'!AB154-'UK TRA_Activity'!AB154</f>
        <v>0</v>
      </c>
      <c r="AC154" s="315">
        <f>'EU28 TRA_Activity'!AC154-'UK TRA_Activity'!AC154</f>
        <v>0</v>
      </c>
      <c r="AD154" s="315">
        <f>'EU28 TRA_Activity'!AD154-'UK TRA_Activity'!AD154</f>
        <v>0</v>
      </c>
      <c r="AE154" s="315">
        <f>'EU28 TRA_Activity'!AE154-'UK TRA_Activity'!AE154</f>
        <v>0</v>
      </c>
      <c r="AF154" s="315">
        <f>'EU28 TRA_Activity'!AF154-'UK TRA_Activity'!AF154</f>
        <v>0</v>
      </c>
      <c r="AG154" s="315">
        <f>'EU28 TRA_Activity'!AG154-'UK TRA_Activity'!AG154</f>
        <v>0</v>
      </c>
      <c r="AH154" s="315">
        <f>'EU28 TRA_Activity'!AH154-'UK TRA_Activity'!AH154</f>
        <v>0</v>
      </c>
      <c r="AI154" s="315">
        <f>'EU28 TRA_Activity'!AI154-'UK TRA_Activity'!AI154</f>
        <v>0</v>
      </c>
      <c r="AJ154" s="315">
        <f>'EU28 TRA_Activity'!AJ154-'UK TRA_Activity'!AJ154</f>
        <v>0</v>
      </c>
      <c r="AK154" s="315">
        <f>'EU28 TRA_Activity'!AK154-'UK TRA_Activity'!AK154</f>
        <v>0</v>
      </c>
      <c r="AL154" s="315">
        <f>'EU28 TRA_Activity'!AL154-'UK TRA_Activity'!AL154</f>
        <v>0</v>
      </c>
      <c r="AM154" s="315">
        <f>'EU28 TRA_Activity'!AM154-'UK TRA_Activity'!AM154</f>
        <v>0</v>
      </c>
      <c r="AN154" s="315">
        <f>'EU28 TRA_Activity'!AN154-'UK TRA_Activity'!AN154</f>
        <v>0</v>
      </c>
      <c r="AO154" s="315">
        <f>'EU28 TRA_Activity'!AO154-'UK TRA_Activity'!AO154</f>
        <v>0</v>
      </c>
      <c r="AP154" s="315">
        <f>'EU28 TRA_Activity'!AP154-'UK TRA_Activity'!AP154</f>
        <v>0</v>
      </c>
      <c r="AQ154" s="315">
        <f>'EU28 TRA_Activity'!AQ154-'UK TRA_Activity'!AQ154</f>
        <v>0</v>
      </c>
      <c r="AR154" s="315">
        <f>'EU28 TRA_Activity'!AR154-'UK TRA_Activity'!AR154</f>
        <v>0</v>
      </c>
      <c r="AS154" s="315">
        <f>'EU28 TRA_Activity'!AS154-'UK TRA_Activity'!AS154</f>
        <v>0</v>
      </c>
      <c r="AT154" s="315">
        <f>'EU28 TRA_Activity'!AT154-'UK TRA_Activity'!AT154</f>
        <v>0</v>
      </c>
      <c r="AU154" s="315">
        <f>'EU28 TRA_Activity'!AU154-'UK TRA_Activity'!AU154</f>
        <v>0</v>
      </c>
      <c r="AV154" s="315">
        <f>'EU28 TRA_Activity'!AV154-'UK TRA_Activity'!AV154</f>
        <v>0</v>
      </c>
      <c r="AW154" s="315">
        <f>'EU28 TRA_Activity'!AW154-'UK TRA_Activity'!AW154</f>
        <v>0</v>
      </c>
      <c r="AX154" s="315">
        <f>'EU28 TRA_Activity'!AX154-'UK TRA_Activity'!AX154</f>
        <v>0</v>
      </c>
      <c r="AY154" s="315">
        <f>'EU28 TRA_Activity'!AY154-'UK TRA_Activity'!AY154</f>
        <v>0</v>
      </c>
      <c r="AZ154" s="315">
        <f>'EU28 TRA_Activity'!AZ154-'UK TRA_Activity'!AZ154</f>
        <v>0</v>
      </c>
    </row>
    <row r="155" spans="1:52">
      <c r="A155" s="329" t="s">
        <v>160</v>
      </c>
      <c r="B155" s="315">
        <f>'EU28 TRA_Activity'!B155-'UK TRA_Activity'!B155</f>
        <v>0</v>
      </c>
      <c r="C155" s="315">
        <f>'EU28 TRA_Activity'!C155-'UK TRA_Activity'!C155</f>
        <v>0</v>
      </c>
      <c r="D155" s="315">
        <f>'EU28 TRA_Activity'!D155-'UK TRA_Activity'!D155</f>
        <v>0</v>
      </c>
      <c r="E155" s="315">
        <f>'EU28 TRA_Activity'!E155-'UK TRA_Activity'!E155</f>
        <v>0</v>
      </c>
      <c r="F155" s="315">
        <f>'EU28 TRA_Activity'!F155-'UK TRA_Activity'!F155</f>
        <v>0</v>
      </c>
      <c r="G155" s="315">
        <f>'EU28 TRA_Activity'!G155-'UK TRA_Activity'!G155</f>
        <v>0</v>
      </c>
      <c r="H155" s="315">
        <f>'EU28 TRA_Activity'!H155-'UK TRA_Activity'!H155</f>
        <v>0</v>
      </c>
      <c r="I155" s="315">
        <f>'EU28 TRA_Activity'!I155-'UK TRA_Activity'!I155</f>
        <v>0</v>
      </c>
      <c r="J155" s="315">
        <f>'EU28 TRA_Activity'!J155-'UK TRA_Activity'!J155</f>
        <v>0</v>
      </c>
      <c r="K155" s="315">
        <f>'EU28 TRA_Activity'!K155-'UK TRA_Activity'!K155</f>
        <v>0</v>
      </c>
      <c r="L155" s="315">
        <f>'EU28 TRA_Activity'!L155-'UK TRA_Activity'!L155</f>
        <v>0</v>
      </c>
      <c r="M155" s="315">
        <f>'EU28 TRA_Activity'!M155-'UK TRA_Activity'!M155</f>
        <v>0</v>
      </c>
      <c r="N155" s="315">
        <f>'EU28 TRA_Activity'!N155-'UK TRA_Activity'!N155</f>
        <v>0</v>
      </c>
      <c r="O155" s="315">
        <f>'EU28 TRA_Activity'!O155-'UK TRA_Activity'!O155</f>
        <v>0</v>
      </c>
      <c r="P155" s="315">
        <f>'EU28 TRA_Activity'!P155-'UK TRA_Activity'!P155</f>
        <v>0</v>
      </c>
      <c r="Q155" s="315">
        <f>'EU28 TRA_Activity'!Q155-'UK TRA_Activity'!Q155</f>
        <v>0</v>
      </c>
      <c r="R155" s="315">
        <f>'EU28 TRA_Activity'!R155-'UK TRA_Activity'!R155</f>
        <v>0</v>
      </c>
      <c r="S155" s="315">
        <f>'EU28 TRA_Activity'!S155-'UK TRA_Activity'!S155</f>
        <v>0</v>
      </c>
      <c r="T155" s="315">
        <f>'EU28 TRA_Activity'!T155-'UK TRA_Activity'!T155</f>
        <v>0</v>
      </c>
      <c r="U155" s="315">
        <f>'EU28 TRA_Activity'!U155-'UK TRA_Activity'!U155</f>
        <v>0</v>
      </c>
      <c r="V155" s="315">
        <f>'EU28 TRA_Activity'!V155-'UK TRA_Activity'!V155</f>
        <v>0</v>
      </c>
      <c r="W155" s="315">
        <f>'EU28 TRA_Activity'!W155-'UK TRA_Activity'!W155</f>
        <v>0</v>
      </c>
      <c r="X155" s="315">
        <f>'EU28 TRA_Activity'!X155-'UK TRA_Activity'!X155</f>
        <v>0</v>
      </c>
      <c r="Y155" s="315">
        <f>'EU28 TRA_Activity'!Y155-'UK TRA_Activity'!Y155</f>
        <v>0</v>
      </c>
      <c r="Z155" s="315">
        <f>'EU28 TRA_Activity'!Z155-'UK TRA_Activity'!Z155</f>
        <v>0</v>
      </c>
      <c r="AA155" s="315">
        <f>'EU28 TRA_Activity'!AA155-'UK TRA_Activity'!AA155</f>
        <v>0</v>
      </c>
      <c r="AB155" s="315">
        <f>'EU28 TRA_Activity'!AB155-'UK TRA_Activity'!AB155</f>
        <v>0</v>
      </c>
      <c r="AC155" s="315">
        <f>'EU28 TRA_Activity'!AC155-'UK TRA_Activity'!AC155</f>
        <v>0</v>
      </c>
      <c r="AD155" s="315">
        <f>'EU28 TRA_Activity'!AD155-'UK TRA_Activity'!AD155</f>
        <v>0</v>
      </c>
      <c r="AE155" s="315">
        <f>'EU28 TRA_Activity'!AE155-'UK TRA_Activity'!AE155</f>
        <v>0</v>
      </c>
      <c r="AF155" s="315">
        <f>'EU28 TRA_Activity'!AF155-'UK TRA_Activity'!AF155</f>
        <v>0</v>
      </c>
      <c r="AG155" s="315">
        <f>'EU28 TRA_Activity'!AG155-'UK TRA_Activity'!AG155</f>
        <v>0</v>
      </c>
      <c r="AH155" s="315">
        <f>'EU28 TRA_Activity'!AH155-'UK TRA_Activity'!AH155</f>
        <v>0</v>
      </c>
      <c r="AI155" s="315">
        <f>'EU28 TRA_Activity'!AI155-'UK TRA_Activity'!AI155</f>
        <v>0</v>
      </c>
      <c r="AJ155" s="315">
        <f>'EU28 TRA_Activity'!AJ155-'UK TRA_Activity'!AJ155</f>
        <v>0</v>
      </c>
      <c r="AK155" s="315">
        <f>'EU28 TRA_Activity'!AK155-'UK TRA_Activity'!AK155</f>
        <v>0</v>
      </c>
      <c r="AL155" s="315">
        <f>'EU28 TRA_Activity'!AL155-'UK TRA_Activity'!AL155</f>
        <v>0</v>
      </c>
      <c r="AM155" s="315">
        <f>'EU28 TRA_Activity'!AM155-'UK TRA_Activity'!AM155</f>
        <v>0</v>
      </c>
      <c r="AN155" s="315">
        <f>'EU28 TRA_Activity'!AN155-'UK TRA_Activity'!AN155</f>
        <v>0</v>
      </c>
      <c r="AO155" s="315">
        <f>'EU28 TRA_Activity'!AO155-'UK TRA_Activity'!AO155</f>
        <v>0</v>
      </c>
      <c r="AP155" s="315">
        <f>'EU28 TRA_Activity'!AP155-'UK TRA_Activity'!AP155</f>
        <v>0</v>
      </c>
      <c r="AQ155" s="315">
        <f>'EU28 TRA_Activity'!AQ155-'UK TRA_Activity'!AQ155</f>
        <v>0</v>
      </c>
      <c r="AR155" s="315">
        <f>'EU28 TRA_Activity'!AR155-'UK TRA_Activity'!AR155</f>
        <v>0</v>
      </c>
      <c r="AS155" s="315">
        <f>'EU28 TRA_Activity'!AS155-'UK TRA_Activity'!AS155</f>
        <v>0</v>
      </c>
      <c r="AT155" s="315">
        <f>'EU28 TRA_Activity'!AT155-'UK TRA_Activity'!AT155</f>
        <v>0</v>
      </c>
      <c r="AU155" s="315">
        <f>'EU28 TRA_Activity'!AU155-'UK TRA_Activity'!AU155</f>
        <v>0</v>
      </c>
      <c r="AV155" s="315">
        <f>'EU28 TRA_Activity'!AV155-'UK TRA_Activity'!AV155</f>
        <v>0</v>
      </c>
      <c r="AW155" s="315">
        <f>'EU28 TRA_Activity'!AW155-'UK TRA_Activity'!AW155</f>
        <v>0</v>
      </c>
      <c r="AX155" s="315">
        <f>'EU28 TRA_Activity'!AX155-'UK TRA_Activity'!AX155</f>
        <v>0</v>
      </c>
      <c r="AY155" s="315">
        <f>'EU28 TRA_Activity'!AY155-'UK TRA_Activity'!AY155</f>
        <v>0</v>
      </c>
      <c r="AZ155" s="315">
        <f>'EU28 TRA_Activity'!AZ155-'UK TRA_Activity'!AZ155</f>
        <v>0</v>
      </c>
    </row>
    <row r="156" spans="1:52">
      <c r="A156" s="329" t="s">
        <v>159</v>
      </c>
      <c r="B156" s="315">
        <f>'EU28 TRA_Activity'!B156-'UK TRA_Activity'!B156</f>
        <v>0</v>
      </c>
      <c r="C156" s="315">
        <f>'EU28 TRA_Activity'!C156-'UK TRA_Activity'!C156</f>
        <v>0</v>
      </c>
      <c r="D156" s="315">
        <f>'EU28 TRA_Activity'!D156-'UK TRA_Activity'!D156</f>
        <v>0</v>
      </c>
      <c r="E156" s="315">
        <f>'EU28 TRA_Activity'!E156-'UK TRA_Activity'!E156</f>
        <v>0</v>
      </c>
      <c r="F156" s="315">
        <f>'EU28 TRA_Activity'!F156-'UK TRA_Activity'!F156</f>
        <v>0</v>
      </c>
      <c r="G156" s="315">
        <f>'EU28 TRA_Activity'!G156-'UK TRA_Activity'!G156</f>
        <v>0</v>
      </c>
      <c r="H156" s="315">
        <f>'EU28 TRA_Activity'!H156-'UK TRA_Activity'!H156</f>
        <v>0</v>
      </c>
      <c r="I156" s="315">
        <f>'EU28 TRA_Activity'!I156-'UK TRA_Activity'!I156</f>
        <v>0</v>
      </c>
      <c r="J156" s="315">
        <f>'EU28 TRA_Activity'!J156-'UK TRA_Activity'!J156</f>
        <v>0</v>
      </c>
      <c r="K156" s="315">
        <f>'EU28 TRA_Activity'!K156-'UK TRA_Activity'!K156</f>
        <v>0</v>
      </c>
      <c r="L156" s="315">
        <f>'EU28 TRA_Activity'!L156-'UK TRA_Activity'!L156</f>
        <v>0</v>
      </c>
      <c r="M156" s="315">
        <f>'EU28 TRA_Activity'!M156-'UK TRA_Activity'!M156</f>
        <v>0</v>
      </c>
      <c r="N156" s="315">
        <f>'EU28 TRA_Activity'!N156-'UK TRA_Activity'!N156</f>
        <v>0</v>
      </c>
      <c r="O156" s="315">
        <f>'EU28 TRA_Activity'!O156-'UK TRA_Activity'!O156</f>
        <v>0</v>
      </c>
      <c r="P156" s="315">
        <f>'EU28 TRA_Activity'!P156-'UK TRA_Activity'!P156</f>
        <v>0</v>
      </c>
      <c r="Q156" s="315">
        <f>'EU28 TRA_Activity'!Q156-'UK TRA_Activity'!Q156</f>
        <v>0</v>
      </c>
      <c r="R156" s="315">
        <f>'EU28 TRA_Activity'!R156-'UK TRA_Activity'!R156</f>
        <v>0</v>
      </c>
      <c r="S156" s="315">
        <f>'EU28 TRA_Activity'!S156-'UK TRA_Activity'!S156</f>
        <v>0</v>
      </c>
      <c r="T156" s="315">
        <f>'EU28 TRA_Activity'!T156-'UK TRA_Activity'!T156</f>
        <v>0.41270765663748071</v>
      </c>
      <c r="U156" s="315">
        <f>'EU28 TRA_Activity'!U156-'UK TRA_Activity'!U156</f>
        <v>1.2271779563850749</v>
      </c>
      <c r="V156" s="315">
        <f>'EU28 TRA_Activity'!V156-'UK TRA_Activity'!V156</f>
        <v>2.47579472423618</v>
      </c>
      <c r="W156" s="315">
        <f>'EU28 TRA_Activity'!W156-'UK TRA_Activity'!W156</f>
        <v>2.6079419693263364</v>
      </c>
      <c r="X156" s="315">
        <f>'EU28 TRA_Activity'!X156-'UK TRA_Activity'!X156</f>
        <v>2.6030773705838945</v>
      </c>
      <c r="Y156" s="315">
        <f>'EU28 TRA_Activity'!Y156-'UK TRA_Activity'!Y156</f>
        <v>2.5950820339950851</v>
      </c>
      <c r="Z156" s="315">
        <f>'EU28 TRA_Activity'!Z156-'UK TRA_Activity'!Z156</f>
        <v>2.5747443456471619</v>
      </c>
      <c r="AA156" s="315">
        <f>'EU28 TRA_Activity'!AA156-'UK TRA_Activity'!AA156</f>
        <v>2.7206614244906806</v>
      </c>
      <c r="AB156" s="315">
        <f>'EU28 TRA_Activity'!AB156-'UK TRA_Activity'!AB156</f>
        <v>2.8460301888152237</v>
      </c>
      <c r="AC156" s="315">
        <f>'EU28 TRA_Activity'!AC156-'UK TRA_Activity'!AC156</f>
        <v>3.3638378791174031</v>
      </c>
      <c r="AD156" s="315">
        <f>'EU28 TRA_Activity'!AD156-'UK TRA_Activity'!AD156</f>
        <v>5.3180432259924038</v>
      </c>
      <c r="AE156" s="315">
        <f>'EU28 TRA_Activity'!AE156-'UK TRA_Activity'!AE156</f>
        <v>23.713200450398606</v>
      </c>
      <c r="AF156" s="315">
        <f>'EU28 TRA_Activity'!AF156-'UK TRA_Activity'!AF156</f>
        <v>95.1739968289356</v>
      </c>
      <c r="AG156" s="315">
        <f>'EU28 TRA_Activity'!AG156-'UK TRA_Activity'!AG156</f>
        <v>242.02716679401036</v>
      </c>
      <c r="AH156" s="315">
        <f>'EU28 TRA_Activity'!AH156-'UK TRA_Activity'!AH156</f>
        <v>479.10901776001799</v>
      </c>
      <c r="AI156" s="315">
        <f>'EU28 TRA_Activity'!AI156-'UK TRA_Activity'!AI156</f>
        <v>816.46336152692447</v>
      </c>
      <c r="AJ156" s="315">
        <f>'EU28 TRA_Activity'!AJ156-'UK TRA_Activity'!AJ156</f>
        <v>1269.5117846016558</v>
      </c>
      <c r="AK156" s="315">
        <f>'EU28 TRA_Activity'!AK156-'UK TRA_Activity'!AK156</f>
        <v>1843.8521439174506</v>
      </c>
      <c r="AL156" s="315">
        <f>'EU28 TRA_Activity'!AL156-'UK TRA_Activity'!AL156</f>
        <v>2550.5215116359041</v>
      </c>
      <c r="AM156" s="315">
        <f>'EU28 TRA_Activity'!AM156-'UK TRA_Activity'!AM156</f>
        <v>3390.6186604153718</v>
      </c>
      <c r="AN156" s="315">
        <f>'EU28 TRA_Activity'!AN156-'UK TRA_Activity'!AN156</f>
        <v>4367.4565732110741</v>
      </c>
      <c r="AO156" s="315">
        <f>'EU28 TRA_Activity'!AO156-'UK TRA_Activity'!AO156</f>
        <v>5473.9580689150316</v>
      </c>
      <c r="AP156" s="315">
        <f>'EU28 TRA_Activity'!AP156-'UK TRA_Activity'!AP156</f>
        <v>6706.3140685585349</v>
      </c>
      <c r="AQ156" s="315">
        <f>'EU28 TRA_Activity'!AQ156-'UK TRA_Activity'!AQ156</f>
        <v>8060.9965371455319</v>
      </c>
      <c r="AR156" s="315">
        <f>'EU28 TRA_Activity'!AR156-'UK TRA_Activity'!AR156</f>
        <v>9548.365152354867</v>
      </c>
      <c r="AS156" s="315">
        <f>'EU28 TRA_Activity'!AS156-'UK TRA_Activity'!AS156</f>
        <v>11166.482839755106</v>
      </c>
      <c r="AT156" s="315">
        <f>'EU28 TRA_Activity'!AT156-'UK TRA_Activity'!AT156</f>
        <v>12913.149114647193</v>
      </c>
      <c r="AU156" s="315">
        <f>'EU28 TRA_Activity'!AU156-'UK TRA_Activity'!AU156</f>
        <v>14785.170864067783</v>
      </c>
      <c r="AV156" s="315">
        <f>'EU28 TRA_Activity'!AV156-'UK TRA_Activity'!AV156</f>
        <v>16766.898958915823</v>
      </c>
      <c r="AW156" s="315">
        <f>'EU28 TRA_Activity'!AW156-'UK TRA_Activity'!AW156</f>
        <v>18865.284983313333</v>
      </c>
      <c r="AX156" s="315">
        <f>'EU28 TRA_Activity'!AX156-'UK TRA_Activity'!AX156</f>
        <v>21063.94919345876</v>
      </c>
      <c r="AY156" s="315">
        <f>'EU28 TRA_Activity'!AY156-'UK TRA_Activity'!AY156</f>
        <v>23359.618239635507</v>
      </c>
      <c r="AZ156" s="315">
        <f>'EU28 TRA_Activity'!AZ156-'UK TRA_Activity'!AZ156</f>
        <v>25730.147586569525</v>
      </c>
    </row>
    <row r="157" spans="1:52">
      <c r="A157" s="329" t="s">
        <v>158</v>
      </c>
      <c r="B157" s="315">
        <f>'EU28 TRA_Activity'!B157-'UK TRA_Activity'!B157</f>
        <v>0</v>
      </c>
      <c r="C157" s="315">
        <f>'EU28 TRA_Activity'!C157-'UK TRA_Activity'!C157</f>
        <v>0</v>
      </c>
      <c r="D157" s="315">
        <f>'EU28 TRA_Activity'!D157-'UK TRA_Activity'!D157</f>
        <v>0</v>
      </c>
      <c r="E157" s="315">
        <f>'EU28 TRA_Activity'!E157-'UK TRA_Activity'!E157</f>
        <v>0</v>
      </c>
      <c r="F157" s="315">
        <f>'EU28 TRA_Activity'!F157-'UK TRA_Activity'!F157</f>
        <v>0</v>
      </c>
      <c r="G157" s="315">
        <f>'EU28 TRA_Activity'!G157-'UK TRA_Activity'!G157</f>
        <v>0</v>
      </c>
      <c r="H157" s="315">
        <f>'EU28 TRA_Activity'!H157-'UK TRA_Activity'!H157</f>
        <v>0</v>
      </c>
      <c r="I157" s="315">
        <f>'EU28 TRA_Activity'!I157-'UK TRA_Activity'!I157</f>
        <v>0</v>
      </c>
      <c r="J157" s="315">
        <f>'EU28 TRA_Activity'!J157-'UK TRA_Activity'!J157</f>
        <v>0</v>
      </c>
      <c r="K157" s="315">
        <f>'EU28 TRA_Activity'!K157-'UK TRA_Activity'!K157</f>
        <v>0</v>
      </c>
      <c r="L157" s="315">
        <f>'EU28 TRA_Activity'!L157-'UK TRA_Activity'!L157</f>
        <v>0</v>
      </c>
      <c r="M157" s="315">
        <f>'EU28 TRA_Activity'!M157-'UK TRA_Activity'!M157</f>
        <v>0</v>
      </c>
      <c r="N157" s="315">
        <f>'EU28 TRA_Activity'!N157-'UK TRA_Activity'!N157</f>
        <v>0</v>
      </c>
      <c r="O157" s="315">
        <f>'EU28 TRA_Activity'!O157-'UK TRA_Activity'!O157</f>
        <v>0</v>
      </c>
      <c r="P157" s="315">
        <f>'EU28 TRA_Activity'!P157-'UK TRA_Activity'!P157</f>
        <v>0</v>
      </c>
      <c r="Q157" s="315">
        <f>'EU28 TRA_Activity'!Q157-'UK TRA_Activity'!Q157</f>
        <v>0</v>
      </c>
      <c r="R157" s="315">
        <f>'EU28 TRA_Activity'!R157-'UK TRA_Activity'!R157</f>
        <v>0</v>
      </c>
      <c r="S157" s="315">
        <f>'EU28 TRA_Activity'!S157-'UK TRA_Activity'!S157</f>
        <v>0</v>
      </c>
      <c r="T157" s="315">
        <f>'EU28 TRA_Activity'!T157-'UK TRA_Activity'!T157</f>
        <v>0</v>
      </c>
      <c r="U157" s="315">
        <f>'EU28 TRA_Activity'!U157-'UK TRA_Activity'!U157</f>
        <v>0</v>
      </c>
      <c r="V157" s="315">
        <f>'EU28 TRA_Activity'!V157-'UK TRA_Activity'!V157</f>
        <v>0</v>
      </c>
      <c r="W157" s="315">
        <f>'EU28 TRA_Activity'!W157-'UK TRA_Activity'!W157</f>
        <v>0</v>
      </c>
      <c r="X157" s="315">
        <f>'EU28 TRA_Activity'!X157-'UK TRA_Activity'!X157</f>
        <v>0</v>
      </c>
      <c r="Y157" s="315">
        <f>'EU28 TRA_Activity'!Y157-'UK TRA_Activity'!Y157</f>
        <v>0</v>
      </c>
      <c r="Z157" s="315">
        <f>'EU28 TRA_Activity'!Z157-'UK TRA_Activity'!Z157</f>
        <v>0</v>
      </c>
      <c r="AA157" s="315">
        <f>'EU28 TRA_Activity'!AA157-'UK TRA_Activity'!AA157</f>
        <v>0</v>
      </c>
      <c r="AB157" s="315">
        <f>'EU28 TRA_Activity'!AB157-'UK TRA_Activity'!AB157</f>
        <v>0</v>
      </c>
      <c r="AC157" s="315">
        <f>'EU28 TRA_Activity'!AC157-'UK TRA_Activity'!AC157</f>
        <v>0</v>
      </c>
      <c r="AD157" s="315">
        <f>'EU28 TRA_Activity'!AD157-'UK TRA_Activity'!AD157</f>
        <v>0</v>
      </c>
      <c r="AE157" s="315">
        <f>'EU28 TRA_Activity'!AE157-'UK TRA_Activity'!AE157</f>
        <v>0</v>
      </c>
      <c r="AF157" s="315">
        <f>'EU28 TRA_Activity'!AF157-'UK TRA_Activity'!AF157</f>
        <v>0</v>
      </c>
      <c r="AG157" s="315">
        <f>'EU28 TRA_Activity'!AG157-'UK TRA_Activity'!AG157</f>
        <v>0</v>
      </c>
      <c r="AH157" s="315">
        <f>'EU28 TRA_Activity'!AH157-'UK TRA_Activity'!AH157</f>
        <v>0</v>
      </c>
      <c r="AI157" s="315">
        <f>'EU28 TRA_Activity'!AI157-'UK TRA_Activity'!AI157</f>
        <v>0</v>
      </c>
      <c r="AJ157" s="315">
        <f>'EU28 TRA_Activity'!AJ157-'UK TRA_Activity'!AJ157</f>
        <v>0</v>
      </c>
      <c r="AK157" s="315">
        <f>'EU28 TRA_Activity'!AK157-'UK TRA_Activity'!AK157</f>
        <v>0</v>
      </c>
      <c r="AL157" s="315">
        <f>'EU28 TRA_Activity'!AL157-'UK TRA_Activity'!AL157</f>
        <v>0</v>
      </c>
      <c r="AM157" s="315">
        <f>'EU28 TRA_Activity'!AM157-'UK TRA_Activity'!AM157</f>
        <v>0</v>
      </c>
      <c r="AN157" s="315">
        <f>'EU28 TRA_Activity'!AN157-'UK TRA_Activity'!AN157</f>
        <v>0</v>
      </c>
      <c r="AO157" s="315">
        <f>'EU28 TRA_Activity'!AO157-'UK TRA_Activity'!AO157</f>
        <v>0</v>
      </c>
      <c r="AP157" s="315">
        <f>'EU28 TRA_Activity'!AP157-'UK TRA_Activity'!AP157</f>
        <v>0</v>
      </c>
      <c r="AQ157" s="315">
        <f>'EU28 TRA_Activity'!AQ157-'UK TRA_Activity'!AQ157</f>
        <v>0</v>
      </c>
      <c r="AR157" s="315">
        <f>'EU28 TRA_Activity'!AR157-'UK TRA_Activity'!AR157</f>
        <v>0</v>
      </c>
      <c r="AS157" s="315">
        <f>'EU28 TRA_Activity'!AS157-'UK TRA_Activity'!AS157</f>
        <v>0</v>
      </c>
      <c r="AT157" s="315">
        <f>'EU28 TRA_Activity'!AT157-'UK TRA_Activity'!AT157</f>
        <v>0</v>
      </c>
      <c r="AU157" s="315">
        <f>'EU28 TRA_Activity'!AU157-'UK TRA_Activity'!AU157</f>
        <v>0</v>
      </c>
      <c r="AV157" s="315">
        <f>'EU28 TRA_Activity'!AV157-'UK TRA_Activity'!AV157</f>
        <v>0</v>
      </c>
      <c r="AW157" s="315">
        <f>'EU28 TRA_Activity'!AW157-'UK TRA_Activity'!AW157</f>
        <v>0</v>
      </c>
      <c r="AX157" s="315">
        <f>'EU28 TRA_Activity'!AX157-'UK TRA_Activity'!AX157</f>
        <v>0</v>
      </c>
      <c r="AY157" s="315">
        <f>'EU28 TRA_Activity'!AY157-'UK TRA_Activity'!AY157</f>
        <v>0</v>
      </c>
      <c r="AZ157" s="315">
        <f>'EU28 TRA_Activity'!AZ157-'UK TRA_Activity'!AZ157</f>
        <v>0</v>
      </c>
    </row>
    <row r="158" spans="1:52">
      <c r="A158" s="330" t="s">
        <v>157</v>
      </c>
      <c r="B158" s="331">
        <f>'EU28 TRA_Activity'!B158-'UK TRA_Activity'!B158</f>
        <v>0</v>
      </c>
      <c r="C158" s="331">
        <f>'EU28 TRA_Activity'!C158-'UK TRA_Activity'!C158</f>
        <v>0</v>
      </c>
      <c r="D158" s="331">
        <f>'EU28 TRA_Activity'!D158-'UK TRA_Activity'!D158</f>
        <v>0</v>
      </c>
      <c r="E158" s="331">
        <f>'EU28 TRA_Activity'!E158-'UK TRA_Activity'!E158</f>
        <v>0</v>
      </c>
      <c r="F158" s="331">
        <f>'EU28 TRA_Activity'!F158-'UK TRA_Activity'!F158</f>
        <v>0</v>
      </c>
      <c r="G158" s="331">
        <f>'EU28 TRA_Activity'!G158-'UK TRA_Activity'!G158</f>
        <v>0</v>
      </c>
      <c r="H158" s="331">
        <f>'EU28 TRA_Activity'!H158-'UK TRA_Activity'!H158</f>
        <v>0</v>
      </c>
      <c r="I158" s="331">
        <f>'EU28 TRA_Activity'!I158-'UK TRA_Activity'!I158</f>
        <v>0</v>
      </c>
      <c r="J158" s="331">
        <f>'EU28 TRA_Activity'!J158-'UK TRA_Activity'!J158</f>
        <v>0</v>
      </c>
      <c r="K158" s="331">
        <f>'EU28 TRA_Activity'!K158-'UK TRA_Activity'!K158</f>
        <v>0</v>
      </c>
      <c r="L158" s="331">
        <f>'EU28 TRA_Activity'!L158-'UK TRA_Activity'!L158</f>
        <v>0</v>
      </c>
      <c r="M158" s="331">
        <f>'EU28 TRA_Activity'!M158-'UK TRA_Activity'!M158</f>
        <v>0</v>
      </c>
      <c r="N158" s="331">
        <f>'EU28 TRA_Activity'!N158-'UK TRA_Activity'!N158</f>
        <v>0</v>
      </c>
      <c r="O158" s="331">
        <f>'EU28 TRA_Activity'!O158-'UK TRA_Activity'!O158</f>
        <v>0</v>
      </c>
      <c r="P158" s="331">
        <f>'EU28 TRA_Activity'!P158-'UK TRA_Activity'!P158</f>
        <v>0</v>
      </c>
      <c r="Q158" s="331">
        <f>'EU28 TRA_Activity'!Q158-'UK TRA_Activity'!Q158</f>
        <v>0</v>
      </c>
      <c r="R158" s="331">
        <f>'EU28 TRA_Activity'!R158-'UK TRA_Activity'!R158</f>
        <v>2.9304040696133993</v>
      </c>
      <c r="S158" s="331">
        <f>'EU28 TRA_Activity'!S158-'UK TRA_Activity'!S158</f>
        <v>7.0275857726310855</v>
      </c>
      <c r="T158" s="331">
        <f>'EU28 TRA_Activity'!T158-'UK TRA_Activity'!T158</f>
        <v>12.569189727933617</v>
      </c>
      <c r="U158" s="331">
        <f>'EU28 TRA_Activity'!U158-'UK TRA_Activity'!U158</f>
        <v>19.564440845414225</v>
      </c>
      <c r="V158" s="331">
        <f>'EU28 TRA_Activity'!V158-'UK TRA_Activity'!V158</f>
        <v>28.053888434377889</v>
      </c>
      <c r="W158" s="331">
        <f>'EU28 TRA_Activity'!W158-'UK TRA_Activity'!W158</f>
        <v>28.041575659726117</v>
      </c>
      <c r="X158" s="331">
        <f>'EU28 TRA_Activity'!X158-'UK TRA_Activity'!X158</f>
        <v>27.943973698841415</v>
      </c>
      <c r="Y158" s="331">
        <f>'EU28 TRA_Activity'!Y158-'UK TRA_Activity'!Y158</f>
        <v>27.754220121931361</v>
      </c>
      <c r="Z158" s="331">
        <f>'EU28 TRA_Activity'!Z158-'UK TRA_Activity'!Z158</f>
        <v>27.384966093145977</v>
      </c>
      <c r="AA158" s="331">
        <f>'EU28 TRA_Activity'!AA158-'UK TRA_Activity'!AA158</f>
        <v>26.75994234861869</v>
      </c>
      <c r="AB158" s="331">
        <f>'EU28 TRA_Activity'!AB158-'UK TRA_Activity'!AB158</f>
        <v>25.944792834274637</v>
      </c>
      <c r="AC158" s="331">
        <f>'EU28 TRA_Activity'!AC158-'UK TRA_Activity'!AC158</f>
        <v>23.880758494703553</v>
      </c>
      <c r="AD158" s="331">
        <f>'EU28 TRA_Activity'!AD158-'UK TRA_Activity'!AD158</f>
        <v>21.030528166666112</v>
      </c>
      <c r="AE158" s="331">
        <f>'EU28 TRA_Activity'!AE158-'UK TRA_Activity'!AE158</f>
        <v>18.054665755818423</v>
      </c>
      <c r="AF158" s="331">
        <f>'EU28 TRA_Activity'!AF158-'UK TRA_Activity'!AF158</f>
        <v>124.39974920129558</v>
      </c>
      <c r="AG158" s="331">
        <f>'EU28 TRA_Activity'!AG158-'UK TRA_Activity'!AG158</f>
        <v>458.7473614210229</v>
      </c>
      <c r="AH158" s="331">
        <f>'EU28 TRA_Activity'!AH158-'UK TRA_Activity'!AH158</f>
        <v>1056.7473082214976</v>
      </c>
      <c r="AI158" s="331">
        <f>'EU28 TRA_Activity'!AI158-'UK TRA_Activity'!AI158</f>
        <v>1942.3725487613474</v>
      </c>
      <c r="AJ158" s="331">
        <f>'EU28 TRA_Activity'!AJ158-'UK TRA_Activity'!AJ158</f>
        <v>3145.2773631156738</v>
      </c>
      <c r="AK158" s="331">
        <f>'EU28 TRA_Activity'!AK158-'UK TRA_Activity'!AK158</f>
        <v>4669.4055560553461</v>
      </c>
      <c r="AL158" s="331">
        <f>'EU28 TRA_Activity'!AL158-'UK TRA_Activity'!AL158</f>
        <v>6545.7133077469907</v>
      </c>
      <c r="AM158" s="331">
        <f>'EU28 TRA_Activity'!AM158-'UK TRA_Activity'!AM158</f>
        <v>8770.754101144983</v>
      </c>
      <c r="AN158" s="331">
        <f>'EU28 TRA_Activity'!AN158-'UK TRA_Activity'!AN158</f>
        <v>11333.980827284979</v>
      </c>
      <c r="AO158" s="331">
        <f>'EU28 TRA_Activity'!AO158-'UK TRA_Activity'!AO158</f>
        <v>14214.581471161822</v>
      </c>
      <c r="AP158" s="331">
        <f>'EU28 TRA_Activity'!AP158-'UK TRA_Activity'!AP158</f>
        <v>17404.571862369889</v>
      </c>
      <c r="AQ158" s="331">
        <f>'EU28 TRA_Activity'!AQ158-'UK TRA_Activity'!AQ158</f>
        <v>20910.349008675126</v>
      </c>
      <c r="AR158" s="331">
        <f>'EU28 TRA_Activity'!AR158-'UK TRA_Activity'!AR158</f>
        <v>24736.972040595334</v>
      </c>
      <c r="AS158" s="331">
        <f>'EU28 TRA_Activity'!AS158-'UK TRA_Activity'!AS158</f>
        <v>28856.84943802208</v>
      </c>
      <c r="AT158" s="331">
        <f>'EU28 TRA_Activity'!AT158-'UK TRA_Activity'!AT158</f>
        <v>33285.54816349168</v>
      </c>
      <c r="AU158" s="331">
        <f>'EU28 TRA_Activity'!AU158-'UK TRA_Activity'!AU158</f>
        <v>38003.084142140353</v>
      </c>
      <c r="AV158" s="331">
        <f>'EU28 TRA_Activity'!AV158-'UK TRA_Activity'!AV158</f>
        <v>42975.555041243613</v>
      </c>
      <c r="AW158" s="331">
        <f>'EU28 TRA_Activity'!AW158-'UK TRA_Activity'!AW158</f>
        <v>48238.030065284329</v>
      </c>
      <c r="AX158" s="331">
        <f>'EU28 TRA_Activity'!AX158-'UK TRA_Activity'!AX158</f>
        <v>53722.752689533372</v>
      </c>
      <c r="AY158" s="331">
        <f>'EU28 TRA_Activity'!AY158-'UK TRA_Activity'!AY158</f>
        <v>59436.523667406509</v>
      </c>
      <c r="AZ158" s="331">
        <f>'EU28 TRA_Activity'!AZ158-'UK TRA_Activity'!AZ158</f>
        <v>65320.476743422863</v>
      </c>
    </row>
    <row r="159" spans="1:52">
      <c r="A159" s="329" t="s">
        <v>156</v>
      </c>
      <c r="B159" s="315">
        <f>'EU28 TRA_Activity'!B159-'UK TRA_Activity'!B159</f>
        <v>0</v>
      </c>
      <c r="C159" s="315">
        <f>'EU28 TRA_Activity'!C159-'UK TRA_Activity'!C159</f>
        <v>0</v>
      </c>
      <c r="D159" s="315">
        <f>'EU28 TRA_Activity'!D159-'UK TRA_Activity'!D159</f>
        <v>0</v>
      </c>
      <c r="E159" s="315">
        <f>'EU28 TRA_Activity'!E159-'UK TRA_Activity'!E159</f>
        <v>0</v>
      </c>
      <c r="F159" s="315">
        <f>'EU28 TRA_Activity'!F159-'UK TRA_Activity'!F159</f>
        <v>0</v>
      </c>
      <c r="G159" s="315">
        <f>'EU28 TRA_Activity'!G159-'UK TRA_Activity'!G159</f>
        <v>0</v>
      </c>
      <c r="H159" s="315">
        <f>'EU28 TRA_Activity'!H159-'UK TRA_Activity'!H159</f>
        <v>0</v>
      </c>
      <c r="I159" s="315">
        <f>'EU28 TRA_Activity'!I159-'UK TRA_Activity'!I159</f>
        <v>0</v>
      </c>
      <c r="J159" s="315">
        <f>'EU28 TRA_Activity'!J159-'UK TRA_Activity'!J159</f>
        <v>0</v>
      </c>
      <c r="K159" s="315">
        <f>'EU28 TRA_Activity'!K159-'UK TRA_Activity'!K159</f>
        <v>0</v>
      </c>
      <c r="L159" s="315">
        <f>'EU28 TRA_Activity'!L159-'UK TRA_Activity'!L159</f>
        <v>0</v>
      </c>
      <c r="M159" s="315">
        <f>'EU28 TRA_Activity'!M159-'UK TRA_Activity'!M159</f>
        <v>0</v>
      </c>
      <c r="N159" s="315">
        <f>'EU28 TRA_Activity'!N159-'UK TRA_Activity'!N159</f>
        <v>0</v>
      </c>
      <c r="O159" s="315">
        <f>'EU28 TRA_Activity'!O159-'UK TRA_Activity'!O159</f>
        <v>0</v>
      </c>
      <c r="P159" s="315">
        <f>'EU28 TRA_Activity'!P159-'UK TRA_Activity'!P159</f>
        <v>0</v>
      </c>
      <c r="Q159" s="315">
        <f>'EU28 TRA_Activity'!Q159-'UK TRA_Activity'!Q159</f>
        <v>0</v>
      </c>
      <c r="R159" s="315">
        <f>'EU28 TRA_Activity'!R159-'UK TRA_Activity'!R159</f>
        <v>0</v>
      </c>
      <c r="S159" s="315">
        <f>'EU28 TRA_Activity'!S159-'UK TRA_Activity'!S159</f>
        <v>0</v>
      </c>
      <c r="T159" s="315">
        <f>'EU28 TRA_Activity'!T159-'UK TRA_Activity'!T159</f>
        <v>0</v>
      </c>
      <c r="U159" s="315">
        <f>'EU28 TRA_Activity'!U159-'UK TRA_Activity'!U159</f>
        <v>0.4125941238955671</v>
      </c>
      <c r="V159" s="315">
        <f>'EU28 TRA_Activity'!V159-'UK TRA_Activity'!V159</f>
        <v>1.2284926449697255</v>
      </c>
      <c r="W159" s="315">
        <f>'EU28 TRA_Activity'!W159-'UK TRA_Activity'!W159</f>
        <v>1.2280298563920213</v>
      </c>
      <c r="X159" s="315">
        <f>'EU28 TRA_Activity'!X159-'UK TRA_Activity'!X159</f>
        <v>1.2270260518033542</v>
      </c>
      <c r="Y159" s="315">
        <f>'EU28 TRA_Activity'!Y159-'UK TRA_Activity'!Y159</f>
        <v>1.2234757730424104</v>
      </c>
      <c r="Z159" s="315">
        <f>'EU28 TRA_Activity'!Z159-'UK TRA_Activity'!Z159</f>
        <v>1.21661562749077</v>
      </c>
      <c r="AA159" s="315">
        <f>'EU28 TRA_Activity'!AA159-'UK TRA_Activity'!AA159</f>
        <v>1.1979876979824648</v>
      </c>
      <c r="AB159" s="315">
        <f>'EU28 TRA_Activity'!AB159-'UK TRA_Activity'!AB159</f>
        <v>1.1700768974234139</v>
      </c>
      <c r="AC159" s="315">
        <f>'EU28 TRA_Activity'!AC159-'UK TRA_Activity'!AC159</f>
        <v>1.1343239498916031</v>
      </c>
      <c r="AD159" s="315">
        <f>'EU28 TRA_Activity'!AD159-'UK TRA_Activity'!AD159</f>
        <v>1.0929056200589109</v>
      </c>
      <c r="AE159" s="315">
        <f>'EU28 TRA_Activity'!AE159-'UK TRA_Activity'!AE159</f>
        <v>1.0478847185550051</v>
      </c>
      <c r="AF159" s="315">
        <f>'EU28 TRA_Activity'!AF159-'UK TRA_Activity'!AF159</f>
        <v>51.983082151143257</v>
      </c>
      <c r="AG159" s="315">
        <f>'EU28 TRA_Activity'!AG159-'UK TRA_Activity'!AG159</f>
        <v>223.1806376835832</v>
      </c>
      <c r="AH159" s="315">
        <f>'EU28 TRA_Activity'!AH159-'UK TRA_Activity'!AH159</f>
        <v>552.52705954353553</v>
      </c>
      <c r="AI159" s="315">
        <f>'EU28 TRA_Activity'!AI159-'UK TRA_Activity'!AI159</f>
        <v>1071.9646734826365</v>
      </c>
      <c r="AJ159" s="315">
        <f>'EU28 TRA_Activity'!AJ159-'UK TRA_Activity'!AJ159</f>
        <v>1819.7447655229141</v>
      </c>
      <c r="AK159" s="315">
        <f>'EU28 TRA_Activity'!AK159-'UK TRA_Activity'!AK159</f>
        <v>2819.9916797179917</v>
      </c>
      <c r="AL159" s="315">
        <f>'EU28 TRA_Activity'!AL159-'UK TRA_Activity'!AL159</f>
        <v>4114.4564781504569</v>
      </c>
      <c r="AM159" s="315">
        <f>'EU28 TRA_Activity'!AM159-'UK TRA_Activity'!AM159</f>
        <v>5723.2766545753011</v>
      </c>
      <c r="AN159" s="315">
        <f>'EU28 TRA_Activity'!AN159-'UK TRA_Activity'!AN159</f>
        <v>7651.2168103899321</v>
      </c>
      <c r="AO159" s="315">
        <f>'EU28 TRA_Activity'!AO159-'UK TRA_Activity'!AO159</f>
        <v>9904.9435450684614</v>
      </c>
      <c r="AP159" s="315">
        <f>'EU28 TRA_Activity'!AP159-'UK TRA_Activity'!AP159</f>
        <v>12485.200672180996</v>
      </c>
      <c r="AQ159" s="315">
        <f>'EU28 TRA_Activity'!AQ159-'UK TRA_Activity'!AQ159</f>
        <v>15420.619875374643</v>
      </c>
      <c r="AR159" s="315">
        <f>'EU28 TRA_Activity'!AR159-'UK TRA_Activity'!AR159</f>
        <v>18712.032731369014</v>
      </c>
      <c r="AS159" s="315">
        <f>'EU28 TRA_Activity'!AS159-'UK TRA_Activity'!AS159</f>
        <v>22344.54243888762</v>
      </c>
      <c r="AT159" s="315">
        <f>'EU28 TRA_Activity'!AT159-'UK TRA_Activity'!AT159</f>
        <v>26324.982795143922</v>
      </c>
      <c r="AU159" s="315">
        <f>'EU28 TRA_Activity'!AU159-'UK TRA_Activity'!AU159</f>
        <v>30647.569489259979</v>
      </c>
      <c r="AV159" s="315">
        <f>'EU28 TRA_Activity'!AV159-'UK TRA_Activity'!AV159</f>
        <v>35263.193103316509</v>
      </c>
      <c r="AW159" s="315">
        <f>'EU28 TRA_Activity'!AW159-'UK TRA_Activity'!AW159</f>
        <v>40204.500272284975</v>
      </c>
      <c r="AX159" s="315">
        <f>'EU28 TRA_Activity'!AX159-'UK TRA_Activity'!AX159</f>
        <v>45398.190061169356</v>
      </c>
      <c r="AY159" s="315">
        <f>'EU28 TRA_Activity'!AY159-'UK TRA_Activity'!AY159</f>
        <v>50852.904175346855</v>
      </c>
      <c r="AZ159" s="315">
        <f>'EU28 TRA_Activity'!AZ159-'UK TRA_Activity'!AZ159</f>
        <v>56494.092994827181</v>
      </c>
    </row>
    <row r="160" spans="1:52">
      <c r="A160" s="336" t="s">
        <v>155</v>
      </c>
      <c r="B160" s="317">
        <f>'EU28 TRA_Activity'!B160-'UK TRA_Activity'!B160</f>
        <v>0</v>
      </c>
      <c r="C160" s="317">
        <f>'EU28 TRA_Activity'!C160-'UK TRA_Activity'!C160</f>
        <v>0</v>
      </c>
      <c r="D160" s="317">
        <f>'EU28 TRA_Activity'!D160-'UK TRA_Activity'!D160</f>
        <v>0</v>
      </c>
      <c r="E160" s="317">
        <f>'EU28 TRA_Activity'!E160-'UK TRA_Activity'!E160</f>
        <v>0</v>
      </c>
      <c r="F160" s="317">
        <f>'EU28 TRA_Activity'!F160-'UK TRA_Activity'!F160</f>
        <v>0</v>
      </c>
      <c r="G160" s="317">
        <f>'EU28 TRA_Activity'!G160-'UK TRA_Activity'!G160</f>
        <v>0</v>
      </c>
      <c r="H160" s="317">
        <f>'EU28 TRA_Activity'!H160-'UK TRA_Activity'!H160</f>
        <v>0</v>
      </c>
      <c r="I160" s="317">
        <f>'EU28 TRA_Activity'!I160-'UK TRA_Activity'!I160</f>
        <v>0</v>
      </c>
      <c r="J160" s="317">
        <f>'EU28 TRA_Activity'!J160-'UK TRA_Activity'!J160</f>
        <v>0</v>
      </c>
      <c r="K160" s="317">
        <f>'EU28 TRA_Activity'!K160-'UK TRA_Activity'!K160</f>
        <v>0</v>
      </c>
      <c r="L160" s="317">
        <f>'EU28 TRA_Activity'!L160-'UK TRA_Activity'!L160</f>
        <v>0</v>
      </c>
      <c r="M160" s="317">
        <f>'EU28 TRA_Activity'!M160-'UK TRA_Activity'!M160</f>
        <v>0</v>
      </c>
      <c r="N160" s="317">
        <f>'EU28 TRA_Activity'!N160-'UK TRA_Activity'!N160</f>
        <v>0</v>
      </c>
      <c r="O160" s="317">
        <f>'EU28 TRA_Activity'!O160-'UK TRA_Activity'!O160</f>
        <v>0</v>
      </c>
      <c r="P160" s="317">
        <f>'EU28 TRA_Activity'!P160-'UK TRA_Activity'!P160</f>
        <v>0</v>
      </c>
      <c r="Q160" s="317">
        <f>'EU28 TRA_Activity'!Q160-'UK TRA_Activity'!Q160</f>
        <v>0</v>
      </c>
      <c r="R160" s="317">
        <f>'EU28 TRA_Activity'!R160-'UK TRA_Activity'!R160</f>
        <v>2.9304040696133993</v>
      </c>
      <c r="S160" s="317">
        <f>'EU28 TRA_Activity'!S160-'UK TRA_Activity'!S160</f>
        <v>7.0275857726310855</v>
      </c>
      <c r="T160" s="317">
        <f>'EU28 TRA_Activity'!T160-'UK TRA_Activity'!T160</f>
        <v>12.569189727933617</v>
      </c>
      <c r="U160" s="317">
        <f>'EU28 TRA_Activity'!U160-'UK TRA_Activity'!U160</f>
        <v>19.151846721518659</v>
      </c>
      <c r="V160" s="317">
        <f>'EU28 TRA_Activity'!V160-'UK TRA_Activity'!V160</f>
        <v>26.825395789408162</v>
      </c>
      <c r="W160" s="317">
        <f>'EU28 TRA_Activity'!W160-'UK TRA_Activity'!W160</f>
        <v>26.813545803334097</v>
      </c>
      <c r="X160" s="317">
        <f>'EU28 TRA_Activity'!X160-'UK TRA_Activity'!X160</f>
        <v>26.716947647038062</v>
      </c>
      <c r="Y160" s="317">
        <f>'EU28 TRA_Activity'!Y160-'UK TRA_Activity'!Y160</f>
        <v>26.530744348888952</v>
      </c>
      <c r="Z160" s="317">
        <f>'EU28 TRA_Activity'!Z160-'UK TRA_Activity'!Z160</f>
        <v>26.168350465655205</v>
      </c>
      <c r="AA160" s="317">
        <f>'EU28 TRA_Activity'!AA160-'UK TRA_Activity'!AA160</f>
        <v>25.561954650636224</v>
      </c>
      <c r="AB160" s="317">
        <f>'EU28 TRA_Activity'!AB160-'UK TRA_Activity'!AB160</f>
        <v>24.774715936851223</v>
      </c>
      <c r="AC160" s="317">
        <f>'EU28 TRA_Activity'!AC160-'UK TRA_Activity'!AC160</f>
        <v>22.746434544811951</v>
      </c>
      <c r="AD160" s="317">
        <f>'EU28 TRA_Activity'!AD160-'UK TRA_Activity'!AD160</f>
        <v>19.937622546607201</v>
      </c>
      <c r="AE160" s="317">
        <f>'EU28 TRA_Activity'!AE160-'UK TRA_Activity'!AE160</f>
        <v>17.006781037263419</v>
      </c>
      <c r="AF160" s="317">
        <f>'EU28 TRA_Activity'!AF160-'UK TRA_Activity'!AF160</f>
        <v>72.416667050152313</v>
      </c>
      <c r="AG160" s="317">
        <f>'EU28 TRA_Activity'!AG160-'UK TRA_Activity'!AG160</f>
        <v>235.56672373743967</v>
      </c>
      <c r="AH160" s="317">
        <f>'EU28 TRA_Activity'!AH160-'UK TRA_Activity'!AH160</f>
        <v>504.22024867796216</v>
      </c>
      <c r="AI160" s="317">
        <f>'EU28 TRA_Activity'!AI160-'UK TRA_Activity'!AI160</f>
        <v>870.40787527871089</v>
      </c>
      <c r="AJ160" s="317">
        <f>'EU28 TRA_Activity'!AJ160-'UK TRA_Activity'!AJ160</f>
        <v>1325.5325975927597</v>
      </c>
      <c r="AK160" s="317">
        <f>'EU28 TRA_Activity'!AK160-'UK TRA_Activity'!AK160</f>
        <v>1849.4138763373553</v>
      </c>
      <c r="AL160" s="317">
        <f>'EU28 TRA_Activity'!AL160-'UK TRA_Activity'!AL160</f>
        <v>2431.2568295965339</v>
      </c>
      <c r="AM160" s="317">
        <f>'EU28 TRA_Activity'!AM160-'UK TRA_Activity'!AM160</f>
        <v>3047.477446569681</v>
      </c>
      <c r="AN160" s="317">
        <f>'EU28 TRA_Activity'!AN160-'UK TRA_Activity'!AN160</f>
        <v>3682.764016895047</v>
      </c>
      <c r="AO160" s="317">
        <f>'EU28 TRA_Activity'!AO160-'UK TRA_Activity'!AO160</f>
        <v>4309.63792609336</v>
      </c>
      <c r="AP160" s="317">
        <f>'EU28 TRA_Activity'!AP160-'UK TRA_Activity'!AP160</f>
        <v>4919.3711901888919</v>
      </c>
      <c r="AQ160" s="317">
        <f>'EU28 TRA_Activity'!AQ160-'UK TRA_Activity'!AQ160</f>
        <v>5489.7291333004832</v>
      </c>
      <c r="AR160" s="317">
        <f>'EU28 TRA_Activity'!AR160-'UK TRA_Activity'!AR160</f>
        <v>6024.9393092263217</v>
      </c>
      <c r="AS160" s="317">
        <f>'EU28 TRA_Activity'!AS160-'UK TRA_Activity'!AS160</f>
        <v>6512.3069991344582</v>
      </c>
      <c r="AT160" s="317">
        <f>'EU28 TRA_Activity'!AT160-'UK TRA_Activity'!AT160</f>
        <v>6960.5653683477622</v>
      </c>
      <c r="AU160" s="317">
        <f>'EU28 TRA_Activity'!AU160-'UK TRA_Activity'!AU160</f>
        <v>7355.5146528803771</v>
      </c>
      <c r="AV160" s="317">
        <f>'EU28 TRA_Activity'!AV160-'UK TRA_Activity'!AV160</f>
        <v>7712.3619379271095</v>
      </c>
      <c r="AW160" s="317">
        <f>'EU28 TRA_Activity'!AW160-'UK TRA_Activity'!AW160</f>
        <v>8033.5297929993521</v>
      </c>
      <c r="AX160" s="317">
        <f>'EU28 TRA_Activity'!AX160-'UK TRA_Activity'!AX160</f>
        <v>8324.5626283640158</v>
      </c>
      <c r="AY160" s="317">
        <f>'EU28 TRA_Activity'!AY160-'UK TRA_Activity'!AY160</f>
        <v>8583.6194920596554</v>
      </c>
      <c r="AZ160" s="317">
        <f>'EU28 TRA_Activity'!AZ160-'UK TRA_Activity'!AZ160</f>
        <v>8826.3837485956938</v>
      </c>
    </row>
    <row r="161" spans="1:52">
      <c r="A161" s="332" t="s">
        <v>166</v>
      </c>
      <c r="B161" s="333">
        <f>'EU28 TRA_Activity'!B161-'UK TRA_Activity'!B161</f>
        <v>378490.74890799361</v>
      </c>
      <c r="C161" s="333">
        <f>'EU28 TRA_Activity'!C161-'UK TRA_Activity'!C161</f>
        <v>402668.08188027807</v>
      </c>
      <c r="D161" s="333">
        <f>'EU28 TRA_Activity'!D161-'UK TRA_Activity'!D161</f>
        <v>425259.90027286822</v>
      </c>
      <c r="E161" s="333">
        <f>'EU28 TRA_Activity'!E161-'UK TRA_Activity'!E161</f>
        <v>431859.21144373203</v>
      </c>
      <c r="F161" s="333">
        <f>'EU28 TRA_Activity'!F161-'UK TRA_Activity'!F161</f>
        <v>497705.89928662893</v>
      </c>
      <c r="G161" s="333">
        <f>'EU28 TRA_Activity'!G161-'UK TRA_Activity'!G161</f>
        <v>513746.06557432917</v>
      </c>
      <c r="H161" s="333">
        <f>'EU28 TRA_Activity'!H161-'UK TRA_Activity'!H161</f>
        <v>541798.58223867195</v>
      </c>
      <c r="I161" s="333">
        <f>'EU28 TRA_Activity'!I161-'UK TRA_Activity'!I161</f>
        <v>560780.03897553449</v>
      </c>
      <c r="J161" s="333">
        <f>'EU28 TRA_Activity'!J161-'UK TRA_Activity'!J161</f>
        <v>552024.64088263945</v>
      </c>
      <c r="K161" s="333">
        <f>'EU28 TRA_Activity'!K161-'UK TRA_Activity'!K161</f>
        <v>488441.58606355975</v>
      </c>
      <c r="L161" s="333">
        <f>'EU28 TRA_Activity'!L161-'UK TRA_Activity'!L161</f>
        <v>523072.53442625643</v>
      </c>
      <c r="M161" s="333">
        <f>'EU28 TRA_Activity'!M161-'UK TRA_Activity'!M161</f>
        <v>516512.1993737634</v>
      </c>
      <c r="N161" s="333">
        <f>'EU28 TRA_Activity'!N161-'UK TRA_Activity'!N161</f>
        <v>513721.84597086272</v>
      </c>
      <c r="O161" s="333">
        <f>'EU28 TRA_Activity'!O161-'UK TRA_Activity'!O161</f>
        <v>544621.90327944409</v>
      </c>
      <c r="P161" s="333">
        <f>'EU28 TRA_Activity'!P161-'UK TRA_Activity'!P161</f>
        <v>548615.28775317629</v>
      </c>
      <c r="Q161" s="333">
        <f>'EU28 TRA_Activity'!Q161-'UK TRA_Activity'!Q161</f>
        <v>556143.34866753139</v>
      </c>
      <c r="R161" s="333">
        <f>'EU28 TRA_Activity'!R161-'UK TRA_Activity'!R161</f>
        <v>581925.76325827092</v>
      </c>
      <c r="S161" s="333">
        <f>'EU28 TRA_Activity'!S161-'UK TRA_Activity'!S161</f>
        <v>607033.40871553554</v>
      </c>
      <c r="T161" s="333">
        <f>'EU28 TRA_Activity'!T161-'UK TRA_Activity'!T161</f>
        <v>627510.58028621378</v>
      </c>
      <c r="U161" s="333">
        <f>'EU28 TRA_Activity'!U161-'UK TRA_Activity'!U161</f>
        <v>643212.14959935902</v>
      </c>
      <c r="V161" s="333">
        <f>'EU28 TRA_Activity'!V161-'UK TRA_Activity'!V161</f>
        <v>655105.89834706835</v>
      </c>
      <c r="W161" s="333">
        <f>'EU28 TRA_Activity'!W161-'UK TRA_Activity'!W161</f>
        <v>665610.05276816094</v>
      </c>
      <c r="X161" s="333">
        <f>'EU28 TRA_Activity'!X161-'UK TRA_Activity'!X161</f>
        <v>674626.17493521806</v>
      </c>
      <c r="Y161" s="333">
        <f>'EU28 TRA_Activity'!Y161-'UK TRA_Activity'!Y161</f>
        <v>683336.70158252667</v>
      </c>
      <c r="Z161" s="333">
        <f>'EU28 TRA_Activity'!Z161-'UK TRA_Activity'!Z161</f>
        <v>691572.78104565339</v>
      </c>
      <c r="AA161" s="333">
        <f>'EU28 TRA_Activity'!AA161-'UK TRA_Activity'!AA161</f>
        <v>699182.40958034084</v>
      </c>
      <c r="AB161" s="333">
        <f>'EU28 TRA_Activity'!AB161-'UK TRA_Activity'!AB161</f>
        <v>707104.24903524632</v>
      </c>
      <c r="AC161" s="333">
        <f>'EU28 TRA_Activity'!AC161-'UK TRA_Activity'!AC161</f>
        <v>715150.99852403952</v>
      </c>
      <c r="AD161" s="333">
        <f>'EU28 TRA_Activity'!AD161-'UK TRA_Activity'!AD161</f>
        <v>723271.97860442218</v>
      </c>
      <c r="AE161" s="333">
        <f>'EU28 TRA_Activity'!AE161-'UK TRA_Activity'!AE161</f>
        <v>731516.15450134908</v>
      </c>
      <c r="AF161" s="333">
        <f>'EU28 TRA_Activity'!AF161-'UK TRA_Activity'!AF161</f>
        <v>740120.26745102054</v>
      </c>
      <c r="AG161" s="333">
        <f>'EU28 TRA_Activity'!AG161-'UK TRA_Activity'!AG161</f>
        <v>748410.79690469091</v>
      </c>
      <c r="AH161" s="333">
        <f>'EU28 TRA_Activity'!AH161-'UK TRA_Activity'!AH161</f>
        <v>756703.9025338965</v>
      </c>
      <c r="AI161" s="333">
        <f>'EU28 TRA_Activity'!AI161-'UK TRA_Activity'!AI161</f>
        <v>764331.59816722467</v>
      </c>
      <c r="AJ161" s="333">
        <f>'EU28 TRA_Activity'!AJ161-'UK TRA_Activity'!AJ161</f>
        <v>772084.91843839595</v>
      </c>
      <c r="AK161" s="333">
        <f>'EU28 TRA_Activity'!AK161-'UK TRA_Activity'!AK161</f>
        <v>780016.2016494585</v>
      </c>
      <c r="AL161" s="333">
        <f>'EU28 TRA_Activity'!AL161-'UK TRA_Activity'!AL161</f>
        <v>788193.18194687646</v>
      </c>
      <c r="AM161" s="333">
        <f>'EU28 TRA_Activity'!AM161-'UK TRA_Activity'!AM161</f>
        <v>796665.36957405799</v>
      </c>
      <c r="AN161" s="333">
        <f>'EU28 TRA_Activity'!AN161-'UK TRA_Activity'!AN161</f>
        <v>805402.83949081844</v>
      </c>
      <c r="AO161" s="333">
        <f>'EU28 TRA_Activity'!AO161-'UK TRA_Activity'!AO161</f>
        <v>814373.84454699466</v>
      </c>
      <c r="AP161" s="333">
        <f>'EU28 TRA_Activity'!AP161-'UK TRA_Activity'!AP161</f>
        <v>823665.26004763367</v>
      </c>
      <c r="AQ161" s="333">
        <f>'EU28 TRA_Activity'!AQ161-'UK TRA_Activity'!AQ161</f>
        <v>833313.00762430148</v>
      </c>
      <c r="AR161" s="333">
        <f>'EU28 TRA_Activity'!AR161-'UK TRA_Activity'!AR161</f>
        <v>843506.45559780789</v>
      </c>
      <c r="AS161" s="333">
        <f>'EU28 TRA_Activity'!AS161-'UK TRA_Activity'!AS161</f>
        <v>853960.72597909113</v>
      </c>
      <c r="AT161" s="333">
        <f>'EU28 TRA_Activity'!AT161-'UK TRA_Activity'!AT161</f>
        <v>864567.44710988784</v>
      </c>
      <c r="AU161" s="333">
        <f>'EU28 TRA_Activity'!AU161-'UK TRA_Activity'!AU161</f>
        <v>875292.0164861735</v>
      </c>
      <c r="AV161" s="333">
        <f>'EU28 TRA_Activity'!AV161-'UK TRA_Activity'!AV161</f>
        <v>886179.20719238999</v>
      </c>
      <c r="AW161" s="333">
        <f>'EU28 TRA_Activity'!AW161-'UK TRA_Activity'!AW161</f>
        <v>897192.72190014028</v>
      </c>
      <c r="AX161" s="333">
        <f>'EU28 TRA_Activity'!AX161-'UK TRA_Activity'!AX161</f>
        <v>908407.72160451347</v>
      </c>
      <c r="AY161" s="333">
        <f>'EU28 TRA_Activity'!AY161-'UK TRA_Activity'!AY161</f>
        <v>919742.82194119436</v>
      </c>
      <c r="AZ161" s="333">
        <f>'EU28 TRA_Activity'!AZ161-'UK TRA_Activity'!AZ161</f>
        <v>931375.05525216321</v>
      </c>
    </row>
    <row r="162" spans="1:52">
      <c r="A162" s="330" t="s">
        <v>165</v>
      </c>
      <c r="B162" s="331">
        <f>'EU28 TRA_Activity'!B162-'UK TRA_Activity'!B162</f>
        <v>378490.74890799361</v>
      </c>
      <c r="C162" s="331">
        <f>'EU28 TRA_Activity'!C162-'UK TRA_Activity'!C162</f>
        <v>402668.08188027807</v>
      </c>
      <c r="D162" s="331">
        <f>'EU28 TRA_Activity'!D162-'UK TRA_Activity'!D162</f>
        <v>425259.90027286822</v>
      </c>
      <c r="E162" s="331">
        <f>'EU28 TRA_Activity'!E162-'UK TRA_Activity'!E162</f>
        <v>431859.21144373203</v>
      </c>
      <c r="F162" s="331">
        <f>'EU28 TRA_Activity'!F162-'UK TRA_Activity'!F162</f>
        <v>497705.89928662893</v>
      </c>
      <c r="G162" s="331">
        <f>'EU28 TRA_Activity'!G162-'UK TRA_Activity'!G162</f>
        <v>513746.06557432917</v>
      </c>
      <c r="H162" s="331">
        <f>'EU28 TRA_Activity'!H162-'UK TRA_Activity'!H162</f>
        <v>541798.58223867195</v>
      </c>
      <c r="I162" s="331">
        <f>'EU28 TRA_Activity'!I162-'UK TRA_Activity'!I162</f>
        <v>560780.03897553449</v>
      </c>
      <c r="J162" s="331">
        <f>'EU28 TRA_Activity'!J162-'UK TRA_Activity'!J162</f>
        <v>552024.64088263945</v>
      </c>
      <c r="K162" s="331">
        <f>'EU28 TRA_Activity'!K162-'UK TRA_Activity'!K162</f>
        <v>488441.58606355975</v>
      </c>
      <c r="L162" s="331">
        <f>'EU28 TRA_Activity'!L162-'UK TRA_Activity'!L162</f>
        <v>523072.53442625643</v>
      </c>
      <c r="M162" s="331">
        <f>'EU28 TRA_Activity'!M162-'UK TRA_Activity'!M162</f>
        <v>516512.1993737634</v>
      </c>
      <c r="N162" s="331">
        <f>'EU28 TRA_Activity'!N162-'UK TRA_Activity'!N162</f>
        <v>513721.84597086272</v>
      </c>
      <c r="O162" s="331">
        <f>'EU28 TRA_Activity'!O162-'UK TRA_Activity'!O162</f>
        <v>544621.90327944409</v>
      </c>
      <c r="P162" s="331">
        <f>'EU28 TRA_Activity'!P162-'UK TRA_Activity'!P162</f>
        <v>548615.28775317629</v>
      </c>
      <c r="Q162" s="331">
        <f>'EU28 TRA_Activity'!Q162-'UK TRA_Activity'!Q162</f>
        <v>556143.34866753139</v>
      </c>
      <c r="R162" s="331">
        <f>'EU28 TRA_Activity'!R162-'UK TRA_Activity'!R162</f>
        <v>581923.39947689185</v>
      </c>
      <c r="S162" s="331">
        <f>'EU28 TRA_Activity'!S162-'UK TRA_Activity'!S162</f>
        <v>607028.67282458884</v>
      </c>
      <c r="T162" s="331">
        <f>'EU28 TRA_Activity'!T162-'UK TRA_Activity'!T162</f>
        <v>627501.09830851306</v>
      </c>
      <c r="U162" s="331">
        <f>'EU28 TRA_Activity'!U162-'UK TRA_Activity'!U162</f>
        <v>643196.75935769908</v>
      </c>
      <c r="V162" s="331">
        <f>'EU28 TRA_Activity'!V162-'UK TRA_Activity'!V162</f>
        <v>655082.27196958172</v>
      </c>
      <c r="W162" s="331">
        <f>'EU28 TRA_Activity'!W162-'UK TRA_Activity'!W162</f>
        <v>665586.57783526799</v>
      </c>
      <c r="X162" s="331">
        <f>'EU28 TRA_Activity'!X162-'UK TRA_Activity'!X162</f>
        <v>674602.99729692901</v>
      </c>
      <c r="Y162" s="331">
        <f>'EU28 TRA_Activity'!Y162-'UK TRA_Activity'!Y162</f>
        <v>683315.18118352524</v>
      </c>
      <c r="Z162" s="331">
        <f>'EU28 TRA_Activity'!Z162-'UK TRA_Activity'!Z162</f>
        <v>691556.26765452267</v>
      </c>
      <c r="AA162" s="331">
        <f>'EU28 TRA_Activity'!AA162-'UK TRA_Activity'!AA162</f>
        <v>699170.8012606249</v>
      </c>
      <c r="AB162" s="331">
        <f>'EU28 TRA_Activity'!AB162-'UK TRA_Activity'!AB162</f>
        <v>707096.08938358212</v>
      </c>
      <c r="AC162" s="331">
        <f>'EU28 TRA_Activity'!AC162-'UK TRA_Activity'!AC162</f>
        <v>715147.04184483085</v>
      </c>
      <c r="AD162" s="331">
        <f>'EU28 TRA_Activity'!AD162-'UK TRA_Activity'!AD162</f>
        <v>723269.62000420969</v>
      </c>
      <c r="AE162" s="331">
        <f>'EU28 TRA_Activity'!AE162-'UK TRA_Activity'!AE162</f>
        <v>731496.12821480318</v>
      </c>
      <c r="AF162" s="331">
        <f>'EU28 TRA_Activity'!AF162-'UK TRA_Activity'!AF162</f>
        <v>739878.73498582805</v>
      </c>
      <c r="AG162" s="331">
        <f>'EU28 TRA_Activity'!AG162-'UK TRA_Activity'!AG162</f>
        <v>747566.18051469675</v>
      </c>
      <c r="AH162" s="331">
        <f>'EU28 TRA_Activity'!AH162-'UK TRA_Activity'!AH162</f>
        <v>754842.09308362042</v>
      </c>
      <c r="AI162" s="331">
        <f>'EU28 TRA_Activity'!AI162-'UK TRA_Activity'!AI162</f>
        <v>761011.83241673745</v>
      </c>
      <c r="AJ162" s="331">
        <f>'EU28 TRA_Activity'!AJ162-'UK TRA_Activity'!AJ162</f>
        <v>766898.04686416651</v>
      </c>
      <c r="AK162" s="331">
        <f>'EU28 TRA_Activity'!AK162-'UK TRA_Activity'!AK162</f>
        <v>772564.43573922967</v>
      </c>
      <c r="AL162" s="331">
        <f>'EU28 TRA_Activity'!AL162-'UK TRA_Activity'!AL162</f>
        <v>778112.09346820076</v>
      </c>
      <c r="AM162" s="331">
        <f>'EU28 TRA_Activity'!AM162-'UK TRA_Activity'!AM162</f>
        <v>783622.05224597314</v>
      </c>
      <c r="AN162" s="331">
        <f>'EU28 TRA_Activity'!AN162-'UK TRA_Activity'!AN162</f>
        <v>789148.8813958033</v>
      </c>
      <c r="AO162" s="331">
        <f>'EU28 TRA_Activity'!AO162-'UK TRA_Activity'!AO162</f>
        <v>794654.20687330049</v>
      </c>
      <c r="AP162" s="331">
        <f>'EU28 TRA_Activity'!AP162-'UK TRA_Activity'!AP162</f>
        <v>800219.36675915774</v>
      </c>
      <c r="AQ162" s="331">
        <f>'EU28 TRA_Activity'!AQ162-'UK TRA_Activity'!AQ162</f>
        <v>805826.869547443</v>
      </c>
      <c r="AR162" s="331">
        <f>'EU28 TRA_Activity'!AR162-'UK TRA_Activity'!AR162</f>
        <v>811668.6552335961</v>
      </c>
      <c r="AS162" s="331">
        <f>'EU28 TRA_Activity'!AS162-'UK TRA_Activity'!AS162</f>
        <v>817459.66627730476</v>
      </c>
      <c r="AT162" s="331">
        <f>'EU28 TRA_Activity'!AT162-'UK TRA_Activity'!AT162</f>
        <v>823100.09802008211</v>
      </c>
      <c r="AU162" s="331">
        <f>'EU28 TRA_Activity'!AU162-'UK TRA_Activity'!AU162</f>
        <v>828536.45282091736</v>
      </c>
      <c r="AV162" s="331">
        <f>'EU28 TRA_Activity'!AV162-'UK TRA_Activity'!AV162</f>
        <v>833854.93121885951</v>
      </c>
      <c r="AW162" s="331">
        <f>'EU28 TRA_Activity'!AW162-'UK TRA_Activity'!AW162</f>
        <v>838990.87411537708</v>
      </c>
      <c r="AX162" s="331">
        <f>'EU28 TRA_Activity'!AX162-'UK TRA_Activity'!AX162</f>
        <v>844114.242021085</v>
      </c>
      <c r="AY162" s="331">
        <f>'EU28 TRA_Activity'!AY162-'UK TRA_Activity'!AY162</f>
        <v>849098.37608562573</v>
      </c>
      <c r="AZ162" s="331">
        <f>'EU28 TRA_Activity'!AZ162-'UK TRA_Activity'!AZ162</f>
        <v>854077.05386423739</v>
      </c>
    </row>
    <row r="163" spans="1:52">
      <c r="A163" s="329" t="s">
        <v>154</v>
      </c>
      <c r="B163" s="315">
        <f>'EU28 TRA_Activity'!B163-'UK TRA_Activity'!B163</f>
        <v>378490.74890799361</v>
      </c>
      <c r="C163" s="315">
        <f>'EU28 TRA_Activity'!C163-'UK TRA_Activity'!C163</f>
        <v>402668.08188027807</v>
      </c>
      <c r="D163" s="315">
        <f>'EU28 TRA_Activity'!D163-'UK TRA_Activity'!D163</f>
        <v>425259.90027286822</v>
      </c>
      <c r="E163" s="315">
        <f>'EU28 TRA_Activity'!E163-'UK TRA_Activity'!E163</f>
        <v>431859.21144373203</v>
      </c>
      <c r="F163" s="315">
        <f>'EU28 TRA_Activity'!F163-'UK TRA_Activity'!F163</f>
        <v>497705.89928662893</v>
      </c>
      <c r="G163" s="315">
        <f>'EU28 TRA_Activity'!G163-'UK TRA_Activity'!G163</f>
        <v>513746.06557432917</v>
      </c>
      <c r="H163" s="315">
        <f>'EU28 TRA_Activity'!H163-'UK TRA_Activity'!H163</f>
        <v>541798.58223867195</v>
      </c>
      <c r="I163" s="315">
        <f>'EU28 TRA_Activity'!I163-'UK TRA_Activity'!I163</f>
        <v>560780.03897553449</v>
      </c>
      <c r="J163" s="315">
        <f>'EU28 TRA_Activity'!J163-'UK TRA_Activity'!J163</f>
        <v>552024.64088263945</v>
      </c>
      <c r="K163" s="315">
        <f>'EU28 TRA_Activity'!K163-'UK TRA_Activity'!K163</f>
        <v>488441.58606355975</v>
      </c>
      <c r="L163" s="315">
        <f>'EU28 TRA_Activity'!L163-'UK TRA_Activity'!L163</f>
        <v>523072.53442625643</v>
      </c>
      <c r="M163" s="315">
        <f>'EU28 TRA_Activity'!M163-'UK TRA_Activity'!M163</f>
        <v>516512.1993737634</v>
      </c>
      <c r="N163" s="315">
        <f>'EU28 TRA_Activity'!N163-'UK TRA_Activity'!N163</f>
        <v>513721.84597086272</v>
      </c>
      <c r="O163" s="315">
        <f>'EU28 TRA_Activity'!O163-'UK TRA_Activity'!O163</f>
        <v>544621.90327944409</v>
      </c>
      <c r="P163" s="315">
        <f>'EU28 TRA_Activity'!P163-'UK TRA_Activity'!P163</f>
        <v>548615.28775317629</v>
      </c>
      <c r="Q163" s="315">
        <f>'EU28 TRA_Activity'!Q163-'UK TRA_Activity'!Q163</f>
        <v>556143.34866753139</v>
      </c>
      <c r="R163" s="315">
        <f>'EU28 TRA_Activity'!R163-'UK TRA_Activity'!R163</f>
        <v>581911.57940918498</v>
      </c>
      <c r="S163" s="315">
        <f>'EU28 TRA_Activity'!S163-'UK TRA_Activity'!S163</f>
        <v>606999.05455928948</v>
      </c>
      <c r="T163" s="315">
        <f>'EU28 TRA_Activity'!T163-'UK TRA_Activity'!T163</f>
        <v>627448.99618484091</v>
      </c>
      <c r="U163" s="315">
        <f>'EU28 TRA_Activity'!U163-'UK TRA_Activity'!U163</f>
        <v>643117.51153439633</v>
      </c>
      <c r="V163" s="315">
        <f>'EU28 TRA_Activity'!V163-'UK TRA_Activity'!V163</f>
        <v>654969.00643418881</v>
      </c>
      <c r="W163" s="315">
        <f>'EU28 TRA_Activity'!W163-'UK TRA_Activity'!W163</f>
        <v>665433.70008635207</v>
      </c>
      <c r="X163" s="315">
        <f>'EU28 TRA_Activity'!X163-'UK TRA_Activity'!X163</f>
        <v>674402.76687775401</v>
      </c>
      <c r="Y163" s="315">
        <f>'EU28 TRA_Activity'!Y163-'UK TRA_Activity'!Y163</f>
        <v>683054.24496798124</v>
      </c>
      <c r="Z163" s="315">
        <f>'EU28 TRA_Activity'!Z163-'UK TRA_Activity'!Z163</f>
        <v>691227.53485334455</v>
      </c>
      <c r="AA163" s="315">
        <f>'EU28 TRA_Activity'!AA163-'UK TRA_Activity'!AA163</f>
        <v>698758.17759287811</v>
      </c>
      <c r="AB163" s="315">
        <f>'EU28 TRA_Activity'!AB163-'UK TRA_Activity'!AB163</f>
        <v>706573.9160937136</v>
      </c>
      <c r="AC163" s="315">
        <f>'EU28 TRA_Activity'!AC163-'UK TRA_Activity'!AC163</f>
        <v>714496.682615667</v>
      </c>
      <c r="AD163" s="315">
        <f>'EU28 TRA_Activity'!AD163-'UK TRA_Activity'!AD163</f>
        <v>722461.69301372662</v>
      </c>
      <c r="AE163" s="315">
        <f>'EU28 TRA_Activity'!AE163-'UK TRA_Activity'!AE163</f>
        <v>730487.71673143457</v>
      </c>
      <c r="AF163" s="315">
        <f>'EU28 TRA_Activity'!AF163-'UK TRA_Activity'!AF163</f>
        <v>738627.96652721439</v>
      </c>
      <c r="AG163" s="315">
        <f>'EU28 TRA_Activity'!AG163-'UK TRA_Activity'!AG163</f>
        <v>746011.75481792272</v>
      </c>
      <c r="AH163" s="315">
        <f>'EU28 TRA_Activity'!AH163-'UK TRA_Activity'!AH163</f>
        <v>752910.09493148699</v>
      </c>
      <c r="AI163" s="315">
        <f>'EU28 TRA_Activity'!AI163-'UK TRA_Activity'!AI163</f>
        <v>758614.69622840453</v>
      </c>
      <c r="AJ163" s="315">
        <f>'EU28 TRA_Activity'!AJ163-'UK TRA_Activity'!AJ163</f>
        <v>763927.30491883866</v>
      </c>
      <c r="AK163" s="315">
        <f>'EU28 TRA_Activity'!AK163-'UK TRA_Activity'!AK163</f>
        <v>768894.64287073072</v>
      </c>
      <c r="AL163" s="315">
        <f>'EU28 TRA_Activity'!AL163-'UK TRA_Activity'!AL163</f>
        <v>773573.99996833922</v>
      </c>
      <c r="AM163" s="315">
        <f>'EU28 TRA_Activity'!AM163-'UK TRA_Activity'!AM163</f>
        <v>778006.72563933721</v>
      </c>
      <c r="AN163" s="315">
        <f>'EU28 TRA_Activity'!AN163-'UK TRA_Activity'!AN163</f>
        <v>782195.42065117077</v>
      </c>
      <c r="AO163" s="315">
        <f>'EU28 TRA_Activity'!AO163-'UK TRA_Activity'!AO163</f>
        <v>786026.03410998057</v>
      </c>
      <c r="AP163" s="315">
        <f>'EU28 TRA_Activity'!AP163-'UK TRA_Activity'!AP163</f>
        <v>789511.60420953669</v>
      </c>
      <c r="AQ163" s="315">
        <f>'EU28 TRA_Activity'!AQ163-'UK TRA_Activity'!AQ163</f>
        <v>792559.42658269592</v>
      </c>
      <c r="AR163" s="315">
        <f>'EU28 TRA_Activity'!AR163-'UK TRA_Activity'!AR163</f>
        <v>795261.33389005205</v>
      </c>
      <c r="AS163" s="315">
        <f>'EU28 TRA_Activity'!AS163-'UK TRA_Activity'!AS163</f>
        <v>797204.34434885997</v>
      </c>
      <c r="AT163" s="315">
        <f>'EU28 TRA_Activity'!AT163-'UK TRA_Activity'!AT163</f>
        <v>798181.64982620731</v>
      </c>
      <c r="AU163" s="315">
        <f>'EU28 TRA_Activity'!AU163-'UK TRA_Activity'!AU163</f>
        <v>797996.26534398075</v>
      </c>
      <c r="AV163" s="315">
        <f>'EU28 TRA_Activity'!AV163-'UK TRA_Activity'!AV163</f>
        <v>796598.70314626349</v>
      </c>
      <c r="AW163" s="315">
        <f>'EU28 TRA_Activity'!AW163-'UK TRA_Activity'!AW163</f>
        <v>793792.82239288569</v>
      </c>
      <c r="AX163" s="315">
        <f>'EU28 TRA_Activity'!AX163-'UK TRA_Activity'!AX163</f>
        <v>789599.22275407508</v>
      </c>
      <c r="AY163" s="315">
        <f>'EU28 TRA_Activity'!AY163-'UK TRA_Activity'!AY163</f>
        <v>783798.1561195571</v>
      </c>
      <c r="AZ163" s="315">
        <f>'EU28 TRA_Activity'!AZ163-'UK TRA_Activity'!AZ163</f>
        <v>776452.40542271547</v>
      </c>
    </row>
    <row r="164" spans="1:52">
      <c r="A164" s="329" t="s">
        <v>164</v>
      </c>
      <c r="B164" s="315">
        <f>'EU28 TRA_Activity'!B164-'UK TRA_Activity'!B164</f>
        <v>0</v>
      </c>
      <c r="C164" s="315">
        <f>'EU28 TRA_Activity'!C164-'UK TRA_Activity'!C164</f>
        <v>0</v>
      </c>
      <c r="D164" s="315">
        <f>'EU28 TRA_Activity'!D164-'UK TRA_Activity'!D164</f>
        <v>0</v>
      </c>
      <c r="E164" s="315">
        <f>'EU28 TRA_Activity'!E164-'UK TRA_Activity'!E164</f>
        <v>0</v>
      </c>
      <c r="F164" s="315">
        <f>'EU28 TRA_Activity'!F164-'UK TRA_Activity'!F164</f>
        <v>0</v>
      </c>
      <c r="G164" s="315">
        <f>'EU28 TRA_Activity'!G164-'UK TRA_Activity'!G164</f>
        <v>0</v>
      </c>
      <c r="H164" s="315">
        <f>'EU28 TRA_Activity'!H164-'UK TRA_Activity'!H164</f>
        <v>0</v>
      </c>
      <c r="I164" s="315">
        <f>'EU28 TRA_Activity'!I164-'UK TRA_Activity'!I164</f>
        <v>0</v>
      </c>
      <c r="J164" s="315">
        <f>'EU28 TRA_Activity'!J164-'UK TRA_Activity'!J164</f>
        <v>0</v>
      </c>
      <c r="K164" s="315">
        <f>'EU28 TRA_Activity'!K164-'UK TRA_Activity'!K164</f>
        <v>0</v>
      </c>
      <c r="L164" s="315">
        <f>'EU28 TRA_Activity'!L164-'UK TRA_Activity'!L164</f>
        <v>0</v>
      </c>
      <c r="M164" s="315">
        <f>'EU28 TRA_Activity'!M164-'UK TRA_Activity'!M164</f>
        <v>0</v>
      </c>
      <c r="N164" s="315">
        <f>'EU28 TRA_Activity'!N164-'UK TRA_Activity'!N164</f>
        <v>0</v>
      </c>
      <c r="O164" s="315">
        <f>'EU28 TRA_Activity'!O164-'UK TRA_Activity'!O164</f>
        <v>0</v>
      </c>
      <c r="P164" s="315">
        <f>'EU28 TRA_Activity'!P164-'UK TRA_Activity'!P164</f>
        <v>0</v>
      </c>
      <c r="Q164" s="315">
        <f>'EU28 TRA_Activity'!Q164-'UK TRA_Activity'!Q164</f>
        <v>0</v>
      </c>
      <c r="R164" s="315">
        <f>'EU28 TRA_Activity'!R164-'UK TRA_Activity'!R164</f>
        <v>0</v>
      </c>
      <c r="S164" s="315">
        <f>'EU28 TRA_Activity'!S164-'UK TRA_Activity'!S164</f>
        <v>0</v>
      </c>
      <c r="T164" s="315">
        <f>'EU28 TRA_Activity'!T164-'UK TRA_Activity'!T164</f>
        <v>1.186321821954242</v>
      </c>
      <c r="U164" s="315">
        <f>'EU28 TRA_Activity'!U164-'UK TRA_Activity'!U164</f>
        <v>2.3697909053594035</v>
      </c>
      <c r="V164" s="315">
        <f>'EU28 TRA_Activity'!V164-'UK TRA_Activity'!V164</f>
        <v>4.7394958728797691</v>
      </c>
      <c r="W164" s="315">
        <f>'EU28 TRA_Activity'!W164-'UK TRA_Activity'!W164</f>
        <v>7.0956422787826297</v>
      </c>
      <c r="X164" s="315">
        <f>'EU28 TRA_Activity'!X164-'UK TRA_Activity'!X164</f>
        <v>10.609520534747167</v>
      </c>
      <c r="Y164" s="315">
        <f>'EU28 TRA_Activity'!Y164-'UK TRA_Activity'!Y164</f>
        <v>16.425036680500757</v>
      </c>
      <c r="Z164" s="315">
        <f>'EU28 TRA_Activity'!Z164-'UK TRA_Activity'!Z164</f>
        <v>24.508694711286875</v>
      </c>
      <c r="AA164" s="315">
        <f>'EU28 TRA_Activity'!AA164-'UK TRA_Activity'!AA164</f>
        <v>35.965584604019526</v>
      </c>
      <c r="AB164" s="315">
        <f>'EU28 TRA_Activity'!AB164-'UK TRA_Activity'!AB164</f>
        <v>51.02194344962458</v>
      </c>
      <c r="AC164" s="315">
        <f>'EU28 TRA_Activity'!AC164-'UK TRA_Activity'!AC164</f>
        <v>70.695272247256213</v>
      </c>
      <c r="AD164" s="315">
        <f>'EU28 TRA_Activity'!AD164-'UK TRA_Activity'!AD164</f>
        <v>95.123715155352286</v>
      </c>
      <c r="AE164" s="315">
        <f>'EU28 TRA_Activity'!AE164-'UK TRA_Activity'!AE164</f>
        <v>128.77083423682524</v>
      </c>
      <c r="AF164" s="315">
        <f>'EU28 TRA_Activity'!AF164-'UK TRA_Activity'!AF164</f>
        <v>170.35372996668059</v>
      </c>
      <c r="AG164" s="315">
        <f>'EU28 TRA_Activity'!AG164-'UK TRA_Activity'!AG164</f>
        <v>223.57553172012072</v>
      </c>
      <c r="AH164" s="315">
        <f>'EU28 TRA_Activity'!AH164-'UK TRA_Activity'!AH164</f>
        <v>295.20400490569165</v>
      </c>
      <c r="AI164" s="315">
        <f>'EU28 TRA_Activity'!AI164-'UK TRA_Activity'!AI164</f>
        <v>382.15176465509296</v>
      </c>
      <c r="AJ164" s="315">
        <f>'EU28 TRA_Activity'!AJ164-'UK TRA_Activity'!AJ164</f>
        <v>492.60800496641707</v>
      </c>
      <c r="AK164" s="315">
        <f>'EU28 TRA_Activity'!AK164-'UK TRA_Activity'!AK164</f>
        <v>630.58777325338338</v>
      </c>
      <c r="AL164" s="315">
        <f>'EU28 TRA_Activity'!AL164-'UK TRA_Activity'!AL164</f>
        <v>809.36657283867532</v>
      </c>
      <c r="AM164" s="315">
        <f>'EU28 TRA_Activity'!AM164-'UK TRA_Activity'!AM164</f>
        <v>1038.0501102528292</v>
      </c>
      <c r="AN164" s="315">
        <f>'EU28 TRA_Activity'!AN164-'UK TRA_Activity'!AN164</f>
        <v>1326.0831525196493</v>
      </c>
      <c r="AO164" s="315">
        <f>'EU28 TRA_Activity'!AO164-'UK TRA_Activity'!AO164</f>
        <v>1689.485963800782</v>
      </c>
      <c r="AP164" s="315">
        <f>'EU28 TRA_Activity'!AP164-'UK TRA_Activity'!AP164</f>
        <v>2152.4182026871167</v>
      </c>
      <c r="AQ164" s="315">
        <f>'EU28 TRA_Activity'!AQ164-'UK TRA_Activity'!AQ164</f>
        <v>2732.5312524825608</v>
      </c>
      <c r="AR164" s="315">
        <f>'EU28 TRA_Activity'!AR164-'UK TRA_Activity'!AR164</f>
        <v>3453.140016530187</v>
      </c>
      <c r="AS164" s="315">
        <f>'EU28 TRA_Activity'!AS164-'UK TRA_Activity'!AS164</f>
        <v>4348.3350190181</v>
      </c>
      <c r="AT164" s="315">
        <f>'EU28 TRA_Activity'!AT164-'UK TRA_Activity'!AT164</f>
        <v>5440.6152586165108</v>
      </c>
      <c r="AU164" s="315">
        <f>'EU28 TRA_Activity'!AU164-'UK TRA_Activity'!AU164</f>
        <v>6768.9621597225259</v>
      </c>
      <c r="AV164" s="315">
        <f>'EU28 TRA_Activity'!AV164-'UK TRA_Activity'!AV164</f>
        <v>8363.6404499443343</v>
      </c>
      <c r="AW164" s="315">
        <f>'EU28 TRA_Activity'!AW164-'UK TRA_Activity'!AW164</f>
        <v>10263.353460965691</v>
      </c>
      <c r="AX164" s="315">
        <f>'EU28 TRA_Activity'!AX164-'UK TRA_Activity'!AX164</f>
        <v>12483.286337435604</v>
      </c>
      <c r="AY164" s="315">
        <f>'EU28 TRA_Activity'!AY164-'UK TRA_Activity'!AY164</f>
        <v>15040.834937402808</v>
      </c>
      <c r="AZ164" s="315">
        <f>'EU28 TRA_Activity'!AZ164-'UK TRA_Activity'!AZ164</f>
        <v>17929.737571626265</v>
      </c>
    </row>
    <row r="165" spans="1:52">
      <c r="A165" s="329" t="s">
        <v>142</v>
      </c>
      <c r="B165" s="315">
        <f>'EU28 TRA_Activity'!B165-'UK TRA_Activity'!B165</f>
        <v>0</v>
      </c>
      <c r="C165" s="315">
        <f>'EU28 TRA_Activity'!C165-'UK TRA_Activity'!C165</f>
        <v>0</v>
      </c>
      <c r="D165" s="315">
        <f>'EU28 TRA_Activity'!D165-'UK TRA_Activity'!D165</f>
        <v>0</v>
      </c>
      <c r="E165" s="315">
        <f>'EU28 TRA_Activity'!E165-'UK TRA_Activity'!E165</f>
        <v>0</v>
      </c>
      <c r="F165" s="315">
        <f>'EU28 TRA_Activity'!F165-'UK TRA_Activity'!F165</f>
        <v>0</v>
      </c>
      <c r="G165" s="315">
        <f>'EU28 TRA_Activity'!G165-'UK TRA_Activity'!G165</f>
        <v>0</v>
      </c>
      <c r="H165" s="315">
        <f>'EU28 TRA_Activity'!H165-'UK TRA_Activity'!H165</f>
        <v>0</v>
      </c>
      <c r="I165" s="315">
        <f>'EU28 TRA_Activity'!I165-'UK TRA_Activity'!I165</f>
        <v>0</v>
      </c>
      <c r="J165" s="315">
        <f>'EU28 TRA_Activity'!J165-'UK TRA_Activity'!J165</f>
        <v>0</v>
      </c>
      <c r="K165" s="315">
        <f>'EU28 TRA_Activity'!K165-'UK TRA_Activity'!K165</f>
        <v>0</v>
      </c>
      <c r="L165" s="315">
        <f>'EU28 TRA_Activity'!L165-'UK TRA_Activity'!L165</f>
        <v>0</v>
      </c>
      <c r="M165" s="315">
        <f>'EU28 TRA_Activity'!M165-'UK TRA_Activity'!M165</f>
        <v>0</v>
      </c>
      <c r="N165" s="315">
        <f>'EU28 TRA_Activity'!N165-'UK TRA_Activity'!N165</f>
        <v>0</v>
      </c>
      <c r="O165" s="315">
        <f>'EU28 TRA_Activity'!O165-'UK TRA_Activity'!O165</f>
        <v>0</v>
      </c>
      <c r="P165" s="315">
        <f>'EU28 TRA_Activity'!P165-'UK TRA_Activity'!P165</f>
        <v>0</v>
      </c>
      <c r="Q165" s="315">
        <f>'EU28 TRA_Activity'!Q165-'UK TRA_Activity'!Q165</f>
        <v>0</v>
      </c>
      <c r="R165" s="315">
        <f>'EU28 TRA_Activity'!R165-'UK TRA_Activity'!R165</f>
        <v>11.820067706886338</v>
      </c>
      <c r="S165" s="315">
        <f>'EU28 TRA_Activity'!S165-'UK TRA_Activity'!S165</f>
        <v>29.618265299285589</v>
      </c>
      <c r="T165" s="315">
        <f>'EU28 TRA_Activity'!T165-'UK TRA_Activity'!T165</f>
        <v>50.915801850118811</v>
      </c>
      <c r="U165" s="315">
        <f>'EU28 TRA_Activity'!U165-'UK TRA_Activity'!U165</f>
        <v>76.878032397485839</v>
      </c>
      <c r="V165" s="315">
        <f>'EU28 TRA_Activity'!V165-'UK TRA_Activity'!V165</f>
        <v>107.33998532025036</v>
      </c>
      <c r="W165" s="315">
        <f>'EU28 TRA_Activity'!W165-'UK TRA_Activity'!W165</f>
        <v>142.2259494506421</v>
      </c>
      <c r="X165" s="315">
        <f>'EU28 TRA_Activity'!X165-'UK TRA_Activity'!X165</f>
        <v>183.69762302846729</v>
      </c>
      <c r="Y165" s="315">
        <f>'EU28 TRA_Activity'!Y165-'UK TRA_Activity'!Y165</f>
        <v>236.23458140510508</v>
      </c>
      <c r="Z165" s="315">
        <f>'EU28 TRA_Activity'!Z165-'UK TRA_Activity'!Z165</f>
        <v>290.09796354513691</v>
      </c>
      <c r="AA165" s="315">
        <f>'EU28 TRA_Activity'!AA165-'UK TRA_Activity'!AA165</f>
        <v>354.4219242209515</v>
      </c>
      <c r="AB165" s="315">
        <f>'EU28 TRA_Activity'!AB165-'UK TRA_Activity'!AB165</f>
        <v>433.82581750220987</v>
      </c>
      <c r="AC165" s="315">
        <f>'EU28 TRA_Activity'!AC165-'UK TRA_Activity'!AC165</f>
        <v>522.69351081529783</v>
      </c>
      <c r="AD165" s="315">
        <f>'EU28 TRA_Activity'!AD165-'UK TRA_Activity'!AD165</f>
        <v>630.29760363949003</v>
      </c>
      <c r="AE165" s="315">
        <f>'EU28 TRA_Activity'!AE165-'UK TRA_Activity'!AE165</f>
        <v>762.12307241307496</v>
      </c>
      <c r="AF165" s="315">
        <f>'EU28 TRA_Activity'!AF165-'UK TRA_Activity'!AF165</f>
        <v>919.82461326712496</v>
      </c>
      <c r="AG165" s="315">
        <f>'EU28 TRA_Activity'!AG165-'UK TRA_Activity'!AG165</f>
        <v>1111.2382949522237</v>
      </c>
      <c r="AH165" s="315">
        <f>'EU28 TRA_Activity'!AH165-'UK TRA_Activity'!AH165</f>
        <v>1335.8753510883073</v>
      </c>
      <c r="AI165" s="315">
        <f>'EU28 TRA_Activity'!AI165-'UK TRA_Activity'!AI165</f>
        <v>1606.3179642479122</v>
      </c>
      <c r="AJ165" s="315">
        <f>'EU28 TRA_Activity'!AJ165-'UK TRA_Activity'!AJ165</f>
        <v>1929.8452713397724</v>
      </c>
      <c r="AK165" s="315">
        <f>'EU28 TRA_Activity'!AK165-'UK TRA_Activity'!AK165</f>
        <v>2312.8894794092739</v>
      </c>
      <c r="AL165" s="315">
        <f>'EU28 TRA_Activity'!AL165-'UK TRA_Activity'!AL165</f>
        <v>2766.3456272930212</v>
      </c>
      <c r="AM165" s="315">
        <f>'EU28 TRA_Activity'!AM165-'UK TRA_Activity'!AM165</f>
        <v>3305.5334844331728</v>
      </c>
      <c r="AN165" s="315">
        <f>'EU28 TRA_Activity'!AN165-'UK TRA_Activity'!AN165</f>
        <v>3952.971357085521</v>
      </c>
      <c r="AO165" s="315">
        <f>'EU28 TRA_Activity'!AO165-'UK TRA_Activity'!AO165</f>
        <v>4728.1231485232147</v>
      </c>
      <c r="AP165" s="315">
        <f>'EU28 TRA_Activity'!AP165-'UK TRA_Activity'!AP165</f>
        <v>5655.7616809205765</v>
      </c>
      <c r="AQ165" s="315">
        <f>'EU28 TRA_Activity'!AQ165-'UK TRA_Activity'!AQ165</f>
        <v>6750.0067525344157</v>
      </c>
      <c r="AR165" s="315">
        <f>'EU28 TRA_Activity'!AR165-'UK TRA_Activity'!AR165</f>
        <v>8049.6699774487224</v>
      </c>
      <c r="AS165" s="315">
        <f>'EU28 TRA_Activity'!AS165-'UK TRA_Activity'!AS165</f>
        <v>9583.3641900977109</v>
      </c>
      <c r="AT165" s="315">
        <f>'EU28 TRA_Activity'!AT165-'UK TRA_Activity'!AT165</f>
        <v>11370.265518145734</v>
      </c>
      <c r="AU165" s="315">
        <f>'EU28 TRA_Activity'!AU165-'UK TRA_Activity'!AU165</f>
        <v>13439.157017028781</v>
      </c>
      <c r="AV165" s="315">
        <f>'EU28 TRA_Activity'!AV165-'UK TRA_Activity'!AV165</f>
        <v>15822.082203688205</v>
      </c>
      <c r="AW165" s="315">
        <f>'EU28 TRA_Activity'!AW165-'UK TRA_Activity'!AW165</f>
        <v>18546.829306375254</v>
      </c>
      <c r="AX165" s="315">
        <f>'EU28 TRA_Activity'!AX165-'UK TRA_Activity'!AX165</f>
        <v>21662.449142065379</v>
      </c>
      <c r="AY165" s="315">
        <f>'EU28 TRA_Activity'!AY165-'UK TRA_Activity'!AY165</f>
        <v>25192.687812407963</v>
      </c>
      <c r="AZ165" s="315">
        <f>'EU28 TRA_Activity'!AZ165-'UK TRA_Activity'!AZ165</f>
        <v>29184.560140234964</v>
      </c>
    </row>
    <row r="166" spans="1:52">
      <c r="A166" s="329" t="s">
        <v>163</v>
      </c>
      <c r="B166" s="315">
        <f>'EU28 TRA_Activity'!B166-'UK TRA_Activity'!B166</f>
        <v>0</v>
      </c>
      <c r="C166" s="315">
        <f>'EU28 TRA_Activity'!C166-'UK TRA_Activity'!C166</f>
        <v>0</v>
      </c>
      <c r="D166" s="315">
        <f>'EU28 TRA_Activity'!D166-'UK TRA_Activity'!D166</f>
        <v>0</v>
      </c>
      <c r="E166" s="315">
        <f>'EU28 TRA_Activity'!E166-'UK TRA_Activity'!E166</f>
        <v>0</v>
      </c>
      <c r="F166" s="315">
        <f>'EU28 TRA_Activity'!F166-'UK TRA_Activity'!F166</f>
        <v>0</v>
      </c>
      <c r="G166" s="315">
        <f>'EU28 TRA_Activity'!G166-'UK TRA_Activity'!G166</f>
        <v>0</v>
      </c>
      <c r="H166" s="315">
        <f>'EU28 TRA_Activity'!H166-'UK TRA_Activity'!H166</f>
        <v>0</v>
      </c>
      <c r="I166" s="315">
        <f>'EU28 TRA_Activity'!I166-'UK TRA_Activity'!I166</f>
        <v>0</v>
      </c>
      <c r="J166" s="315">
        <f>'EU28 TRA_Activity'!J166-'UK TRA_Activity'!J166</f>
        <v>0</v>
      </c>
      <c r="K166" s="315">
        <f>'EU28 TRA_Activity'!K166-'UK TRA_Activity'!K166</f>
        <v>0</v>
      </c>
      <c r="L166" s="315">
        <f>'EU28 TRA_Activity'!L166-'UK TRA_Activity'!L166</f>
        <v>0</v>
      </c>
      <c r="M166" s="315">
        <f>'EU28 TRA_Activity'!M166-'UK TRA_Activity'!M166</f>
        <v>0</v>
      </c>
      <c r="N166" s="315">
        <f>'EU28 TRA_Activity'!N166-'UK TRA_Activity'!N166</f>
        <v>0</v>
      </c>
      <c r="O166" s="315">
        <f>'EU28 TRA_Activity'!O166-'UK TRA_Activity'!O166</f>
        <v>0</v>
      </c>
      <c r="P166" s="315">
        <f>'EU28 TRA_Activity'!P166-'UK TRA_Activity'!P166</f>
        <v>0</v>
      </c>
      <c r="Q166" s="315">
        <f>'EU28 TRA_Activity'!Q166-'UK TRA_Activity'!Q166</f>
        <v>0</v>
      </c>
      <c r="R166" s="315">
        <f>'EU28 TRA_Activity'!R166-'UK TRA_Activity'!R166</f>
        <v>0</v>
      </c>
      <c r="S166" s="315">
        <f>'EU28 TRA_Activity'!S166-'UK TRA_Activity'!S166</f>
        <v>0</v>
      </c>
      <c r="T166" s="315">
        <f>'EU28 TRA_Activity'!T166-'UK TRA_Activity'!T166</f>
        <v>0</v>
      </c>
      <c r="U166" s="315">
        <f>'EU28 TRA_Activity'!U166-'UK TRA_Activity'!U166</f>
        <v>0</v>
      </c>
      <c r="V166" s="315">
        <f>'EU28 TRA_Activity'!V166-'UK TRA_Activity'!V166</f>
        <v>1.1860541997247827</v>
      </c>
      <c r="W166" s="315">
        <f>'EU28 TRA_Activity'!W166-'UK TRA_Activity'!W166</f>
        <v>3.5561571865678205</v>
      </c>
      <c r="X166" s="315">
        <f>'EU28 TRA_Activity'!X166-'UK TRA_Activity'!X166</f>
        <v>5.923275611784141</v>
      </c>
      <c r="Y166" s="315">
        <f>'EU28 TRA_Activity'!Y166-'UK TRA_Activity'!Y166</f>
        <v>8.2765974584360311</v>
      </c>
      <c r="Z166" s="315">
        <f>'EU28 TRA_Activity'!Z166-'UK TRA_Activity'!Z166</f>
        <v>14.126142921743382</v>
      </c>
      <c r="AA166" s="315">
        <f>'EU28 TRA_Activity'!AA166-'UK TRA_Activity'!AA166</f>
        <v>22.236158921867002</v>
      </c>
      <c r="AB166" s="315">
        <f>'EU28 TRA_Activity'!AB166-'UK TRA_Activity'!AB166</f>
        <v>37.325528916771532</v>
      </c>
      <c r="AC166" s="315">
        <f>'EU28 TRA_Activity'!AC166-'UK TRA_Activity'!AC166</f>
        <v>56.970446101351591</v>
      </c>
      <c r="AD166" s="315">
        <f>'EU28 TRA_Activity'!AD166-'UK TRA_Activity'!AD166</f>
        <v>82.505671688270226</v>
      </c>
      <c r="AE166" s="315">
        <f>'EU28 TRA_Activity'!AE166-'UK TRA_Activity'!AE166</f>
        <v>117.5175767187536</v>
      </c>
      <c r="AF166" s="315">
        <f>'EU28 TRA_Activity'!AF166-'UK TRA_Activity'!AF166</f>
        <v>160.59011537997011</v>
      </c>
      <c r="AG166" s="315">
        <f>'EU28 TRA_Activity'!AG166-'UK TRA_Activity'!AG166</f>
        <v>219.61187010160876</v>
      </c>
      <c r="AH166" s="315">
        <f>'EU28 TRA_Activity'!AH166-'UK TRA_Activity'!AH166</f>
        <v>300.91879613951897</v>
      </c>
      <c r="AI166" s="315">
        <f>'EU28 TRA_Activity'!AI166-'UK TRA_Activity'!AI166</f>
        <v>408.66645942985207</v>
      </c>
      <c r="AJ166" s="315">
        <f>'EU28 TRA_Activity'!AJ166-'UK TRA_Activity'!AJ166</f>
        <v>548.28866902170205</v>
      </c>
      <c r="AK166" s="315">
        <f>'EU28 TRA_Activity'!AK166-'UK TRA_Activity'!AK166</f>
        <v>726.31561583620362</v>
      </c>
      <c r="AL166" s="315">
        <f>'EU28 TRA_Activity'!AL166-'UK TRA_Activity'!AL166</f>
        <v>962.38129972975798</v>
      </c>
      <c r="AM166" s="315">
        <f>'EU28 TRA_Activity'!AM166-'UK TRA_Activity'!AM166</f>
        <v>1271.743011950043</v>
      </c>
      <c r="AN166" s="315">
        <f>'EU28 TRA_Activity'!AN166-'UK TRA_Activity'!AN166</f>
        <v>1674.4062350273402</v>
      </c>
      <c r="AO166" s="315">
        <f>'EU28 TRA_Activity'!AO166-'UK TRA_Activity'!AO166</f>
        <v>2210.5636509959586</v>
      </c>
      <c r="AP166" s="315">
        <f>'EU28 TRA_Activity'!AP166-'UK TRA_Activity'!AP166</f>
        <v>2899.5826660133334</v>
      </c>
      <c r="AQ166" s="315">
        <f>'EU28 TRA_Activity'!AQ166-'UK TRA_Activity'!AQ166</f>
        <v>3784.9049597299932</v>
      </c>
      <c r="AR166" s="315">
        <f>'EU28 TRA_Activity'!AR166-'UK TRA_Activity'!AR166</f>
        <v>4904.5113495653286</v>
      </c>
      <c r="AS166" s="315">
        <f>'EU28 TRA_Activity'!AS166-'UK TRA_Activity'!AS166</f>
        <v>6323.6227193289315</v>
      </c>
      <c r="AT166" s="315">
        <f>'EU28 TRA_Activity'!AT166-'UK TRA_Activity'!AT166</f>
        <v>8107.5674171125365</v>
      </c>
      <c r="AU166" s="315">
        <f>'EU28 TRA_Activity'!AU166-'UK TRA_Activity'!AU166</f>
        <v>10332.068300185241</v>
      </c>
      <c r="AV166" s="315">
        <f>'EU28 TRA_Activity'!AV166-'UK TRA_Activity'!AV166</f>
        <v>13070.505418963579</v>
      </c>
      <c r="AW166" s="315">
        <f>'EU28 TRA_Activity'!AW166-'UK TRA_Activity'!AW166</f>
        <v>16387.868955150541</v>
      </c>
      <c r="AX166" s="315">
        <f>'EU28 TRA_Activity'!AX166-'UK TRA_Activity'!AX166</f>
        <v>20369.283787508924</v>
      </c>
      <c r="AY166" s="315">
        <f>'EU28 TRA_Activity'!AY166-'UK TRA_Activity'!AY166</f>
        <v>25066.69721625782</v>
      </c>
      <c r="AZ166" s="315">
        <f>'EU28 TRA_Activity'!AZ166-'UK TRA_Activity'!AZ166</f>
        <v>30510.350729660709</v>
      </c>
    </row>
    <row r="167" spans="1:52" hidden="1">
      <c r="A167" s="330"/>
      <c r="B167" s="331">
        <f>'EU28 TRA_Activity'!B167-'UK TRA_Activity'!B167</f>
        <v>0</v>
      </c>
      <c r="C167" s="331">
        <f>'EU28 TRA_Activity'!C167-'UK TRA_Activity'!C167</f>
        <v>0</v>
      </c>
      <c r="D167" s="331">
        <f>'EU28 TRA_Activity'!D167-'UK TRA_Activity'!D167</f>
        <v>0</v>
      </c>
      <c r="E167" s="331">
        <f>'EU28 TRA_Activity'!E167-'UK TRA_Activity'!E167</f>
        <v>0</v>
      </c>
      <c r="F167" s="331">
        <f>'EU28 TRA_Activity'!F167-'UK TRA_Activity'!F167</f>
        <v>0</v>
      </c>
      <c r="G167" s="331">
        <f>'EU28 TRA_Activity'!G167-'UK TRA_Activity'!G167</f>
        <v>0</v>
      </c>
      <c r="H167" s="331">
        <f>'EU28 TRA_Activity'!H167-'UK TRA_Activity'!H167</f>
        <v>0</v>
      </c>
      <c r="I167" s="331">
        <f>'EU28 TRA_Activity'!I167-'UK TRA_Activity'!I167</f>
        <v>0</v>
      </c>
      <c r="J167" s="331">
        <f>'EU28 TRA_Activity'!J167-'UK TRA_Activity'!J167</f>
        <v>0</v>
      </c>
      <c r="K167" s="331">
        <f>'EU28 TRA_Activity'!K167-'UK TRA_Activity'!K167</f>
        <v>0</v>
      </c>
      <c r="L167" s="331">
        <f>'EU28 TRA_Activity'!L167-'UK TRA_Activity'!L167</f>
        <v>0</v>
      </c>
      <c r="M167" s="331">
        <f>'EU28 TRA_Activity'!M167-'UK TRA_Activity'!M167</f>
        <v>0</v>
      </c>
      <c r="N167" s="331">
        <f>'EU28 TRA_Activity'!N167-'UK TRA_Activity'!N167</f>
        <v>0</v>
      </c>
      <c r="O167" s="331">
        <f>'EU28 TRA_Activity'!O167-'UK TRA_Activity'!O167</f>
        <v>0</v>
      </c>
      <c r="P167" s="331">
        <f>'EU28 TRA_Activity'!P167-'UK TRA_Activity'!P167</f>
        <v>0</v>
      </c>
      <c r="Q167" s="331">
        <f>'EU28 TRA_Activity'!Q167-'UK TRA_Activity'!Q167</f>
        <v>0</v>
      </c>
      <c r="R167" s="331">
        <f>'EU28 TRA_Activity'!R167-'UK TRA_Activity'!R167</f>
        <v>0</v>
      </c>
      <c r="S167" s="331">
        <f>'EU28 TRA_Activity'!S167-'UK TRA_Activity'!S167</f>
        <v>0</v>
      </c>
      <c r="T167" s="331">
        <f>'EU28 TRA_Activity'!T167-'UK TRA_Activity'!T167</f>
        <v>0</v>
      </c>
      <c r="U167" s="331">
        <f>'EU28 TRA_Activity'!U167-'UK TRA_Activity'!U167</f>
        <v>0</v>
      </c>
      <c r="V167" s="331">
        <f>'EU28 TRA_Activity'!V167-'UK TRA_Activity'!V167</f>
        <v>0</v>
      </c>
      <c r="W167" s="331">
        <f>'EU28 TRA_Activity'!W167-'UK TRA_Activity'!W167</f>
        <v>0</v>
      </c>
      <c r="X167" s="331">
        <f>'EU28 TRA_Activity'!X167-'UK TRA_Activity'!X167</f>
        <v>0</v>
      </c>
      <c r="Y167" s="331">
        <f>'EU28 TRA_Activity'!Y167-'UK TRA_Activity'!Y167</f>
        <v>0</v>
      </c>
      <c r="Z167" s="331">
        <f>'EU28 TRA_Activity'!Z167-'UK TRA_Activity'!Z167</f>
        <v>0</v>
      </c>
      <c r="AA167" s="331">
        <f>'EU28 TRA_Activity'!AA167-'UK TRA_Activity'!AA167</f>
        <v>0</v>
      </c>
      <c r="AB167" s="331">
        <f>'EU28 TRA_Activity'!AB167-'UK TRA_Activity'!AB167</f>
        <v>0</v>
      </c>
      <c r="AC167" s="331">
        <f>'EU28 TRA_Activity'!AC167-'UK TRA_Activity'!AC167</f>
        <v>0</v>
      </c>
      <c r="AD167" s="331">
        <f>'EU28 TRA_Activity'!AD167-'UK TRA_Activity'!AD167</f>
        <v>0</v>
      </c>
      <c r="AE167" s="331">
        <f>'EU28 TRA_Activity'!AE167-'UK TRA_Activity'!AE167</f>
        <v>0</v>
      </c>
      <c r="AF167" s="331">
        <f>'EU28 TRA_Activity'!AF167-'UK TRA_Activity'!AF167</f>
        <v>0</v>
      </c>
      <c r="AG167" s="331">
        <f>'EU28 TRA_Activity'!AG167-'UK TRA_Activity'!AG167</f>
        <v>0</v>
      </c>
      <c r="AH167" s="331">
        <f>'EU28 TRA_Activity'!AH167-'UK TRA_Activity'!AH167</f>
        <v>0</v>
      </c>
      <c r="AI167" s="331">
        <f>'EU28 TRA_Activity'!AI167-'UK TRA_Activity'!AI167</f>
        <v>0</v>
      </c>
      <c r="AJ167" s="331">
        <f>'EU28 TRA_Activity'!AJ167-'UK TRA_Activity'!AJ167</f>
        <v>0</v>
      </c>
      <c r="AK167" s="331">
        <f>'EU28 TRA_Activity'!AK167-'UK TRA_Activity'!AK167</f>
        <v>0</v>
      </c>
      <c r="AL167" s="331">
        <f>'EU28 TRA_Activity'!AL167-'UK TRA_Activity'!AL167</f>
        <v>0</v>
      </c>
      <c r="AM167" s="331">
        <f>'EU28 TRA_Activity'!AM167-'UK TRA_Activity'!AM167</f>
        <v>0</v>
      </c>
      <c r="AN167" s="331">
        <f>'EU28 TRA_Activity'!AN167-'UK TRA_Activity'!AN167</f>
        <v>0</v>
      </c>
      <c r="AO167" s="331">
        <f>'EU28 TRA_Activity'!AO167-'UK TRA_Activity'!AO167</f>
        <v>0</v>
      </c>
      <c r="AP167" s="331">
        <f>'EU28 TRA_Activity'!AP167-'UK TRA_Activity'!AP167</f>
        <v>0</v>
      </c>
      <c r="AQ167" s="331">
        <f>'EU28 TRA_Activity'!AQ167-'UK TRA_Activity'!AQ167</f>
        <v>0</v>
      </c>
      <c r="AR167" s="331">
        <f>'EU28 TRA_Activity'!AR167-'UK TRA_Activity'!AR167</f>
        <v>0</v>
      </c>
      <c r="AS167" s="331">
        <f>'EU28 TRA_Activity'!AS167-'UK TRA_Activity'!AS167</f>
        <v>0</v>
      </c>
      <c r="AT167" s="331">
        <f>'EU28 TRA_Activity'!AT167-'UK TRA_Activity'!AT167</f>
        <v>0</v>
      </c>
      <c r="AU167" s="331">
        <f>'EU28 TRA_Activity'!AU167-'UK TRA_Activity'!AU167</f>
        <v>0</v>
      </c>
      <c r="AV167" s="331">
        <f>'EU28 TRA_Activity'!AV167-'UK TRA_Activity'!AV167</f>
        <v>0</v>
      </c>
      <c r="AW167" s="331">
        <f>'EU28 TRA_Activity'!AW167-'UK TRA_Activity'!AW167</f>
        <v>0</v>
      </c>
      <c r="AX167" s="331">
        <f>'EU28 TRA_Activity'!AX167-'UK TRA_Activity'!AX167</f>
        <v>0</v>
      </c>
      <c r="AY167" s="331">
        <f>'EU28 TRA_Activity'!AY167-'UK TRA_Activity'!AY167</f>
        <v>0</v>
      </c>
      <c r="AZ167" s="331">
        <f>'EU28 TRA_Activity'!AZ167-'UK TRA_Activity'!AZ167</f>
        <v>0</v>
      </c>
    </row>
    <row r="168" spans="1:52" hidden="1">
      <c r="A168" s="329"/>
      <c r="B168" s="315">
        <f>'EU28 TRA_Activity'!B168-'UK TRA_Activity'!B168</f>
        <v>0</v>
      </c>
      <c r="C168" s="315">
        <f>'EU28 TRA_Activity'!C168-'UK TRA_Activity'!C168</f>
        <v>0</v>
      </c>
      <c r="D168" s="315">
        <f>'EU28 TRA_Activity'!D168-'UK TRA_Activity'!D168</f>
        <v>0</v>
      </c>
      <c r="E168" s="315">
        <f>'EU28 TRA_Activity'!E168-'UK TRA_Activity'!E168</f>
        <v>0</v>
      </c>
      <c r="F168" s="315">
        <f>'EU28 TRA_Activity'!F168-'UK TRA_Activity'!F168</f>
        <v>0</v>
      </c>
      <c r="G168" s="315">
        <f>'EU28 TRA_Activity'!G168-'UK TRA_Activity'!G168</f>
        <v>0</v>
      </c>
      <c r="H168" s="315">
        <f>'EU28 TRA_Activity'!H168-'UK TRA_Activity'!H168</f>
        <v>0</v>
      </c>
      <c r="I168" s="315">
        <f>'EU28 TRA_Activity'!I168-'UK TRA_Activity'!I168</f>
        <v>0</v>
      </c>
      <c r="J168" s="315">
        <f>'EU28 TRA_Activity'!J168-'UK TRA_Activity'!J168</f>
        <v>0</v>
      </c>
      <c r="K168" s="315">
        <f>'EU28 TRA_Activity'!K168-'UK TRA_Activity'!K168</f>
        <v>0</v>
      </c>
      <c r="L168" s="315">
        <f>'EU28 TRA_Activity'!L168-'UK TRA_Activity'!L168</f>
        <v>0</v>
      </c>
      <c r="M168" s="315">
        <f>'EU28 TRA_Activity'!M168-'UK TRA_Activity'!M168</f>
        <v>0</v>
      </c>
      <c r="N168" s="315">
        <f>'EU28 TRA_Activity'!N168-'UK TRA_Activity'!N168</f>
        <v>0</v>
      </c>
      <c r="O168" s="315">
        <f>'EU28 TRA_Activity'!O168-'UK TRA_Activity'!O168</f>
        <v>0</v>
      </c>
      <c r="P168" s="315">
        <f>'EU28 TRA_Activity'!P168-'UK TRA_Activity'!P168</f>
        <v>0</v>
      </c>
      <c r="Q168" s="315">
        <f>'EU28 TRA_Activity'!Q168-'UK TRA_Activity'!Q168</f>
        <v>0</v>
      </c>
      <c r="R168" s="315">
        <f>'EU28 TRA_Activity'!R168-'UK TRA_Activity'!R168</f>
        <v>0</v>
      </c>
      <c r="S168" s="315">
        <f>'EU28 TRA_Activity'!S168-'UK TRA_Activity'!S168</f>
        <v>0</v>
      </c>
      <c r="T168" s="315">
        <f>'EU28 TRA_Activity'!T168-'UK TRA_Activity'!T168</f>
        <v>0</v>
      </c>
      <c r="U168" s="315">
        <f>'EU28 TRA_Activity'!U168-'UK TRA_Activity'!U168</f>
        <v>0</v>
      </c>
      <c r="V168" s="315">
        <f>'EU28 TRA_Activity'!V168-'UK TRA_Activity'!V168</f>
        <v>0</v>
      </c>
      <c r="W168" s="315">
        <f>'EU28 TRA_Activity'!W168-'UK TRA_Activity'!W168</f>
        <v>0</v>
      </c>
      <c r="X168" s="315">
        <f>'EU28 TRA_Activity'!X168-'UK TRA_Activity'!X168</f>
        <v>0</v>
      </c>
      <c r="Y168" s="315">
        <f>'EU28 TRA_Activity'!Y168-'UK TRA_Activity'!Y168</f>
        <v>0</v>
      </c>
      <c r="Z168" s="315">
        <f>'EU28 TRA_Activity'!Z168-'UK TRA_Activity'!Z168</f>
        <v>0</v>
      </c>
      <c r="AA168" s="315">
        <f>'EU28 TRA_Activity'!AA168-'UK TRA_Activity'!AA168</f>
        <v>0</v>
      </c>
      <c r="AB168" s="315">
        <f>'EU28 TRA_Activity'!AB168-'UK TRA_Activity'!AB168</f>
        <v>0</v>
      </c>
      <c r="AC168" s="315">
        <f>'EU28 TRA_Activity'!AC168-'UK TRA_Activity'!AC168</f>
        <v>0</v>
      </c>
      <c r="AD168" s="315">
        <f>'EU28 TRA_Activity'!AD168-'UK TRA_Activity'!AD168</f>
        <v>0</v>
      </c>
      <c r="AE168" s="315">
        <f>'EU28 TRA_Activity'!AE168-'UK TRA_Activity'!AE168</f>
        <v>0</v>
      </c>
      <c r="AF168" s="315">
        <f>'EU28 TRA_Activity'!AF168-'UK TRA_Activity'!AF168</f>
        <v>0</v>
      </c>
      <c r="AG168" s="315">
        <f>'EU28 TRA_Activity'!AG168-'UK TRA_Activity'!AG168</f>
        <v>0</v>
      </c>
      <c r="AH168" s="315">
        <f>'EU28 TRA_Activity'!AH168-'UK TRA_Activity'!AH168</f>
        <v>0</v>
      </c>
      <c r="AI168" s="315">
        <f>'EU28 TRA_Activity'!AI168-'UK TRA_Activity'!AI168</f>
        <v>0</v>
      </c>
      <c r="AJ168" s="315">
        <f>'EU28 TRA_Activity'!AJ168-'UK TRA_Activity'!AJ168</f>
        <v>0</v>
      </c>
      <c r="AK168" s="315">
        <f>'EU28 TRA_Activity'!AK168-'UK TRA_Activity'!AK168</f>
        <v>0</v>
      </c>
      <c r="AL168" s="315">
        <f>'EU28 TRA_Activity'!AL168-'UK TRA_Activity'!AL168</f>
        <v>0</v>
      </c>
      <c r="AM168" s="315">
        <f>'EU28 TRA_Activity'!AM168-'UK TRA_Activity'!AM168</f>
        <v>0</v>
      </c>
      <c r="AN168" s="315">
        <f>'EU28 TRA_Activity'!AN168-'UK TRA_Activity'!AN168</f>
        <v>0</v>
      </c>
      <c r="AO168" s="315">
        <f>'EU28 TRA_Activity'!AO168-'UK TRA_Activity'!AO168</f>
        <v>0</v>
      </c>
      <c r="AP168" s="315">
        <f>'EU28 TRA_Activity'!AP168-'UK TRA_Activity'!AP168</f>
        <v>0</v>
      </c>
      <c r="AQ168" s="315">
        <f>'EU28 TRA_Activity'!AQ168-'UK TRA_Activity'!AQ168</f>
        <v>0</v>
      </c>
      <c r="AR168" s="315">
        <f>'EU28 TRA_Activity'!AR168-'UK TRA_Activity'!AR168</f>
        <v>0</v>
      </c>
      <c r="AS168" s="315">
        <f>'EU28 TRA_Activity'!AS168-'UK TRA_Activity'!AS168</f>
        <v>0</v>
      </c>
      <c r="AT168" s="315">
        <f>'EU28 TRA_Activity'!AT168-'UK TRA_Activity'!AT168</f>
        <v>0</v>
      </c>
      <c r="AU168" s="315">
        <f>'EU28 TRA_Activity'!AU168-'UK TRA_Activity'!AU168</f>
        <v>0</v>
      </c>
      <c r="AV168" s="315">
        <f>'EU28 TRA_Activity'!AV168-'UK TRA_Activity'!AV168</f>
        <v>0</v>
      </c>
      <c r="AW168" s="315">
        <f>'EU28 TRA_Activity'!AW168-'UK TRA_Activity'!AW168</f>
        <v>0</v>
      </c>
      <c r="AX168" s="315">
        <f>'EU28 TRA_Activity'!AX168-'UK TRA_Activity'!AX168</f>
        <v>0</v>
      </c>
      <c r="AY168" s="315">
        <f>'EU28 TRA_Activity'!AY168-'UK TRA_Activity'!AY168</f>
        <v>0</v>
      </c>
      <c r="AZ168" s="315">
        <f>'EU28 TRA_Activity'!AZ168-'UK TRA_Activity'!AZ168</f>
        <v>0</v>
      </c>
    </row>
    <row r="169" spans="1:52" hidden="1">
      <c r="A169" s="329"/>
      <c r="B169" s="315">
        <f>'EU28 TRA_Activity'!B169-'UK TRA_Activity'!B169</f>
        <v>0</v>
      </c>
      <c r="C169" s="315">
        <f>'EU28 TRA_Activity'!C169-'UK TRA_Activity'!C169</f>
        <v>0</v>
      </c>
      <c r="D169" s="315">
        <f>'EU28 TRA_Activity'!D169-'UK TRA_Activity'!D169</f>
        <v>0</v>
      </c>
      <c r="E169" s="315">
        <f>'EU28 TRA_Activity'!E169-'UK TRA_Activity'!E169</f>
        <v>0</v>
      </c>
      <c r="F169" s="315">
        <f>'EU28 TRA_Activity'!F169-'UK TRA_Activity'!F169</f>
        <v>0</v>
      </c>
      <c r="G169" s="315">
        <f>'EU28 TRA_Activity'!G169-'UK TRA_Activity'!G169</f>
        <v>0</v>
      </c>
      <c r="H169" s="315">
        <f>'EU28 TRA_Activity'!H169-'UK TRA_Activity'!H169</f>
        <v>0</v>
      </c>
      <c r="I169" s="315">
        <f>'EU28 TRA_Activity'!I169-'UK TRA_Activity'!I169</f>
        <v>0</v>
      </c>
      <c r="J169" s="315">
        <f>'EU28 TRA_Activity'!J169-'UK TRA_Activity'!J169</f>
        <v>0</v>
      </c>
      <c r="K169" s="315">
        <f>'EU28 TRA_Activity'!K169-'UK TRA_Activity'!K169</f>
        <v>0</v>
      </c>
      <c r="L169" s="315">
        <f>'EU28 TRA_Activity'!L169-'UK TRA_Activity'!L169</f>
        <v>0</v>
      </c>
      <c r="M169" s="315">
        <f>'EU28 TRA_Activity'!M169-'UK TRA_Activity'!M169</f>
        <v>0</v>
      </c>
      <c r="N169" s="315">
        <f>'EU28 TRA_Activity'!N169-'UK TRA_Activity'!N169</f>
        <v>0</v>
      </c>
      <c r="O169" s="315">
        <f>'EU28 TRA_Activity'!O169-'UK TRA_Activity'!O169</f>
        <v>0</v>
      </c>
      <c r="P169" s="315">
        <f>'EU28 TRA_Activity'!P169-'UK TRA_Activity'!P169</f>
        <v>0</v>
      </c>
      <c r="Q169" s="315">
        <f>'EU28 TRA_Activity'!Q169-'UK TRA_Activity'!Q169</f>
        <v>0</v>
      </c>
      <c r="R169" s="315">
        <f>'EU28 TRA_Activity'!R169-'UK TRA_Activity'!R169</f>
        <v>0</v>
      </c>
      <c r="S169" s="315">
        <f>'EU28 TRA_Activity'!S169-'UK TRA_Activity'!S169</f>
        <v>0</v>
      </c>
      <c r="T169" s="315">
        <f>'EU28 TRA_Activity'!T169-'UK TRA_Activity'!T169</f>
        <v>0</v>
      </c>
      <c r="U169" s="315">
        <f>'EU28 TRA_Activity'!U169-'UK TRA_Activity'!U169</f>
        <v>0</v>
      </c>
      <c r="V169" s="315">
        <f>'EU28 TRA_Activity'!V169-'UK TRA_Activity'!V169</f>
        <v>0</v>
      </c>
      <c r="W169" s="315">
        <f>'EU28 TRA_Activity'!W169-'UK TRA_Activity'!W169</f>
        <v>0</v>
      </c>
      <c r="X169" s="315">
        <f>'EU28 TRA_Activity'!X169-'UK TRA_Activity'!X169</f>
        <v>0</v>
      </c>
      <c r="Y169" s="315">
        <f>'EU28 TRA_Activity'!Y169-'UK TRA_Activity'!Y169</f>
        <v>0</v>
      </c>
      <c r="Z169" s="315">
        <f>'EU28 TRA_Activity'!Z169-'UK TRA_Activity'!Z169</f>
        <v>0</v>
      </c>
      <c r="AA169" s="315">
        <f>'EU28 TRA_Activity'!AA169-'UK TRA_Activity'!AA169</f>
        <v>0</v>
      </c>
      <c r="AB169" s="315">
        <f>'EU28 TRA_Activity'!AB169-'UK TRA_Activity'!AB169</f>
        <v>0</v>
      </c>
      <c r="AC169" s="315">
        <f>'EU28 TRA_Activity'!AC169-'UK TRA_Activity'!AC169</f>
        <v>0</v>
      </c>
      <c r="AD169" s="315">
        <f>'EU28 TRA_Activity'!AD169-'UK TRA_Activity'!AD169</f>
        <v>0</v>
      </c>
      <c r="AE169" s="315">
        <f>'EU28 TRA_Activity'!AE169-'UK TRA_Activity'!AE169</f>
        <v>0</v>
      </c>
      <c r="AF169" s="315">
        <f>'EU28 TRA_Activity'!AF169-'UK TRA_Activity'!AF169</f>
        <v>0</v>
      </c>
      <c r="AG169" s="315">
        <f>'EU28 TRA_Activity'!AG169-'UK TRA_Activity'!AG169</f>
        <v>0</v>
      </c>
      <c r="AH169" s="315">
        <f>'EU28 TRA_Activity'!AH169-'UK TRA_Activity'!AH169</f>
        <v>0</v>
      </c>
      <c r="AI169" s="315">
        <f>'EU28 TRA_Activity'!AI169-'UK TRA_Activity'!AI169</f>
        <v>0</v>
      </c>
      <c r="AJ169" s="315">
        <f>'EU28 TRA_Activity'!AJ169-'UK TRA_Activity'!AJ169</f>
        <v>0</v>
      </c>
      <c r="AK169" s="315">
        <f>'EU28 TRA_Activity'!AK169-'UK TRA_Activity'!AK169</f>
        <v>0</v>
      </c>
      <c r="AL169" s="315">
        <f>'EU28 TRA_Activity'!AL169-'UK TRA_Activity'!AL169</f>
        <v>0</v>
      </c>
      <c r="AM169" s="315">
        <f>'EU28 TRA_Activity'!AM169-'UK TRA_Activity'!AM169</f>
        <v>0</v>
      </c>
      <c r="AN169" s="315">
        <f>'EU28 TRA_Activity'!AN169-'UK TRA_Activity'!AN169</f>
        <v>0</v>
      </c>
      <c r="AO169" s="315">
        <f>'EU28 TRA_Activity'!AO169-'UK TRA_Activity'!AO169</f>
        <v>0</v>
      </c>
      <c r="AP169" s="315">
        <f>'EU28 TRA_Activity'!AP169-'UK TRA_Activity'!AP169</f>
        <v>0</v>
      </c>
      <c r="AQ169" s="315">
        <f>'EU28 TRA_Activity'!AQ169-'UK TRA_Activity'!AQ169</f>
        <v>0</v>
      </c>
      <c r="AR169" s="315">
        <f>'EU28 TRA_Activity'!AR169-'UK TRA_Activity'!AR169</f>
        <v>0</v>
      </c>
      <c r="AS169" s="315">
        <f>'EU28 TRA_Activity'!AS169-'UK TRA_Activity'!AS169</f>
        <v>0</v>
      </c>
      <c r="AT169" s="315">
        <f>'EU28 TRA_Activity'!AT169-'UK TRA_Activity'!AT169</f>
        <v>0</v>
      </c>
      <c r="AU169" s="315">
        <f>'EU28 TRA_Activity'!AU169-'UK TRA_Activity'!AU169</f>
        <v>0</v>
      </c>
      <c r="AV169" s="315">
        <f>'EU28 TRA_Activity'!AV169-'UK TRA_Activity'!AV169</f>
        <v>0</v>
      </c>
      <c r="AW169" s="315">
        <f>'EU28 TRA_Activity'!AW169-'UK TRA_Activity'!AW169</f>
        <v>0</v>
      </c>
      <c r="AX169" s="315">
        <f>'EU28 TRA_Activity'!AX169-'UK TRA_Activity'!AX169</f>
        <v>0</v>
      </c>
      <c r="AY169" s="315">
        <f>'EU28 TRA_Activity'!AY169-'UK TRA_Activity'!AY169</f>
        <v>0</v>
      </c>
      <c r="AZ169" s="315">
        <f>'EU28 TRA_Activity'!AZ169-'UK TRA_Activity'!AZ169</f>
        <v>0</v>
      </c>
    </row>
    <row r="170" spans="1:52" hidden="1">
      <c r="A170" s="329"/>
      <c r="B170" s="315">
        <f>'EU28 TRA_Activity'!B170-'UK TRA_Activity'!B170</f>
        <v>0</v>
      </c>
      <c r="C170" s="315">
        <f>'EU28 TRA_Activity'!C170-'UK TRA_Activity'!C170</f>
        <v>0</v>
      </c>
      <c r="D170" s="315">
        <f>'EU28 TRA_Activity'!D170-'UK TRA_Activity'!D170</f>
        <v>0</v>
      </c>
      <c r="E170" s="315">
        <f>'EU28 TRA_Activity'!E170-'UK TRA_Activity'!E170</f>
        <v>0</v>
      </c>
      <c r="F170" s="315">
        <f>'EU28 TRA_Activity'!F170-'UK TRA_Activity'!F170</f>
        <v>0</v>
      </c>
      <c r="G170" s="315">
        <f>'EU28 TRA_Activity'!G170-'UK TRA_Activity'!G170</f>
        <v>0</v>
      </c>
      <c r="H170" s="315">
        <f>'EU28 TRA_Activity'!H170-'UK TRA_Activity'!H170</f>
        <v>0</v>
      </c>
      <c r="I170" s="315">
        <f>'EU28 TRA_Activity'!I170-'UK TRA_Activity'!I170</f>
        <v>0</v>
      </c>
      <c r="J170" s="315">
        <f>'EU28 TRA_Activity'!J170-'UK TRA_Activity'!J170</f>
        <v>0</v>
      </c>
      <c r="K170" s="315">
        <f>'EU28 TRA_Activity'!K170-'UK TRA_Activity'!K170</f>
        <v>0</v>
      </c>
      <c r="L170" s="315">
        <f>'EU28 TRA_Activity'!L170-'UK TRA_Activity'!L170</f>
        <v>0</v>
      </c>
      <c r="M170" s="315">
        <f>'EU28 TRA_Activity'!M170-'UK TRA_Activity'!M170</f>
        <v>0</v>
      </c>
      <c r="N170" s="315">
        <f>'EU28 TRA_Activity'!N170-'UK TRA_Activity'!N170</f>
        <v>0</v>
      </c>
      <c r="O170" s="315">
        <f>'EU28 TRA_Activity'!O170-'UK TRA_Activity'!O170</f>
        <v>0</v>
      </c>
      <c r="P170" s="315">
        <f>'EU28 TRA_Activity'!P170-'UK TRA_Activity'!P170</f>
        <v>0</v>
      </c>
      <c r="Q170" s="315">
        <f>'EU28 TRA_Activity'!Q170-'UK TRA_Activity'!Q170</f>
        <v>0</v>
      </c>
      <c r="R170" s="315">
        <f>'EU28 TRA_Activity'!R170-'UK TRA_Activity'!R170</f>
        <v>0</v>
      </c>
      <c r="S170" s="315">
        <f>'EU28 TRA_Activity'!S170-'UK TRA_Activity'!S170</f>
        <v>0</v>
      </c>
      <c r="T170" s="315">
        <f>'EU28 TRA_Activity'!T170-'UK TRA_Activity'!T170</f>
        <v>0</v>
      </c>
      <c r="U170" s="315">
        <f>'EU28 TRA_Activity'!U170-'UK TRA_Activity'!U170</f>
        <v>0</v>
      </c>
      <c r="V170" s="315">
        <f>'EU28 TRA_Activity'!V170-'UK TRA_Activity'!V170</f>
        <v>0</v>
      </c>
      <c r="W170" s="315">
        <f>'EU28 TRA_Activity'!W170-'UK TRA_Activity'!W170</f>
        <v>0</v>
      </c>
      <c r="X170" s="315">
        <f>'EU28 TRA_Activity'!X170-'UK TRA_Activity'!X170</f>
        <v>0</v>
      </c>
      <c r="Y170" s="315">
        <f>'EU28 TRA_Activity'!Y170-'UK TRA_Activity'!Y170</f>
        <v>0</v>
      </c>
      <c r="Z170" s="315">
        <f>'EU28 TRA_Activity'!Z170-'UK TRA_Activity'!Z170</f>
        <v>0</v>
      </c>
      <c r="AA170" s="315">
        <f>'EU28 TRA_Activity'!AA170-'UK TRA_Activity'!AA170</f>
        <v>0</v>
      </c>
      <c r="AB170" s="315">
        <f>'EU28 TRA_Activity'!AB170-'UK TRA_Activity'!AB170</f>
        <v>0</v>
      </c>
      <c r="AC170" s="315">
        <f>'EU28 TRA_Activity'!AC170-'UK TRA_Activity'!AC170</f>
        <v>0</v>
      </c>
      <c r="AD170" s="315">
        <f>'EU28 TRA_Activity'!AD170-'UK TRA_Activity'!AD170</f>
        <v>0</v>
      </c>
      <c r="AE170" s="315">
        <f>'EU28 TRA_Activity'!AE170-'UK TRA_Activity'!AE170</f>
        <v>0</v>
      </c>
      <c r="AF170" s="315">
        <f>'EU28 TRA_Activity'!AF170-'UK TRA_Activity'!AF170</f>
        <v>0</v>
      </c>
      <c r="AG170" s="315">
        <f>'EU28 TRA_Activity'!AG170-'UK TRA_Activity'!AG170</f>
        <v>0</v>
      </c>
      <c r="AH170" s="315">
        <f>'EU28 TRA_Activity'!AH170-'UK TRA_Activity'!AH170</f>
        <v>0</v>
      </c>
      <c r="AI170" s="315">
        <f>'EU28 TRA_Activity'!AI170-'UK TRA_Activity'!AI170</f>
        <v>0</v>
      </c>
      <c r="AJ170" s="315">
        <f>'EU28 TRA_Activity'!AJ170-'UK TRA_Activity'!AJ170</f>
        <v>0</v>
      </c>
      <c r="AK170" s="315">
        <f>'EU28 TRA_Activity'!AK170-'UK TRA_Activity'!AK170</f>
        <v>0</v>
      </c>
      <c r="AL170" s="315">
        <f>'EU28 TRA_Activity'!AL170-'UK TRA_Activity'!AL170</f>
        <v>0</v>
      </c>
      <c r="AM170" s="315">
        <f>'EU28 TRA_Activity'!AM170-'UK TRA_Activity'!AM170</f>
        <v>0</v>
      </c>
      <c r="AN170" s="315">
        <f>'EU28 TRA_Activity'!AN170-'UK TRA_Activity'!AN170</f>
        <v>0</v>
      </c>
      <c r="AO170" s="315">
        <f>'EU28 TRA_Activity'!AO170-'UK TRA_Activity'!AO170</f>
        <v>0</v>
      </c>
      <c r="AP170" s="315">
        <f>'EU28 TRA_Activity'!AP170-'UK TRA_Activity'!AP170</f>
        <v>0</v>
      </c>
      <c r="AQ170" s="315">
        <f>'EU28 TRA_Activity'!AQ170-'UK TRA_Activity'!AQ170</f>
        <v>0</v>
      </c>
      <c r="AR170" s="315">
        <f>'EU28 TRA_Activity'!AR170-'UK TRA_Activity'!AR170</f>
        <v>0</v>
      </c>
      <c r="AS170" s="315">
        <f>'EU28 TRA_Activity'!AS170-'UK TRA_Activity'!AS170</f>
        <v>0</v>
      </c>
      <c r="AT170" s="315">
        <f>'EU28 TRA_Activity'!AT170-'UK TRA_Activity'!AT170</f>
        <v>0</v>
      </c>
      <c r="AU170" s="315">
        <f>'EU28 TRA_Activity'!AU170-'UK TRA_Activity'!AU170</f>
        <v>0</v>
      </c>
      <c r="AV170" s="315">
        <f>'EU28 TRA_Activity'!AV170-'UK TRA_Activity'!AV170</f>
        <v>0</v>
      </c>
      <c r="AW170" s="315">
        <f>'EU28 TRA_Activity'!AW170-'UK TRA_Activity'!AW170</f>
        <v>0</v>
      </c>
      <c r="AX170" s="315">
        <f>'EU28 TRA_Activity'!AX170-'UK TRA_Activity'!AX170</f>
        <v>0</v>
      </c>
      <c r="AY170" s="315">
        <f>'EU28 TRA_Activity'!AY170-'UK TRA_Activity'!AY170</f>
        <v>0</v>
      </c>
      <c r="AZ170" s="315">
        <f>'EU28 TRA_Activity'!AZ170-'UK TRA_Activity'!AZ170</f>
        <v>0</v>
      </c>
    </row>
    <row r="171" spans="1:52" hidden="1">
      <c r="A171" s="329"/>
      <c r="B171" s="315">
        <f>'EU28 TRA_Activity'!B171-'UK TRA_Activity'!B171</f>
        <v>0</v>
      </c>
      <c r="C171" s="315">
        <f>'EU28 TRA_Activity'!C171-'UK TRA_Activity'!C171</f>
        <v>0</v>
      </c>
      <c r="D171" s="315">
        <f>'EU28 TRA_Activity'!D171-'UK TRA_Activity'!D171</f>
        <v>0</v>
      </c>
      <c r="E171" s="315">
        <f>'EU28 TRA_Activity'!E171-'UK TRA_Activity'!E171</f>
        <v>0</v>
      </c>
      <c r="F171" s="315">
        <f>'EU28 TRA_Activity'!F171-'UK TRA_Activity'!F171</f>
        <v>0</v>
      </c>
      <c r="G171" s="315">
        <f>'EU28 TRA_Activity'!G171-'UK TRA_Activity'!G171</f>
        <v>0</v>
      </c>
      <c r="H171" s="315">
        <f>'EU28 TRA_Activity'!H171-'UK TRA_Activity'!H171</f>
        <v>0</v>
      </c>
      <c r="I171" s="315">
        <f>'EU28 TRA_Activity'!I171-'UK TRA_Activity'!I171</f>
        <v>0</v>
      </c>
      <c r="J171" s="315">
        <f>'EU28 TRA_Activity'!J171-'UK TRA_Activity'!J171</f>
        <v>0</v>
      </c>
      <c r="K171" s="315">
        <f>'EU28 TRA_Activity'!K171-'UK TRA_Activity'!K171</f>
        <v>0</v>
      </c>
      <c r="L171" s="315">
        <f>'EU28 TRA_Activity'!L171-'UK TRA_Activity'!L171</f>
        <v>0</v>
      </c>
      <c r="M171" s="315">
        <f>'EU28 TRA_Activity'!M171-'UK TRA_Activity'!M171</f>
        <v>0</v>
      </c>
      <c r="N171" s="315">
        <f>'EU28 TRA_Activity'!N171-'UK TRA_Activity'!N171</f>
        <v>0</v>
      </c>
      <c r="O171" s="315">
        <f>'EU28 TRA_Activity'!O171-'UK TRA_Activity'!O171</f>
        <v>0</v>
      </c>
      <c r="P171" s="315">
        <f>'EU28 TRA_Activity'!P171-'UK TRA_Activity'!P171</f>
        <v>0</v>
      </c>
      <c r="Q171" s="315">
        <f>'EU28 TRA_Activity'!Q171-'UK TRA_Activity'!Q171</f>
        <v>0</v>
      </c>
      <c r="R171" s="315">
        <f>'EU28 TRA_Activity'!R171-'UK TRA_Activity'!R171</f>
        <v>0</v>
      </c>
      <c r="S171" s="315">
        <f>'EU28 TRA_Activity'!S171-'UK TRA_Activity'!S171</f>
        <v>0</v>
      </c>
      <c r="T171" s="315">
        <f>'EU28 TRA_Activity'!T171-'UK TRA_Activity'!T171</f>
        <v>0</v>
      </c>
      <c r="U171" s="315">
        <f>'EU28 TRA_Activity'!U171-'UK TRA_Activity'!U171</f>
        <v>0</v>
      </c>
      <c r="V171" s="315">
        <f>'EU28 TRA_Activity'!V171-'UK TRA_Activity'!V171</f>
        <v>0</v>
      </c>
      <c r="W171" s="315">
        <f>'EU28 TRA_Activity'!W171-'UK TRA_Activity'!W171</f>
        <v>0</v>
      </c>
      <c r="X171" s="315">
        <f>'EU28 TRA_Activity'!X171-'UK TRA_Activity'!X171</f>
        <v>0</v>
      </c>
      <c r="Y171" s="315">
        <f>'EU28 TRA_Activity'!Y171-'UK TRA_Activity'!Y171</f>
        <v>0</v>
      </c>
      <c r="Z171" s="315">
        <f>'EU28 TRA_Activity'!Z171-'UK TRA_Activity'!Z171</f>
        <v>0</v>
      </c>
      <c r="AA171" s="315">
        <f>'EU28 TRA_Activity'!AA171-'UK TRA_Activity'!AA171</f>
        <v>0</v>
      </c>
      <c r="AB171" s="315">
        <f>'EU28 TRA_Activity'!AB171-'UK TRA_Activity'!AB171</f>
        <v>0</v>
      </c>
      <c r="AC171" s="315">
        <f>'EU28 TRA_Activity'!AC171-'UK TRA_Activity'!AC171</f>
        <v>0</v>
      </c>
      <c r="AD171" s="315">
        <f>'EU28 TRA_Activity'!AD171-'UK TRA_Activity'!AD171</f>
        <v>0</v>
      </c>
      <c r="AE171" s="315">
        <f>'EU28 TRA_Activity'!AE171-'UK TRA_Activity'!AE171</f>
        <v>0</v>
      </c>
      <c r="AF171" s="315">
        <f>'EU28 TRA_Activity'!AF171-'UK TRA_Activity'!AF171</f>
        <v>0</v>
      </c>
      <c r="AG171" s="315">
        <f>'EU28 TRA_Activity'!AG171-'UK TRA_Activity'!AG171</f>
        <v>0</v>
      </c>
      <c r="AH171" s="315">
        <f>'EU28 TRA_Activity'!AH171-'UK TRA_Activity'!AH171</f>
        <v>0</v>
      </c>
      <c r="AI171" s="315">
        <f>'EU28 TRA_Activity'!AI171-'UK TRA_Activity'!AI171</f>
        <v>0</v>
      </c>
      <c r="AJ171" s="315">
        <f>'EU28 TRA_Activity'!AJ171-'UK TRA_Activity'!AJ171</f>
        <v>0</v>
      </c>
      <c r="AK171" s="315">
        <f>'EU28 TRA_Activity'!AK171-'UK TRA_Activity'!AK171</f>
        <v>0</v>
      </c>
      <c r="AL171" s="315">
        <f>'EU28 TRA_Activity'!AL171-'UK TRA_Activity'!AL171</f>
        <v>0</v>
      </c>
      <c r="AM171" s="315">
        <f>'EU28 TRA_Activity'!AM171-'UK TRA_Activity'!AM171</f>
        <v>0</v>
      </c>
      <c r="AN171" s="315">
        <f>'EU28 TRA_Activity'!AN171-'UK TRA_Activity'!AN171</f>
        <v>0</v>
      </c>
      <c r="AO171" s="315">
        <f>'EU28 TRA_Activity'!AO171-'UK TRA_Activity'!AO171</f>
        <v>0</v>
      </c>
      <c r="AP171" s="315">
        <f>'EU28 TRA_Activity'!AP171-'UK TRA_Activity'!AP171</f>
        <v>0</v>
      </c>
      <c r="AQ171" s="315">
        <f>'EU28 TRA_Activity'!AQ171-'UK TRA_Activity'!AQ171</f>
        <v>0</v>
      </c>
      <c r="AR171" s="315">
        <f>'EU28 TRA_Activity'!AR171-'UK TRA_Activity'!AR171</f>
        <v>0</v>
      </c>
      <c r="AS171" s="315">
        <f>'EU28 TRA_Activity'!AS171-'UK TRA_Activity'!AS171</f>
        <v>0</v>
      </c>
      <c r="AT171" s="315">
        <f>'EU28 TRA_Activity'!AT171-'UK TRA_Activity'!AT171</f>
        <v>0</v>
      </c>
      <c r="AU171" s="315">
        <f>'EU28 TRA_Activity'!AU171-'UK TRA_Activity'!AU171</f>
        <v>0</v>
      </c>
      <c r="AV171" s="315">
        <f>'EU28 TRA_Activity'!AV171-'UK TRA_Activity'!AV171</f>
        <v>0</v>
      </c>
      <c r="AW171" s="315">
        <f>'EU28 TRA_Activity'!AW171-'UK TRA_Activity'!AW171</f>
        <v>0</v>
      </c>
      <c r="AX171" s="315">
        <f>'EU28 TRA_Activity'!AX171-'UK TRA_Activity'!AX171</f>
        <v>0</v>
      </c>
      <c r="AY171" s="315">
        <f>'EU28 TRA_Activity'!AY171-'UK TRA_Activity'!AY171</f>
        <v>0</v>
      </c>
      <c r="AZ171" s="315">
        <f>'EU28 TRA_Activity'!AZ171-'UK TRA_Activity'!AZ171</f>
        <v>0</v>
      </c>
    </row>
    <row r="172" spans="1:52">
      <c r="A172" s="330" t="s">
        <v>162</v>
      </c>
      <c r="B172" s="331">
        <f>'EU28 TRA_Activity'!B172-'UK TRA_Activity'!B172</f>
        <v>0</v>
      </c>
      <c r="C172" s="331">
        <f>'EU28 TRA_Activity'!C172-'UK TRA_Activity'!C172</f>
        <v>0</v>
      </c>
      <c r="D172" s="331">
        <f>'EU28 TRA_Activity'!D172-'UK TRA_Activity'!D172</f>
        <v>0</v>
      </c>
      <c r="E172" s="331">
        <f>'EU28 TRA_Activity'!E172-'UK TRA_Activity'!E172</f>
        <v>0</v>
      </c>
      <c r="F172" s="331">
        <f>'EU28 TRA_Activity'!F172-'UK TRA_Activity'!F172</f>
        <v>0</v>
      </c>
      <c r="G172" s="331">
        <f>'EU28 TRA_Activity'!G172-'UK TRA_Activity'!G172</f>
        <v>0</v>
      </c>
      <c r="H172" s="331">
        <f>'EU28 TRA_Activity'!H172-'UK TRA_Activity'!H172</f>
        <v>0</v>
      </c>
      <c r="I172" s="331">
        <f>'EU28 TRA_Activity'!I172-'UK TRA_Activity'!I172</f>
        <v>0</v>
      </c>
      <c r="J172" s="331">
        <f>'EU28 TRA_Activity'!J172-'UK TRA_Activity'!J172</f>
        <v>0</v>
      </c>
      <c r="K172" s="331">
        <f>'EU28 TRA_Activity'!K172-'UK TRA_Activity'!K172</f>
        <v>0</v>
      </c>
      <c r="L172" s="331">
        <f>'EU28 TRA_Activity'!L172-'UK TRA_Activity'!L172</f>
        <v>0</v>
      </c>
      <c r="M172" s="331">
        <f>'EU28 TRA_Activity'!M172-'UK TRA_Activity'!M172</f>
        <v>0</v>
      </c>
      <c r="N172" s="331">
        <f>'EU28 TRA_Activity'!N172-'UK TRA_Activity'!N172</f>
        <v>0</v>
      </c>
      <c r="O172" s="331">
        <f>'EU28 TRA_Activity'!O172-'UK TRA_Activity'!O172</f>
        <v>0</v>
      </c>
      <c r="P172" s="331">
        <f>'EU28 TRA_Activity'!P172-'UK TRA_Activity'!P172</f>
        <v>0</v>
      </c>
      <c r="Q172" s="331">
        <f>'EU28 TRA_Activity'!Q172-'UK TRA_Activity'!Q172</f>
        <v>0</v>
      </c>
      <c r="R172" s="331">
        <f>'EU28 TRA_Activity'!R172-'UK TRA_Activity'!R172</f>
        <v>0</v>
      </c>
      <c r="S172" s="331">
        <f>'EU28 TRA_Activity'!S172-'UK TRA_Activity'!S172</f>
        <v>0</v>
      </c>
      <c r="T172" s="331">
        <f>'EU28 TRA_Activity'!T172-'UK TRA_Activity'!T172</f>
        <v>0</v>
      </c>
      <c r="U172" s="331">
        <f>'EU28 TRA_Activity'!U172-'UK TRA_Activity'!U172</f>
        <v>0</v>
      </c>
      <c r="V172" s="331">
        <f>'EU28 TRA_Activity'!V172-'UK TRA_Activity'!V172</f>
        <v>0</v>
      </c>
      <c r="W172" s="331">
        <f>'EU28 TRA_Activity'!W172-'UK TRA_Activity'!W172</f>
        <v>0</v>
      </c>
      <c r="X172" s="331">
        <f>'EU28 TRA_Activity'!X172-'UK TRA_Activity'!X172</f>
        <v>0</v>
      </c>
      <c r="Y172" s="331">
        <f>'EU28 TRA_Activity'!Y172-'UK TRA_Activity'!Y172</f>
        <v>0</v>
      </c>
      <c r="Z172" s="331">
        <f>'EU28 TRA_Activity'!Z172-'UK TRA_Activity'!Z172</f>
        <v>0</v>
      </c>
      <c r="AA172" s="331">
        <f>'EU28 TRA_Activity'!AA172-'UK TRA_Activity'!AA172</f>
        <v>0</v>
      </c>
      <c r="AB172" s="331">
        <f>'EU28 TRA_Activity'!AB172-'UK TRA_Activity'!AB172</f>
        <v>0</v>
      </c>
      <c r="AC172" s="331">
        <f>'EU28 TRA_Activity'!AC172-'UK TRA_Activity'!AC172</f>
        <v>0</v>
      </c>
      <c r="AD172" s="331">
        <f>'EU28 TRA_Activity'!AD172-'UK TRA_Activity'!AD172</f>
        <v>2.3586002125279548</v>
      </c>
      <c r="AE172" s="331">
        <f>'EU28 TRA_Activity'!AE172-'UK TRA_Activity'!AE172</f>
        <v>20.026286545890471</v>
      </c>
      <c r="AF172" s="331">
        <f>'EU28 TRA_Activity'!AF172-'UK TRA_Activity'!AF172</f>
        <v>95.437095394256033</v>
      </c>
      <c r="AG172" s="331">
        <f>'EU28 TRA_Activity'!AG172-'UK TRA_Activity'!AG172</f>
        <v>255.59200248856538</v>
      </c>
      <c r="AH172" s="331">
        <f>'EU28 TRA_Activity'!AH172-'UK TRA_Activity'!AH172</f>
        <v>504.94561811117842</v>
      </c>
      <c r="AI172" s="331">
        <f>'EU28 TRA_Activity'!AI172-'UK TRA_Activity'!AI172</f>
        <v>854.45015346573541</v>
      </c>
      <c r="AJ172" s="331">
        <f>'EU28 TRA_Activity'!AJ172-'UK TRA_Activity'!AJ172</f>
        <v>1295.8248857681392</v>
      </c>
      <c r="AK172" s="331">
        <f>'EU28 TRA_Activity'!AK172-'UK TRA_Activity'!AK172</f>
        <v>1829.3669783818257</v>
      </c>
      <c r="AL172" s="331">
        <f>'EU28 TRA_Activity'!AL172-'UK TRA_Activity'!AL172</f>
        <v>2461.0645761185046</v>
      </c>
      <c r="AM172" s="331">
        <f>'EU28 TRA_Activity'!AM172-'UK TRA_Activity'!AM172</f>
        <v>3170.1121234604357</v>
      </c>
      <c r="AN172" s="331">
        <f>'EU28 TRA_Activity'!AN172-'UK TRA_Activity'!AN172</f>
        <v>3958.6858138168795</v>
      </c>
      <c r="AO172" s="331">
        <f>'EU28 TRA_Activity'!AO172-'UK TRA_Activity'!AO172</f>
        <v>4819.3174763825564</v>
      </c>
      <c r="AP172" s="331">
        <f>'EU28 TRA_Activity'!AP172-'UK TRA_Activity'!AP172</f>
        <v>5745.4641200998003</v>
      </c>
      <c r="AQ172" s="331">
        <f>'EU28 TRA_Activity'!AQ172-'UK TRA_Activity'!AQ172</f>
        <v>6748.9431666069822</v>
      </c>
      <c r="AR172" s="331">
        <f>'EU28 TRA_Activity'!AR172-'UK TRA_Activity'!AR172</f>
        <v>7841.0410501069882</v>
      </c>
      <c r="AS172" s="331">
        <f>'EU28 TRA_Activity'!AS172-'UK TRA_Activity'!AS172</f>
        <v>9021.020310940432</v>
      </c>
      <c r="AT172" s="331">
        <f>'EU28 TRA_Activity'!AT172-'UK TRA_Activity'!AT172</f>
        <v>10281.854868369357</v>
      </c>
      <c r="AU172" s="331">
        <f>'EU28 TRA_Activity'!AU172-'UK TRA_Activity'!AU172</f>
        <v>11631.060067164084</v>
      </c>
      <c r="AV172" s="331">
        <f>'EU28 TRA_Activity'!AV172-'UK TRA_Activity'!AV172</f>
        <v>13051.628924929377</v>
      </c>
      <c r="AW172" s="331">
        <f>'EU28 TRA_Activity'!AW172-'UK TRA_Activity'!AW172</f>
        <v>14538.68779779849</v>
      </c>
      <c r="AX172" s="331">
        <f>'EU28 TRA_Activity'!AX172-'UK TRA_Activity'!AX172</f>
        <v>16084.67481123226</v>
      </c>
      <c r="AY172" s="331">
        <f>'EU28 TRA_Activity'!AY172-'UK TRA_Activity'!AY172</f>
        <v>17694.918804416229</v>
      </c>
      <c r="AZ172" s="331">
        <f>'EU28 TRA_Activity'!AZ172-'UK TRA_Activity'!AZ172</f>
        <v>19385.416051085322</v>
      </c>
    </row>
    <row r="173" spans="1:52">
      <c r="A173" s="329" t="s">
        <v>161</v>
      </c>
      <c r="B173" s="315">
        <f>'EU28 TRA_Activity'!B173-'UK TRA_Activity'!B173</f>
        <v>0</v>
      </c>
      <c r="C173" s="315">
        <f>'EU28 TRA_Activity'!C173-'UK TRA_Activity'!C173</f>
        <v>0</v>
      </c>
      <c r="D173" s="315">
        <f>'EU28 TRA_Activity'!D173-'UK TRA_Activity'!D173</f>
        <v>0</v>
      </c>
      <c r="E173" s="315">
        <f>'EU28 TRA_Activity'!E173-'UK TRA_Activity'!E173</f>
        <v>0</v>
      </c>
      <c r="F173" s="315">
        <f>'EU28 TRA_Activity'!F173-'UK TRA_Activity'!F173</f>
        <v>0</v>
      </c>
      <c r="G173" s="315">
        <f>'EU28 TRA_Activity'!G173-'UK TRA_Activity'!G173</f>
        <v>0</v>
      </c>
      <c r="H173" s="315">
        <f>'EU28 TRA_Activity'!H173-'UK TRA_Activity'!H173</f>
        <v>0</v>
      </c>
      <c r="I173" s="315">
        <f>'EU28 TRA_Activity'!I173-'UK TRA_Activity'!I173</f>
        <v>0</v>
      </c>
      <c r="J173" s="315">
        <f>'EU28 TRA_Activity'!J173-'UK TRA_Activity'!J173</f>
        <v>0</v>
      </c>
      <c r="K173" s="315">
        <f>'EU28 TRA_Activity'!K173-'UK TRA_Activity'!K173</f>
        <v>0</v>
      </c>
      <c r="L173" s="315">
        <f>'EU28 TRA_Activity'!L173-'UK TRA_Activity'!L173</f>
        <v>0</v>
      </c>
      <c r="M173" s="315">
        <f>'EU28 TRA_Activity'!M173-'UK TRA_Activity'!M173</f>
        <v>0</v>
      </c>
      <c r="N173" s="315">
        <f>'EU28 TRA_Activity'!N173-'UK TRA_Activity'!N173</f>
        <v>0</v>
      </c>
      <c r="O173" s="315">
        <f>'EU28 TRA_Activity'!O173-'UK TRA_Activity'!O173</f>
        <v>0</v>
      </c>
      <c r="P173" s="315">
        <f>'EU28 TRA_Activity'!P173-'UK TRA_Activity'!P173</f>
        <v>0</v>
      </c>
      <c r="Q173" s="315">
        <f>'EU28 TRA_Activity'!Q173-'UK TRA_Activity'!Q173</f>
        <v>0</v>
      </c>
      <c r="R173" s="315">
        <f>'EU28 TRA_Activity'!R173-'UK TRA_Activity'!R173</f>
        <v>0</v>
      </c>
      <c r="S173" s="315">
        <f>'EU28 TRA_Activity'!S173-'UK TRA_Activity'!S173</f>
        <v>0</v>
      </c>
      <c r="T173" s="315">
        <f>'EU28 TRA_Activity'!T173-'UK TRA_Activity'!T173</f>
        <v>0</v>
      </c>
      <c r="U173" s="315">
        <f>'EU28 TRA_Activity'!U173-'UK TRA_Activity'!U173</f>
        <v>0</v>
      </c>
      <c r="V173" s="315">
        <f>'EU28 TRA_Activity'!V173-'UK TRA_Activity'!V173</f>
        <v>0</v>
      </c>
      <c r="W173" s="315">
        <f>'EU28 TRA_Activity'!W173-'UK TRA_Activity'!W173</f>
        <v>0</v>
      </c>
      <c r="X173" s="315">
        <f>'EU28 TRA_Activity'!X173-'UK TRA_Activity'!X173</f>
        <v>0</v>
      </c>
      <c r="Y173" s="315">
        <f>'EU28 TRA_Activity'!Y173-'UK TRA_Activity'!Y173</f>
        <v>0</v>
      </c>
      <c r="Z173" s="315">
        <f>'EU28 TRA_Activity'!Z173-'UK TRA_Activity'!Z173</f>
        <v>0</v>
      </c>
      <c r="AA173" s="315">
        <f>'EU28 TRA_Activity'!AA173-'UK TRA_Activity'!AA173</f>
        <v>0</v>
      </c>
      <c r="AB173" s="315">
        <f>'EU28 TRA_Activity'!AB173-'UK TRA_Activity'!AB173</f>
        <v>0</v>
      </c>
      <c r="AC173" s="315">
        <f>'EU28 TRA_Activity'!AC173-'UK TRA_Activity'!AC173</f>
        <v>0</v>
      </c>
      <c r="AD173" s="315">
        <f>'EU28 TRA_Activity'!AD173-'UK TRA_Activity'!AD173</f>
        <v>0</v>
      </c>
      <c r="AE173" s="315">
        <f>'EU28 TRA_Activity'!AE173-'UK TRA_Activity'!AE173</f>
        <v>0</v>
      </c>
      <c r="AF173" s="315">
        <f>'EU28 TRA_Activity'!AF173-'UK TRA_Activity'!AF173</f>
        <v>0</v>
      </c>
      <c r="AG173" s="315">
        <f>'EU28 TRA_Activity'!AG173-'UK TRA_Activity'!AG173</f>
        <v>0</v>
      </c>
      <c r="AH173" s="315">
        <f>'EU28 TRA_Activity'!AH173-'UK TRA_Activity'!AH173</f>
        <v>0</v>
      </c>
      <c r="AI173" s="315">
        <f>'EU28 TRA_Activity'!AI173-'UK TRA_Activity'!AI173</f>
        <v>0</v>
      </c>
      <c r="AJ173" s="315">
        <f>'EU28 TRA_Activity'!AJ173-'UK TRA_Activity'!AJ173</f>
        <v>0</v>
      </c>
      <c r="AK173" s="315">
        <f>'EU28 TRA_Activity'!AK173-'UK TRA_Activity'!AK173</f>
        <v>0</v>
      </c>
      <c r="AL173" s="315">
        <f>'EU28 TRA_Activity'!AL173-'UK TRA_Activity'!AL173</f>
        <v>0</v>
      </c>
      <c r="AM173" s="315">
        <f>'EU28 TRA_Activity'!AM173-'UK TRA_Activity'!AM173</f>
        <v>0</v>
      </c>
      <c r="AN173" s="315">
        <f>'EU28 TRA_Activity'!AN173-'UK TRA_Activity'!AN173</f>
        <v>0</v>
      </c>
      <c r="AO173" s="315">
        <f>'EU28 TRA_Activity'!AO173-'UK TRA_Activity'!AO173</f>
        <v>0</v>
      </c>
      <c r="AP173" s="315">
        <f>'EU28 TRA_Activity'!AP173-'UK TRA_Activity'!AP173</f>
        <v>0</v>
      </c>
      <c r="AQ173" s="315">
        <f>'EU28 TRA_Activity'!AQ173-'UK TRA_Activity'!AQ173</f>
        <v>0</v>
      </c>
      <c r="AR173" s="315">
        <f>'EU28 TRA_Activity'!AR173-'UK TRA_Activity'!AR173</f>
        <v>0</v>
      </c>
      <c r="AS173" s="315">
        <f>'EU28 TRA_Activity'!AS173-'UK TRA_Activity'!AS173</f>
        <v>0</v>
      </c>
      <c r="AT173" s="315">
        <f>'EU28 TRA_Activity'!AT173-'UK TRA_Activity'!AT173</f>
        <v>0</v>
      </c>
      <c r="AU173" s="315">
        <f>'EU28 TRA_Activity'!AU173-'UK TRA_Activity'!AU173</f>
        <v>0</v>
      </c>
      <c r="AV173" s="315">
        <f>'EU28 TRA_Activity'!AV173-'UK TRA_Activity'!AV173</f>
        <v>0</v>
      </c>
      <c r="AW173" s="315">
        <f>'EU28 TRA_Activity'!AW173-'UK TRA_Activity'!AW173</f>
        <v>0</v>
      </c>
      <c r="AX173" s="315">
        <f>'EU28 TRA_Activity'!AX173-'UK TRA_Activity'!AX173</f>
        <v>0</v>
      </c>
      <c r="AY173" s="315">
        <f>'EU28 TRA_Activity'!AY173-'UK TRA_Activity'!AY173</f>
        <v>0</v>
      </c>
      <c r="AZ173" s="315">
        <f>'EU28 TRA_Activity'!AZ173-'UK TRA_Activity'!AZ173</f>
        <v>0</v>
      </c>
    </row>
    <row r="174" spans="1:52">
      <c r="A174" s="329" t="s">
        <v>160</v>
      </c>
      <c r="B174" s="315">
        <f>'EU28 TRA_Activity'!B174-'UK TRA_Activity'!B174</f>
        <v>0</v>
      </c>
      <c r="C174" s="315">
        <f>'EU28 TRA_Activity'!C174-'UK TRA_Activity'!C174</f>
        <v>0</v>
      </c>
      <c r="D174" s="315">
        <f>'EU28 TRA_Activity'!D174-'UK TRA_Activity'!D174</f>
        <v>0</v>
      </c>
      <c r="E174" s="315">
        <f>'EU28 TRA_Activity'!E174-'UK TRA_Activity'!E174</f>
        <v>0</v>
      </c>
      <c r="F174" s="315">
        <f>'EU28 TRA_Activity'!F174-'UK TRA_Activity'!F174</f>
        <v>0</v>
      </c>
      <c r="G174" s="315">
        <f>'EU28 TRA_Activity'!G174-'UK TRA_Activity'!G174</f>
        <v>0</v>
      </c>
      <c r="H174" s="315">
        <f>'EU28 TRA_Activity'!H174-'UK TRA_Activity'!H174</f>
        <v>0</v>
      </c>
      <c r="I174" s="315">
        <f>'EU28 TRA_Activity'!I174-'UK TRA_Activity'!I174</f>
        <v>0</v>
      </c>
      <c r="J174" s="315">
        <f>'EU28 TRA_Activity'!J174-'UK TRA_Activity'!J174</f>
        <v>0</v>
      </c>
      <c r="K174" s="315">
        <f>'EU28 TRA_Activity'!K174-'UK TRA_Activity'!K174</f>
        <v>0</v>
      </c>
      <c r="L174" s="315">
        <f>'EU28 TRA_Activity'!L174-'UK TRA_Activity'!L174</f>
        <v>0</v>
      </c>
      <c r="M174" s="315">
        <f>'EU28 TRA_Activity'!M174-'UK TRA_Activity'!M174</f>
        <v>0</v>
      </c>
      <c r="N174" s="315">
        <f>'EU28 TRA_Activity'!N174-'UK TRA_Activity'!N174</f>
        <v>0</v>
      </c>
      <c r="O174" s="315">
        <f>'EU28 TRA_Activity'!O174-'UK TRA_Activity'!O174</f>
        <v>0</v>
      </c>
      <c r="P174" s="315">
        <f>'EU28 TRA_Activity'!P174-'UK TRA_Activity'!P174</f>
        <v>0</v>
      </c>
      <c r="Q174" s="315">
        <f>'EU28 TRA_Activity'!Q174-'UK TRA_Activity'!Q174</f>
        <v>0</v>
      </c>
      <c r="R174" s="315">
        <f>'EU28 TRA_Activity'!R174-'UK TRA_Activity'!R174</f>
        <v>0</v>
      </c>
      <c r="S174" s="315">
        <f>'EU28 TRA_Activity'!S174-'UK TRA_Activity'!S174</f>
        <v>0</v>
      </c>
      <c r="T174" s="315">
        <f>'EU28 TRA_Activity'!T174-'UK TRA_Activity'!T174</f>
        <v>0</v>
      </c>
      <c r="U174" s="315">
        <f>'EU28 TRA_Activity'!U174-'UK TRA_Activity'!U174</f>
        <v>0</v>
      </c>
      <c r="V174" s="315">
        <f>'EU28 TRA_Activity'!V174-'UK TRA_Activity'!V174</f>
        <v>0</v>
      </c>
      <c r="W174" s="315">
        <f>'EU28 TRA_Activity'!W174-'UK TRA_Activity'!W174</f>
        <v>0</v>
      </c>
      <c r="X174" s="315">
        <f>'EU28 TRA_Activity'!X174-'UK TRA_Activity'!X174</f>
        <v>0</v>
      </c>
      <c r="Y174" s="315">
        <f>'EU28 TRA_Activity'!Y174-'UK TRA_Activity'!Y174</f>
        <v>0</v>
      </c>
      <c r="Z174" s="315">
        <f>'EU28 TRA_Activity'!Z174-'UK TRA_Activity'!Z174</f>
        <v>0</v>
      </c>
      <c r="AA174" s="315">
        <f>'EU28 TRA_Activity'!AA174-'UK TRA_Activity'!AA174</f>
        <v>0</v>
      </c>
      <c r="AB174" s="315">
        <f>'EU28 TRA_Activity'!AB174-'UK TRA_Activity'!AB174</f>
        <v>0</v>
      </c>
      <c r="AC174" s="315">
        <f>'EU28 TRA_Activity'!AC174-'UK TRA_Activity'!AC174</f>
        <v>0</v>
      </c>
      <c r="AD174" s="315">
        <f>'EU28 TRA_Activity'!AD174-'UK TRA_Activity'!AD174</f>
        <v>0</v>
      </c>
      <c r="AE174" s="315">
        <f>'EU28 TRA_Activity'!AE174-'UK TRA_Activity'!AE174</f>
        <v>0</v>
      </c>
      <c r="AF174" s="315">
        <f>'EU28 TRA_Activity'!AF174-'UK TRA_Activity'!AF174</f>
        <v>0</v>
      </c>
      <c r="AG174" s="315">
        <f>'EU28 TRA_Activity'!AG174-'UK TRA_Activity'!AG174</f>
        <v>0</v>
      </c>
      <c r="AH174" s="315">
        <f>'EU28 TRA_Activity'!AH174-'UK TRA_Activity'!AH174</f>
        <v>0</v>
      </c>
      <c r="AI174" s="315">
        <f>'EU28 TRA_Activity'!AI174-'UK TRA_Activity'!AI174</f>
        <v>0</v>
      </c>
      <c r="AJ174" s="315">
        <f>'EU28 TRA_Activity'!AJ174-'UK TRA_Activity'!AJ174</f>
        <v>0</v>
      </c>
      <c r="AK174" s="315">
        <f>'EU28 TRA_Activity'!AK174-'UK TRA_Activity'!AK174</f>
        <v>0</v>
      </c>
      <c r="AL174" s="315">
        <f>'EU28 TRA_Activity'!AL174-'UK TRA_Activity'!AL174</f>
        <v>0</v>
      </c>
      <c r="AM174" s="315">
        <f>'EU28 TRA_Activity'!AM174-'UK TRA_Activity'!AM174</f>
        <v>0</v>
      </c>
      <c r="AN174" s="315">
        <f>'EU28 TRA_Activity'!AN174-'UK TRA_Activity'!AN174</f>
        <v>0</v>
      </c>
      <c r="AO174" s="315">
        <f>'EU28 TRA_Activity'!AO174-'UK TRA_Activity'!AO174</f>
        <v>0</v>
      </c>
      <c r="AP174" s="315">
        <f>'EU28 TRA_Activity'!AP174-'UK TRA_Activity'!AP174</f>
        <v>0</v>
      </c>
      <c r="AQ174" s="315">
        <f>'EU28 TRA_Activity'!AQ174-'UK TRA_Activity'!AQ174</f>
        <v>0</v>
      </c>
      <c r="AR174" s="315">
        <f>'EU28 TRA_Activity'!AR174-'UK TRA_Activity'!AR174</f>
        <v>0</v>
      </c>
      <c r="AS174" s="315">
        <f>'EU28 TRA_Activity'!AS174-'UK TRA_Activity'!AS174</f>
        <v>0</v>
      </c>
      <c r="AT174" s="315">
        <f>'EU28 TRA_Activity'!AT174-'UK TRA_Activity'!AT174</f>
        <v>0</v>
      </c>
      <c r="AU174" s="315">
        <f>'EU28 TRA_Activity'!AU174-'UK TRA_Activity'!AU174</f>
        <v>0</v>
      </c>
      <c r="AV174" s="315">
        <f>'EU28 TRA_Activity'!AV174-'UK TRA_Activity'!AV174</f>
        <v>0</v>
      </c>
      <c r="AW174" s="315">
        <f>'EU28 TRA_Activity'!AW174-'UK TRA_Activity'!AW174</f>
        <v>0</v>
      </c>
      <c r="AX174" s="315">
        <f>'EU28 TRA_Activity'!AX174-'UK TRA_Activity'!AX174</f>
        <v>0</v>
      </c>
      <c r="AY174" s="315">
        <f>'EU28 TRA_Activity'!AY174-'UK TRA_Activity'!AY174</f>
        <v>0</v>
      </c>
      <c r="AZ174" s="315">
        <f>'EU28 TRA_Activity'!AZ174-'UK TRA_Activity'!AZ174</f>
        <v>0</v>
      </c>
    </row>
    <row r="175" spans="1:52">
      <c r="A175" s="329" t="s">
        <v>159</v>
      </c>
      <c r="B175" s="315">
        <f>'EU28 TRA_Activity'!B175-'UK TRA_Activity'!B175</f>
        <v>0</v>
      </c>
      <c r="C175" s="315">
        <f>'EU28 TRA_Activity'!C175-'UK TRA_Activity'!C175</f>
        <v>0</v>
      </c>
      <c r="D175" s="315">
        <f>'EU28 TRA_Activity'!D175-'UK TRA_Activity'!D175</f>
        <v>0</v>
      </c>
      <c r="E175" s="315">
        <f>'EU28 TRA_Activity'!E175-'UK TRA_Activity'!E175</f>
        <v>0</v>
      </c>
      <c r="F175" s="315">
        <f>'EU28 TRA_Activity'!F175-'UK TRA_Activity'!F175</f>
        <v>0</v>
      </c>
      <c r="G175" s="315">
        <f>'EU28 TRA_Activity'!G175-'UK TRA_Activity'!G175</f>
        <v>0</v>
      </c>
      <c r="H175" s="315">
        <f>'EU28 TRA_Activity'!H175-'UK TRA_Activity'!H175</f>
        <v>0</v>
      </c>
      <c r="I175" s="315">
        <f>'EU28 TRA_Activity'!I175-'UK TRA_Activity'!I175</f>
        <v>0</v>
      </c>
      <c r="J175" s="315">
        <f>'EU28 TRA_Activity'!J175-'UK TRA_Activity'!J175</f>
        <v>0</v>
      </c>
      <c r="K175" s="315">
        <f>'EU28 TRA_Activity'!K175-'UK TRA_Activity'!K175</f>
        <v>0</v>
      </c>
      <c r="L175" s="315">
        <f>'EU28 TRA_Activity'!L175-'UK TRA_Activity'!L175</f>
        <v>0</v>
      </c>
      <c r="M175" s="315">
        <f>'EU28 TRA_Activity'!M175-'UK TRA_Activity'!M175</f>
        <v>0</v>
      </c>
      <c r="N175" s="315">
        <f>'EU28 TRA_Activity'!N175-'UK TRA_Activity'!N175</f>
        <v>0</v>
      </c>
      <c r="O175" s="315">
        <f>'EU28 TRA_Activity'!O175-'UK TRA_Activity'!O175</f>
        <v>0</v>
      </c>
      <c r="P175" s="315">
        <f>'EU28 TRA_Activity'!P175-'UK TRA_Activity'!P175</f>
        <v>0</v>
      </c>
      <c r="Q175" s="315">
        <f>'EU28 TRA_Activity'!Q175-'UK TRA_Activity'!Q175</f>
        <v>0</v>
      </c>
      <c r="R175" s="315">
        <f>'EU28 TRA_Activity'!R175-'UK TRA_Activity'!R175</f>
        <v>0</v>
      </c>
      <c r="S175" s="315">
        <f>'EU28 TRA_Activity'!S175-'UK TRA_Activity'!S175</f>
        <v>0</v>
      </c>
      <c r="T175" s="315">
        <f>'EU28 TRA_Activity'!T175-'UK TRA_Activity'!T175</f>
        <v>0</v>
      </c>
      <c r="U175" s="315">
        <f>'EU28 TRA_Activity'!U175-'UK TRA_Activity'!U175</f>
        <v>0</v>
      </c>
      <c r="V175" s="315">
        <f>'EU28 TRA_Activity'!V175-'UK TRA_Activity'!V175</f>
        <v>0</v>
      </c>
      <c r="W175" s="315">
        <f>'EU28 TRA_Activity'!W175-'UK TRA_Activity'!W175</f>
        <v>0</v>
      </c>
      <c r="X175" s="315">
        <f>'EU28 TRA_Activity'!X175-'UK TRA_Activity'!X175</f>
        <v>0</v>
      </c>
      <c r="Y175" s="315">
        <f>'EU28 TRA_Activity'!Y175-'UK TRA_Activity'!Y175</f>
        <v>0</v>
      </c>
      <c r="Z175" s="315">
        <f>'EU28 TRA_Activity'!Z175-'UK TRA_Activity'!Z175</f>
        <v>0</v>
      </c>
      <c r="AA175" s="315">
        <f>'EU28 TRA_Activity'!AA175-'UK TRA_Activity'!AA175</f>
        <v>0</v>
      </c>
      <c r="AB175" s="315">
        <f>'EU28 TRA_Activity'!AB175-'UK TRA_Activity'!AB175</f>
        <v>0</v>
      </c>
      <c r="AC175" s="315">
        <f>'EU28 TRA_Activity'!AC175-'UK TRA_Activity'!AC175</f>
        <v>0</v>
      </c>
      <c r="AD175" s="315">
        <f>'EU28 TRA_Activity'!AD175-'UK TRA_Activity'!AD175</f>
        <v>2.3586002125279548</v>
      </c>
      <c r="AE175" s="315">
        <f>'EU28 TRA_Activity'!AE175-'UK TRA_Activity'!AE175</f>
        <v>20.026286545890471</v>
      </c>
      <c r="AF175" s="315">
        <f>'EU28 TRA_Activity'!AF175-'UK TRA_Activity'!AF175</f>
        <v>95.437095394256033</v>
      </c>
      <c r="AG175" s="315">
        <f>'EU28 TRA_Activity'!AG175-'UK TRA_Activity'!AG175</f>
        <v>255.59200248856538</v>
      </c>
      <c r="AH175" s="315">
        <f>'EU28 TRA_Activity'!AH175-'UK TRA_Activity'!AH175</f>
        <v>504.94561811117842</v>
      </c>
      <c r="AI175" s="315">
        <f>'EU28 TRA_Activity'!AI175-'UK TRA_Activity'!AI175</f>
        <v>854.45015346573541</v>
      </c>
      <c r="AJ175" s="315">
        <f>'EU28 TRA_Activity'!AJ175-'UK TRA_Activity'!AJ175</f>
        <v>1295.8248857681392</v>
      </c>
      <c r="AK175" s="315">
        <f>'EU28 TRA_Activity'!AK175-'UK TRA_Activity'!AK175</f>
        <v>1829.3669783818257</v>
      </c>
      <c r="AL175" s="315">
        <f>'EU28 TRA_Activity'!AL175-'UK TRA_Activity'!AL175</f>
        <v>2461.0645761185046</v>
      </c>
      <c r="AM175" s="315">
        <f>'EU28 TRA_Activity'!AM175-'UK TRA_Activity'!AM175</f>
        <v>3170.1121234604357</v>
      </c>
      <c r="AN175" s="315">
        <f>'EU28 TRA_Activity'!AN175-'UK TRA_Activity'!AN175</f>
        <v>3958.6858138168795</v>
      </c>
      <c r="AO175" s="315">
        <f>'EU28 TRA_Activity'!AO175-'UK TRA_Activity'!AO175</f>
        <v>4819.3174763825564</v>
      </c>
      <c r="AP175" s="315">
        <f>'EU28 TRA_Activity'!AP175-'UK TRA_Activity'!AP175</f>
        <v>5745.4641200998003</v>
      </c>
      <c r="AQ175" s="315">
        <f>'EU28 TRA_Activity'!AQ175-'UK TRA_Activity'!AQ175</f>
        <v>6748.9431666069822</v>
      </c>
      <c r="AR175" s="315">
        <f>'EU28 TRA_Activity'!AR175-'UK TRA_Activity'!AR175</f>
        <v>7841.0410501069882</v>
      </c>
      <c r="AS175" s="315">
        <f>'EU28 TRA_Activity'!AS175-'UK TRA_Activity'!AS175</f>
        <v>9021.020310940432</v>
      </c>
      <c r="AT175" s="315">
        <f>'EU28 TRA_Activity'!AT175-'UK TRA_Activity'!AT175</f>
        <v>10281.854868369357</v>
      </c>
      <c r="AU175" s="315">
        <f>'EU28 TRA_Activity'!AU175-'UK TRA_Activity'!AU175</f>
        <v>11631.060067164084</v>
      </c>
      <c r="AV175" s="315">
        <f>'EU28 TRA_Activity'!AV175-'UK TRA_Activity'!AV175</f>
        <v>13051.628924929377</v>
      </c>
      <c r="AW175" s="315">
        <f>'EU28 TRA_Activity'!AW175-'UK TRA_Activity'!AW175</f>
        <v>14538.68779779849</v>
      </c>
      <c r="AX175" s="315">
        <f>'EU28 TRA_Activity'!AX175-'UK TRA_Activity'!AX175</f>
        <v>16084.67481123226</v>
      </c>
      <c r="AY175" s="315">
        <f>'EU28 TRA_Activity'!AY175-'UK TRA_Activity'!AY175</f>
        <v>17694.918804416229</v>
      </c>
      <c r="AZ175" s="315">
        <f>'EU28 TRA_Activity'!AZ175-'UK TRA_Activity'!AZ175</f>
        <v>19385.416051085322</v>
      </c>
    </row>
    <row r="176" spans="1:52">
      <c r="A176" s="329" t="s">
        <v>158</v>
      </c>
      <c r="B176" s="315">
        <f>'EU28 TRA_Activity'!B176-'UK TRA_Activity'!B176</f>
        <v>0</v>
      </c>
      <c r="C176" s="315">
        <f>'EU28 TRA_Activity'!C176-'UK TRA_Activity'!C176</f>
        <v>0</v>
      </c>
      <c r="D176" s="315">
        <f>'EU28 TRA_Activity'!D176-'UK TRA_Activity'!D176</f>
        <v>0</v>
      </c>
      <c r="E176" s="315">
        <f>'EU28 TRA_Activity'!E176-'UK TRA_Activity'!E176</f>
        <v>0</v>
      </c>
      <c r="F176" s="315">
        <f>'EU28 TRA_Activity'!F176-'UK TRA_Activity'!F176</f>
        <v>0</v>
      </c>
      <c r="G176" s="315">
        <f>'EU28 TRA_Activity'!G176-'UK TRA_Activity'!G176</f>
        <v>0</v>
      </c>
      <c r="H176" s="315">
        <f>'EU28 TRA_Activity'!H176-'UK TRA_Activity'!H176</f>
        <v>0</v>
      </c>
      <c r="I176" s="315">
        <f>'EU28 TRA_Activity'!I176-'UK TRA_Activity'!I176</f>
        <v>0</v>
      </c>
      <c r="J176" s="315">
        <f>'EU28 TRA_Activity'!J176-'UK TRA_Activity'!J176</f>
        <v>0</v>
      </c>
      <c r="K176" s="315">
        <f>'EU28 TRA_Activity'!K176-'UK TRA_Activity'!K176</f>
        <v>0</v>
      </c>
      <c r="L176" s="315">
        <f>'EU28 TRA_Activity'!L176-'UK TRA_Activity'!L176</f>
        <v>0</v>
      </c>
      <c r="M176" s="315">
        <f>'EU28 TRA_Activity'!M176-'UK TRA_Activity'!M176</f>
        <v>0</v>
      </c>
      <c r="N176" s="315">
        <f>'EU28 TRA_Activity'!N176-'UK TRA_Activity'!N176</f>
        <v>0</v>
      </c>
      <c r="O176" s="315">
        <f>'EU28 TRA_Activity'!O176-'UK TRA_Activity'!O176</f>
        <v>0</v>
      </c>
      <c r="P176" s="315">
        <f>'EU28 TRA_Activity'!P176-'UK TRA_Activity'!P176</f>
        <v>0</v>
      </c>
      <c r="Q176" s="315">
        <f>'EU28 TRA_Activity'!Q176-'UK TRA_Activity'!Q176</f>
        <v>0</v>
      </c>
      <c r="R176" s="315">
        <f>'EU28 TRA_Activity'!R176-'UK TRA_Activity'!R176</f>
        <v>0</v>
      </c>
      <c r="S176" s="315">
        <f>'EU28 TRA_Activity'!S176-'UK TRA_Activity'!S176</f>
        <v>0</v>
      </c>
      <c r="T176" s="315">
        <f>'EU28 TRA_Activity'!T176-'UK TRA_Activity'!T176</f>
        <v>0</v>
      </c>
      <c r="U176" s="315">
        <f>'EU28 TRA_Activity'!U176-'UK TRA_Activity'!U176</f>
        <v>0</v>
      </c>
      <c r="V176" s="315">
        <f>'EU28 TRA_Activity'!V176-'UK TRA_Activity'!V176</f>
        <v>0</v>
      </c>
      <c r="W176" s="315">
        <f>'EU28 TRA_Activity'!W176-'UK TRA_Activity'!W176</f>
        <v>0</v>
      </c>
      <c r="X176" s="315">
        <f>'EU28 TRA_Activity'!X176-'UK TRA_Activity'!X176</f>
        <v>0</v>
      </c>
      <c r="Y176" s="315">
        <f>'EU28 TRA_Activity'!Y176-'UK TRA_Activity'!Y176</f>
        <v>0</v>
      </c>
      <c r="Z176" s="315">
        <f>'EU28 TRA_Activity'!Z176-'UK TRA_Activity'!Z176</f>
        <v>0</v>
      </c>
      <c r="AA176" s="315">
        <f>'EU28 TRA_Activity'!AA176-'UK TRA_Activity'!AA176</f>
        <v>0</v>
      </c>
      <c r="AB176" s="315">
        <f>'EU28 TRA_Activity'!AB176-'UK TRA_Activity'!AB176</f>
        <v>0</v>
      </c>
      <c r="AC176" s="315">
        <f>'EU28 TRA_Activity'!AC176-'UK TRA_Activity'!AC176</f>
        <v>0</v>
      </c>
      <c r="AD176" s="315">
        <f>'EU28 TRA_Activity'!AD176-'UK TRA_Activity'!AD176</f>
        <v>0</v>
      </c>
      <c r="AE176" s="315">
        <f>'EU28 TRA_Activity'!AE176-'UK TRA_Activity'!AE176</f>
        <v>0</v>
      </c>
      <c r="AF176" s="315">
        <f>'EU28 TRA_Activity'!AF176-'UK TRA_Activity'!AF176</f>
        <v>0</v>
      </c>
      <c r="AG176" s="315">
        <f>'EU28 TRA_Activity'!AG176-'UK TRA_Activity'!AG176</f>
        <v>0</v>
      </c>
      <c r="AH176" s="315">
        <f>'EU28 TRA_Activity'!AH176-'UK TRA_Activity'!AH176</f>
        <v>0</v>
      </c>
      <c r="AI176" s="315">
        <f>'EU28 TRA_Activity'!AI176-'UK TRA_Activity'!AI176</f>
        <v>0</v>
      </c>
      <c r="AJ176" s="315">
        <f>'EU28 TRA_Activity'!AJ176-'UK TRA_Activity'!AJ176</f>
        <v>0</v>
      </c>
      <c r="AK176" s="315">
        <f>'EU28 TRA_Activity'!AK176-'UK TRA_Activity'!AK176</f>
        <v>0</v>
      </c>
      <c r="AL176" s="315">
        <f>'EU28 TRA_Activity'!AL176-'UK TRA_Activity'!AL176</f>
        <v>0</v>
      </c>
      <c r="AM176" s="315">
        <f>'EU28 TRA_Activity'!AM176-'UK TRA_Activity'!AM176</f>
        <v>0</v>
      </c>
      <c r="AN176" s="315">
        <f>'EU28 TRA_Activity'!AN176-'UK TRA_Activity'!AN176</f>
        <v>0</v>
      </c>
      <c r="AO176" s="315">
        <f>'EU28 TRA_Activity'!AO176-'UK TRA_Activity'!AO176</f>
        <v>0</v>
      </c>
      <c r="AP176" s="315">
        <f>'EU28 TRA_Activity'!AP176-'UK TRA_Activity'!AP176</f>
        <v>0</v>
      </c>
      <c r="AQ176" s="315">
        <f>'EU28 TRA_Activity'!AQ176-'UK TRA_Activity'!AQ176</f>
        <v>0</v>
      </c>
      <c r="AR176" s="315">
        <f>'EU28 TRA_Activity'!AR176-'UK TRA_Activity'!AR176</f>
        <v>0</v>
      </c>
      <c r="AS176" s="315">
        <f>'EU28 TRA_Activity'!AS176-'UK TRA_Activity'!AS176</f>
        <v>0</v>
      </c>
      <c r="AT176" s="315">
        <f>'EU28 TRA_Activity'!AT176-'UK TRA_Activity'!AT176</f>
        <v>0</v>
      </c>
      <c r="AU176" s="315">
        <f>'EU28 TRA_Activity'!AU176-'UK TRA_Activity'!AU176</f>
        <v>0</v>
      </c>
      <c r="AV176" s="315">
        <f>'EU28 TRA_Activity'!AV176-'UK TRA_Activity'!AV176</f>
        <v>0</v>
      </c>
      <c r="AW176" s="315">
        <f>'EU28 TRA_Activity'!AW176-'UK TRA_Activity'!AW176</f>
        <v>0</v>
      </c>
      <c r="AX176" s="315">
        <f>'EU28 TRA_Activity'!AX176-'UK TRA_Activity'!AX176</f>
        <v>0</v>
      </c>
      <c r="AY176" s="315">
        <f>'EU28 TRA_Activity'!AY176-'UK TRA_Activity'!AY176</f>
        <v>0</v>
      </c>
      <c r="AZ176" s="315">
        <f>'EU28 TRA_Activity'!AZ176-'UK TRA_Activity'!AZ176</f>
        <v>0</v>
      </c>
    </row>
    <row r="177" spans="1:52">
      <c r="A177" s="330" t="s">
        <v>157</v>
      </c>
      <c r="B177" s="331">
        <f>'EU28 TRA_Activity'!B177-'UK TRA_Activity'!B177</f>
        <v>0</v>
      </c>
      <c r="C177" s="331">
        <f>'EU28 TRA_Activity'!C177-'UK TRA_Activity'!C177</f>
        <v>0</v>
      </c>
      <c r="D177" s="331">
        <f>'EU28 TRA_Activity'!D177-'UK TRA_Activity'!D177</f>
        <v>0</v>
      </c>
      <c r="E177" s="331">
        <f>'EU28 TRA_Activity'!E177-'UK TRA_Activity'!E177</f>
        <v>0</v>
      </c>
      <c r="F177" s="331">
        <f>'EU28 TRA_Activity'!F177-'UK TRA_Activity'!F177</f>
        <v>0</v>
      </c>
      <c r="G177" s="331">
        <f>'EU28 TRA_Activity'!G177-'UK TRA_Activity'!G177</f>
        <v>0</v>
      </c>
      <c r="H177" s="331">
        <f>'EU28 TRA_Activity'!H177-'UK TRA_Activity'!H177</f>
        <v>0</v>
      </c>
      <c r="I177" s="331">
        <f>'EU28 TRA_Activity'!I177-'UK TRA_Activity'!I177</f>
        <v>0</v>
      </c>
      <c r="J177" s="331">
        <f>'EU28 TRA_Activity'!J177-'UK TRA_Activity'!J177</f>
        <v>0</v>
      </c>
      <c r="K177" s="331">
        <f>'EU28 TRA_Activity'!K177-'UK TRA_Activity'!K177</f>
        <v>0</v>
      </c>
      <c r="L177" s="331">
        <f>'EU28 TRA_Activity'!L177-'UK TRA_Activity'!L177</f>
        <v>0</v>
      </c>
      <c r="M177" s="331">
        <f>'EU28 TRA_Activity'!M177-'UK TRA_Activity'!M177</f>
        <v>0</v>
      </c>
      <c r="N177" s="331">
        <f>'EU28 TRA_Activity'!N177-'UK TRA_Activity'!N177</f>
        <v>0</v>
      </c>
      <c r="O177" s="331">
        <f>'EU28 TRA_Activity'!O177-'UK TRA_Activity'!O177</f>
        <v>0</v>
      </c>
      <c r="P177" s="331">
        <f>'EU28 TRA_Activity'!P177-'UK TRA_Activity'!P177</f>
        <v>0</v>
      </c>
      <c r="Q177" s="331">
        <f>'EU28 TRA_Activity'!Q177-'UK TRA_Activity'!Q177</f>
        <v>0</v>
      </c>
      <c r="R177" s="331">
        <f>'EU28 TRA_Activity'!R177-'UK TRA_Activity'!R177</f>
        <v>2.3637813790438016</v>
      </c>
      <c r="S177" s="331">
        <f>'EU28 TRA_Activity'!S177-'UK TRA_Activity'!S177</f>
        <v>4.735890946666018</v>
      </c>
      <c r="T177" s="331">
        <f>'EU28 TRA_Activity'!T177-'UK TRA_Activity'!T177</f>
        <v>9.4819777007182484</v>
      </c>
      <c r="U177" s="331">
        <f>'EU28 TRA_Activity'!U177-'UK TRA_Activity'!U177</f>
        <v>15.390241659953183</v>
      </c>
      <c r="V177" s="331">
        <f>'EU28 TRA_Activity'!V177-'UK TRA_Activity'!V177</f>
        <v>23.626377486639825</v>
      </c>
      <c r="W177" s="331">
        <f>'EU28 TRA_Activity'!W177-'UK TRA_Activity'!W177</f>
        <v>23.474932892955227</v>
      </c>
      <c r="X177" s="331">
        <f>'EU28 TRA_Activity'!X177-'UK TRA_Activity'!X177</f>
        <v>23.177638289045394</v>
      </c>
      <c r="Y177" s="331">
        <f>'EU28 TRA_Activity'!Y177-'UK TRA_Activity'!Y177</f>
        <v>21.520399001389137</v>
      </c>
      <c r="Z177" s="331">
        <f>'EU28 TRA_Activity'!Z177-'UK TRA_Activity'!Z177</f>
        <v>16.513391130694924</v>
      </c>
      <c r="AA177" s="331">
        <f>'EU28 TRA_Activity'!AA177-'UK TRA_Activity'!AA177</f>
        <v>11.608319715974762</v>
      </c>
      <c r="AB177" s="331">
        <f>'EU28 TRA_Activity'!AB177-'UK TRA_Activity'!AB177</f>
        <v>8.1596516642328538</v>
      </c>
      <c r="AC177" s="331">
        <f>'EU28 TRA_Activity'!AC177-'UK TRA_Activity'!AC177</f>
        <v>3.9566792086186737</v>
      </c>
      <c r="AD177" s="331">
        <f>'EU28 TRA_Activity'!AD177-'UK TRA_Activity'!AD177</f>
        <v>0</v>
      </c>
      <c r="AE177" s="331">
        <f>'EU28 TRA_Activity'!AE177-'UK TRA_Activity'!AE177</f>
        <v>0</v>
      </c>
      <c r="AF177" s="331">
        <f>'EU28 TRA_Activity'!AF177-'UK TRA_Activity'!AF177</f>
        <v>146.09536979821803</v>
      </c>
      <c r="AG177" s="331">
        <f>'EU28 TRA_Activity'!AG177-'UK TRA_Activity'!AG177</f>
        <v>589.02438750568547</v>
      </c>
      <c r="AH177" s="331">
        <f>'EU28 TRA_Activity'!AH177-'UK TRA_Activity'!AH177</f>
        <v>1356.8638321649357</v>
      </c>
      <c r="AI177" s="331">
        <f>'EU28 TRA_Activity'!AI177-'UK TRA_Activity'!AI177</f>
        <v>2465.3155970216103</v>
      </c>
      <c r="AJ177" s="331">
        <f>'EU28 TRA_Activity'!AJ177-'UK TRA_Activity'!AJ177</f>
        <v>3891.0466884612661</v>
      </c>
      <c r="AK177" s="331">
        <f>'EU28 TRA_Activity'!AK177-'UK TRA_Activity'!AK177</f>
        <v>5622.3989318470294</v>
      </c>
      <c r="AL177" s="331">
        <f>'EU28 TRA_Activity'!AL177-'UK TRA_Activity'!AL177</f>
        <v>7620.0239025571791</v>
      </c>
      <c r="AM177" s="331">
        <f>'EU28 TRA_Activity'!AM177-'UK TRA_Activity'!AM177</f>
        <v>9873.2052046243443</v>
      </c>
      <c r="AN177" s="331">
        <f>'EU28 TRA_Activity'!AN177-'UK TRA_Activity'!AN177</f>
        <v>12295.272281198253</v>
      </c>
      <c r="AO177" s="331">
        <f>'EU28 TRA_Activity'!AO177-'UK TRA_Activity'!AO177</f>
        <v>14900.320197311661</v>
      </c>
      <c r="AP177" s="331">
        <f>'EU28 TRA_Activity'!AP177-'UK TRA_Activity'!AP177</f>
        <v>17700.429168376071</v>
      </c>
      <c r="AQ177" s="331">
        <f>'EU28 TRA_Activity'!AQ177-'UK TRA_Activity'!AQ177</f>
        <v>20737.19491025155</v>
      </c>
      <c r="AR177" s="331">
        <f>'EU28 TRA_Activity'!AR177-'UK TRA_Activity'!AR177</f>
        <v>23996.759314104755</v>
      </c>
      <c r="AS177" s="331">
        <f>'EU28 TRA_Activity'!AS177-'UK TRA_Activity'!AS177</f>
        <v>27480.039390845981</v>
      </c>
      <c r="AT177" s="331">
        <f>'EU28 TRA_Activity'!AT177-'UK TRA_Activity'!AT177</f>
        <v>31185.494221436431</v>
      </c>
      <c r="AU177" s="331">
        <f>'EU28 TRA_Activity'!AU177-'UK TRA_Activity'!AU177</f>
        <v>35124.503598092109</v>
      </c>
      <c r="AV177" s="331">
        <f>'EU28 TRA_Activity'!AV177-'UK TRA_Activity'!AV177</f>
        <v>39272.647048601255</v>
      </c>
      <c r="AW177" s="331">
        <f>'EU28 TRA_Activity'!AW177-'UK TRA_Activity'!AW177</f>
        <v>43663.159986964762</v>
      </c>
      <c r="AX177" s="331">
        <f>'EU28 TRA_Activity'!AX177-'UK TRA_Activity'!AX177</f>
        <v>48208.80477219625</v>
      </c>
      <c r="AY177" s="331">
        <f>'EU28 TRA_Activity'!AY177-'UK TRA_Activity'!AY177</f>
        <v>52949.5270511524</v>
      </c>
      <c r="AZ177" s="331">
        <f>'EU28 TRA_Activity'!AZ177-'UK TRA_Activity'!AZ177</f>
        <v>57912.585336840471</v>
      </c>
    </row>
    <row r="178" spans="1:52">
      <c r="A178" s="329" t="s">
        <v>156</v>
      </c>
      <c r="B178" s="315">
        <f>'EU28 TRA_Activity'!B178-'UK TRA_Activity'!B178</f>
        <v>0</v>
      </c>
      <c r="C178" s="315">
        <f>'EU28 TRA_Activity'!C178-'UK TRA_Activity'!C178</f>
        <v>0</v>
      </c>
      <c r="D178" s="315">
        <f>'EU28 TRA_Activity'!D178-'UK TRA_Activity'!D178</f>
        <v>0</v>
      </c>
      <c r="E178" s="315">
        <f>'EU28 TRA_Activity'!E178-'UK TRA_Activity'!E178</f>
        <v>0</v>
      </c>
      <c r="F178" s="315">
        <f>'EU28 TRA_Activity'!F178-'UK TRA_Activity'!F178</f>
        <v>0</v>
      </c>
      <c r="G178" s="315">
        <f>'EU28 TRA_Activity'!G178-'UK TRA_Activity'!G178</f>
        <v>0</v>
      </c>
      <c r="H178" s="315">
        <f>'EU28 TRA_Activity'!H178-'UK TRA_Activity'!H178</f>
        <v>0</v>
      </c>
      <c r="I178" s="315">
        <f>'EU28 TRA_Activity'!I178-'UK TRA_Activity'!I178</f>
        <v>0</v>
      </c>
      <c r="J178" s="315">
        <f>'EU28 TRA_Activity'!J178-'UK TRA_Activity'!J178</f>
        <v>0</v>
      </c>
      <c r="K178" s="315">
        <f>'EU28 TRA_Activity'!K178-'UK TRA_Activity'!K178</f>
        <v>0</v>
      </c>
      <c r="L178" s="315">
        <f>'EU28 TRA_Activity'!L178-'UK TRA_Activity'!L178</f>
        <v>0</v>
      </c>
      <c r="M178" s="315">
        <f>'EU28 TRA_Activity'!M178-'UK TRA_Activity'!M178</f>
        <v>0</v>
      </c>
      <c r="N178" s="315">
        <f>'EU28 TRA_Activity'!N178-'UK TRA_Activity'!N178</f>
        <v>0</v>
      </c>
      <c r="O178" s="315">
        <f>'EU28 TRA_Activity'!O178-'UK TRA_Activity'!O178</f>
        <v>0</v>
      </c>
      <c r="P178" s="315">
        <f>'EU28 TRA_Activity'!P178-'UK TRA_Activity'!P178</f>
        <v>0</v>
      </c>
      <c r="Q178" s="315">
        <f>'EU28 TRA_Activity'!Q178-'UK TRA_Activity'!Q178</f>
        <v>0</v>
      </c>
      <c r="R178" s="315">
        <f>'EU28 TRA_Activity'!R178-'UK TRA_Activity'!R178</f>
        <v>0</v>
      </c>
      <c r="S178" s="315">
        <f>'EU28 TRA_Activity'!S178-'UK TRA_Activity'!S178</f>
        <v>0</v>
      </c>
      <c r="T178" s="315">
        <f>'EU28 TRA_Activity'!T178-'UK TRA_Activity'!T178</f>
        <v>0</v>
      </c>
      <c r="U178" s="315">
        <f>'EU28 TRA_Activity'!U178-'UK TRA_Activity'!U178</f>
        <v>0</v>
      </c>
      <c r="V178" s="315">
        <f>'EU28 TRA_Activity'!V178-'UK TRA_Activity'!V178</f>
        <v>0</v>
      </c>
      <c r="W178" s="315">
        <f>'EU28 TRA_Activity'!W178-'UK TRA_Activity'!W178</f>
        <v>0</v>
      </c>
      <c r="X178" s="315">
        <f>'EU28 TRA_Activity'!X178-'UK TRA_Activity'!X178</f>
        <v>0</v>
      </c>
      <c r="Y178" s="315">
        <f>'EU28 TRA_Activity'!Y178-'UK TRA_Activity'!Y178</f>
        <v>0</v>
      </c>
      <c r="Z178" s="315">
        <f>'EU28 TRA_Activity'!Z178-'UK TRA_Activity'!Z178</f>
        <v>0</v>
      </c>
      <c r="AA178" s="315">
        <f>'EU28 TRA_Activity'!AA178-'UK TRA_Activity'!AA178</f>
        <v>0</v>
      </c>
      <c r="AB178" s="315">
        <f>'EU28 TRA_Activity'!AB178-'UK TRA_Activity'!AB178</f>
        <v>0</v>
      </c>
      <c r="AC178" s="315">
        <f>'EU28 TRA_Activity'!AC178-'UK TRA_Activity'!AC178</f>
        <v>0</v>
      </c>
      <c r="AD178" s="315">
        <f>'EU28 TRA_Activity'!AD178-'UK TRA_Activity'!AD178</f>
        <v>0</v>
      </c>
      <c r="AE178" s="315">
        <f>'EU28 TRA_Activity'!AE178-'UK TRA_Activity'!AE178</f>
        <v>0</v>
      </c>
      <c r="AF178" s="315">
        <f>'EU28 TRA_Activity'!AF178-'UK TRA_Activity'!AF178</f>
        <v>67.159139464635373</v>
      </c>
      <c r="AG178" s="315">
        <f>'EU28 TRA_Activity'!AG178-'UK TRA_Activity'!AG178</f>
        <v>288.62494772356217</v>
      </c>
      <c r="AH178" s="315">
        <f>'EU28 TRA_Activity'!AH178-'UK TRA_Activity'!AH178</f>
        <v>706.77650087944903</v>
      </c>
      <c r="AI178" s="315">
        <f>'EU28 TRA_Activity'!AI178-'UK TRA_Activity'!AI178</f>
        <v>1351.017229053554</v>
      </c>
      <c r="AJ178" s="315">
        <f>'EU28 TRA_Activity'!AJ178-'UK TRA_Activity'!AJ178</f>
        <v>2234.1107803634873</v>
      </c>
      <c r="AK178" s="315">
        <f>'EU28 TRA_Activity'!AK178-'UK TRA_Activity'!AK178</f>
        <v>3373.2598623986396</v>
      </c>
      <c r="AL178" s="315">
        <f>'EU28 TRA_Activity'!AL178-'UK TRA_Activity'!AL178</f>
        <v>4765.8573278623635</v>
      </c>
      <c r="AM178" s="315">
        <f>'EU28 TRA_Activity'!AM178-'UK TRA_Activity'!AM178</f>
        <v>6428.7853450701605</v>
      </c>
      <c r="AN178" s="315">
        <f>'EU28 TRA_Activity'!AN178-'UK TRA_Activity'!AN178</f>
        <v>8313.692365863697</v>
      </c>
      <c r="AO178" s="315">
        <f>'EU28 TRA_Activity'!AO178-'UK TRA_Activity'!AO178</f>
        <v>10433.759338638592</v>
      </c>
      <c r="AP178" s="315">
        <f>'EU28 TRA_Activity'!AP178-'UK TRA_Activity'!AP178</f>
        <v>12796.083581450104</v>
      </c>
      <c r="AQ178" s="315">
        <f>'EU28 TRA_Activity'!AQ178-'UK TRA_Activity'!AQ178</f>
        <v>15434.391760323868</v>
      </c>
      <c r="AR178" s="315">
        <f>'EU28 TRA_Activity'!AR178-'UK TRA_Activity'!AR178</f>
        <v>18337.523655290901</v>
      </c>
      <c r="AS178" s="315">
        <f>'EU28 TRA_Activity'!AS178-'UK TRA_Activity'!AS178</f>
        <v>21495.125305431753</v>
      </c>
      <c r="AT178" s="315">
        <f>'EU28 TRA_Activity'!AT178-'UK TRA_Activity'!AT178</f>
        <v>24915.810901199369</v>
      </c>
      <c r="AU178" s="315">
        <f>'EU28 TRA_Activity'!AU178-'UK TRA_Activity'!AU178</f>
        <v>28591.613977973568</v>
      </c>
      <c r="AV178" s="315">
        <f>'EU28 TRA_Activity'!AV178-'UK TRA_Activity'!AV178</f>
        <v>32496.261754784042</v>
      </c>
      <c r="AW178" s="315">
        <f>'EU28 TRA_Activity'!AW178-'UK TRA_Activity'!AW178</f>
        <v>36656.995717245474</v>
      </c>
      <c r="AX178" s="315">
        <f>'EU28 TRA_Activity'!AX178-'UK TRA_Activity'!AX178</f>
        <v>40987.315318071618</v>
      </c>
      <c r="AY178" s="315">
        <f>'EU28 TRA_Activity'!AY178-'UK TRA_Activity'!AY178</f>
        <v>45532.662635781497</v>
      </c>
      <c r="AZ178" s="315">
        <f>'EU28 TRA_Activity'!AZ178-'UK TRA_Activity'!AZ178</f>
        <v>50288.778587212277</v>
      </c>
    </row>
    <row r="179" spans="1:52">
      <c r="A179" s="336" t="s">
        <v>155</v>
      </c>
      <c r="B179" s="317">
        <f>'EU28 TRA_Activity'!B179-'UK TRA_Activity'!B179</f>
        <v>0</v>
      </c>
      <c r="C179" s="317">
        <f>'EU28 TRA_Activity'!C179-'UK TRA_Activity'!C179</f>
        <v>0</v>
      </c>
      <c r="D179" s="317">
        <f>'EU28 TRA_Activity'!D179-'UK TRA_Activity'!D179</f>
        <v>0</v>
      </c>
      <c r="E179" s="317">
        <f>'EU28 TRA_Activity'!E179-'UK TRA_Activity'!E179</f>
        <v>0</v>
      </c>
      <c r="F179" s="317">
        <f>'EU28 TRA_Activity'!F179-'UK TRA_Activity'!F179</f>
        <v>0</v>
      </c>
      <c r="G179" s="317">
        <f>'EU28 TRA_Activity'!G179-'UK TRA_Activity'!G179</f>
        <v>0</v>
      </c>
      <c r="H179" s="317">
        <f>'EU28 TRA_Activity'!H179-'UK TRA_Activity'!H179</f>
        <v>0</v>
      </c>
      <c r="I179" s="317">
        <f>'EU28 TRA_Activity'!I179-'UK TRA_Activity'!I179</f>
        <v>0</v>
      </c>
      <c r="J179" s="317">
        <f>'EU28 TRA_Activity'!J179-'UK TRA_Activity'!J179</f>
        <v>0</v>
      </c>
      <c r="K179" s="317">
        <f>'EU28 TRA_Activity'!K179-'UK TRA_Activity'!K179</f>
        <v>0</v>
      </c>
      <c r="L179" s="317">
        <f>'EU28 TRA_Activity'!L179-'UK TRA_Activity'!L179</f>
        <v>0</v>
      </c>
      <c r="M179" s="317">
        <f>'EU28 TRA_Activity'!M179-'UK TRA_Activity'!M179</f>
        <v>0</v>
      </c>
      <c r="N179" s="317">
        <f>'EU28 TRA_Activity'!N179-'UK TRA_Activity'!N179</f>
        <v>0</v>
      </c>
      <c r="O179" s="317">
        <f>'EU28 TRA_Activity'!O179-'UK TRA_Activity'!O179</f>
        <v>0</v>
      </c>
      <c r="P179" s="317">
        <f>'EU28 TRA_Activity'!P179-'UK TRA_Activity'!P179</f>
        <v>0</v>
      </c>
      <c r="Q179" s="317">
        <f>'EU28 TRA_Activity'!Q179-'UK TRA_Activity'!Q179</f>
        <v>0</v>
      </c>
      <c r="R179" s="317">
        <f>'EU28 TRA_Activity'!R179-'UK TRA_Activity'!R179</f>
        <v>2.3637813790438016</v>
      </c>
      <c r="S179" s="317">
        <f>'EU28 TRA_Activity'!S179-'UK TRA_Activity'!S179</f>
        <v>4.735890946666018</v>
      </c>
      <c r="T179" s="317">
        <f>'EU28 TRA_Activity'!T179-'UK TRA_Activity'!T179</f>
        <v>9.4819777007182484</v>
      </c>
      <c r="U179" s="317">
        <f>'EU28 TRA_Activity'!U179-'UK TRA_Activity'!U179</f>
        <v>15.390241659953183</v>
      </c>
      <c r="V179" s="317">
        <f>'EU28 TRA_Activity'!V179-'UK TRA_Activity'!V179</f>
        <v>23.626377486639825</v>
      </c>
      <c r="W179" s="317">
        <f>'EU28 TRA_Activity'!W179-'UK TRA_Activity'!W179</f>
        <v>23.474932892955227</v>
      </c>
      <c r="X179" s="317">
        <f>'EU28 TRA_Activity'!X179-'UK TRA_Activity'!X179</f>
        <v>23.177638289045394</v>
      </c>
      <c r="Y179" s="317">
        <f>'EU28 TRA_Activity'!Y179-'UK TRA_Activity'!Y179</f>
        <v>21.520399001389137</v>
      </c>
      <c r="Z179" s="317">
        <f>'EU28 TRA_Activity'!Z179-'UK TRA_Activity'!Z179</f>
        <v>16.513391130694924</v>
      </c>
      <c r="AA179" s="317">
        <f>'EU28 TRA_Activity'!AA179-'UK TRA_Activity'!AA179</f>
        <v>11.608319715974762</v>
      </c>
      <c r="AB179" s="317">
        <f>'EU28 TRA_Activity'!AB179-'UK TRA_Activity'!AB179</f>
        <v>8.1596516642328538</v>
      </c>
      <c r="AC179" s="317">
        <f>'EU28 TRA_Activity'!AC179-'UK TRA_Activity'!AC179</f>
        <v>3.9566792086186737</v>
      </c>
      <c r="AD179" s="317">
        <f>'EU28 TRA_Activity'!AD179-'UK TRA_Activity'!AD179</f>
        <v>0</v>
      </c>
      <c r="AE179" s="317">
        <f>'EU28 TRA_Activity'!AE179-'UK TRA_Activity'!AE179</f>
        <v>0</v>
      </c>
      <c r="AF179" s="317">
        <f>'EU28 TRA_Activity'!AF179-'UK TRA_Activity'!AF179</f>
        <v>78.936230333582643</v>
      </c>
      <c r="AG179" s="317">
        <f>'EU28 TRA_Activity'!AG179-'UK TRA_Activity'!AG179</f>
        <v>300.3994397821233</v>
      </c>
      <c r="AH179" s="317">
        <f>'EU28 TRA_Activity'!AH179-'UK TRA_Activity'!AH179</f>
        <v>650.08733128548681</v>
      </c>
      <c r="AI179" s="317">
        <f>'EU28 TRA_Activity'!AI179-'UK TRA_Activity'!AI179</f>
        <v>1114.2983679680565</v>
      </c>
      <c r="AJ179" s="317">
        <f>'EU28 TRA_Activity'!AJ179-'UK TRA_Activity'!AJ179</f>
        <v>1656.9359080977788</v>
      </c>
      <c r="AK179" s="317">
        <f>'EU28 TRA_Activity'!AK179-'UK TRA_Activity'!AK179</f>
        <v>2249.1390694483903</v>
      </c>
      <c r="AL179" s="317">
        <f>'EU28 TRA_Activity'!AL179-'UK TRA_Activity'!AL179</f>
        <v>2854.1665746948156</v>
      </c>
      <c r="AM179" s="317">
        <f>'EU28 TRA_Activity'!AM179-'UK TRA_Activity'!AM179</f>
        <v>3444.4198595541834</v>
      </c>
      <c r="AN179" s="317">
        <f>'EU28 TRA_Activity'!AN179-'UK TRA_Activity'!AN179</f>
        <v>3981.579915334557</v>
      </c>
      <c r="AO179" s="317">
        <f>'EU28 TRA_Activity'!AO179-'UK TRA_Activity'!AO179</f>
        <v>4466.5608586730668</v>
      </c>
      <c r="AP179" s="317">
        <f>'EU28 TRA_Activity'!AP179-'UK TRA_Activity'!AP179</f>
        <v>4904.345586925966</v>
      </c>
      <c r="AQ179" s="317">
        <f>'EU28 TRA_Activity'!AQ179-'UK TRA_Activity'!AQ179</f>
        <v>5302.8031499276813</v>
      </c>
      <c r="AR179" s="317">
        <f>'EU28 TRA_Activity'!AR179-'UK TRA_Activity'!AR179</f>
        <v>5659.2356588138528</v>
      </c>
      <c r="AS179" s="317">
        <f>'EU28 TRA_Activity'!AS179-'UK TRA_Activity'!AS179</f>
        <v>5984.9140854142261</v>
      </c>
      <c r="AT179" s="317">
        <f>'EU28 TRA_Activity'!AT179-'UK TRA_Activity'!AT179</f>
        <v>6269.6833202370599</v>
      </c>
      <c r="AU179" s="317">
        <f>'EU28 TRA_Activity'!AU179-'UK TRA_Activity'!AU179</f>
        <v>6532.8896201185444</v>
      </c>
      <c r="AV179" s="317">
        <f>'EU28 TRA_Activity'!AV179-'UK TRA_Activity'!AV179</f>
        <v>6776.3852938172113</v>
      </c>
      <c r="AW179" s="317">
        <f>'EU28 TRA_Activity'!AW179-'UK TRA_Activity'!AW179</f>
        <v>7006.1642697192847</v>
      </c>
      <c r="AX179" s="317">
        <f>'EU28 TRA_Activity'!AX179-'UK TRA_Activity'!AX179</f>
        <v>7221.4894541246358</v>
      </c>
      <c r="AY179" s="317">
        <f>'EU28 TRA_Activity'!AY179-'UK TRA_Activity'!AY179</f>
        <v>7416.8644153708965</v>
      </c>
      <c r="AZ179" s="317">
        <f>'EU28 TRA_Activity'!AZ179-'UK TRA_Activity'!AZ179</f>
        <v>7623.806749628191</v>
      </c>
    </row>
    <row r="180" spans="1:52">
      <c r="A180" s="33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42"/>
      <c r="M180" s="342"/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2"/>
      <c r="AT180" s="342"/>
      <c r="AU180" s="342"/>
      <c r="AV180" s="342"/>
      <c r="AW180" s="342"/>
      <c r="AX180" s="342"/>
      <c r="AY180" s="342"/>
      <c r="AZ180" s="342"/>
    </row>
    <row r="181" spans="1:52">
      <c r="A181" s="309" t="s">
        <v>46</v>
      </c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G181" s="345"/>
      <c r="AH181" s="345"/>
      <c r="AI181" s="345"/>
      <c r="AJ181" s="345"/>
      <c r="AK181" s="345"/>
      <c r="AL181" s="345"/>
      <c r="AM181" s="345"/>
      <c r="AN181" s="345"/>
      <c r="AO181" s="345"/>
      <c r="AP181" s="345"/>
      <c r="AQ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</row>
    <row r="182" spans="1:52">
      <c r="A182" s="334" t="s">
        <v>15</v>
      </c>
      <c r="B182" s="335">
        <f>'EU28 TRA_Activity'!B182-'UK TRA_Activity'!B182</f>
        <v>404857.17583365238</v>
      </c>
      <c r="C182" s="335">
        <f>'EU28 TRA_Activity'!C182-'UK TRA_Activity'!C182</f>
        <v>406763.34106434177</v>
      </c>
      <c r="D182" s="335">
        <f>'EU28 TRA_Activity'!D182-'UK TRA_Activity'!D182</f>
        <v>399548.57801795466</v>
      </c>
      <c r="E182" s="335">
        <f>'EU28 TRA_Activity'!E182-'UK TRA_Activity'!E182</f>
        <v>395065.38414705161</v>
      </c>
      <c r="F182" s="335">
        <f>'EU28 TRA_Activity'!F182-'UK TRA_Activity'!F182</f>
        <v>401998.67721524404</v>
      </c>
      <c r="G182" s="335">
        <f>'EU28 TRA_Activity'!G182-'UK TRA_Activity'!G182</f>
        <v>410156.70238087868</v>
      </c>
      <c r="H182" s="335">
        <f>'EU28 TRA_Activity'!H182-'UK TRA_Activity'!H182</f>
        <v>420793.02677690779</v>
      </c>
      <c r="I182" s="335">
        <f>'EU28 TRA_Activity'!I182-'UK TRA_Activity'!I182</f>
        <v>426415.4769868984</v>
      </c>
      <c r="J182" s="335">
        <f>'EU28 TRA_Activity'!J182-'UK TRA_Activity'!J182</f>
        <v>442422.48856848199</v>
      </c>
      <c r="K182" s="335">
        <f>'EU28 TRA_Activity'!K182-'UK TRA_Activity'!K182</f>
        <v>435701.40075087151</v>
      </c>
      <c r="L182" s="335">
        <f>'EU28 TRA_Activity'!L182-'UK TRA_Activity'!L182</f>
        <v>436881.00041386345</v>
      </c>
      <c r="M182" s="335">
        <f>'EU28 TRA_Activity'!M182-'UK TRA_Activity'!M182</f>
        <v>443128.25813727919</v>
      </c>
      <c r="N182" s="335">
        <f>'EU28 TRA_Activity'!N182-'UK TRA_Activity'!N182</f>
        <v>447451.76881883771</v>
      </c>
      <c r="O182" s="335">
        <f>'EU28 TRA_Activity'!O182-'UK TRA_Activity'!O182</f>
        <v>452038.79730185855</v>
      </c>
      <c r="P182" s="335">
        <f>'EU28 TRA_Activity'!P182-'UK TRA_Activity'!P182</f>
        <v>457175.99085520639</v>
      </c>
      <c r="Q182" s="335">
        <f>'EU28 TRA_Activity'!Q182-'UK TRA_Activity'!Q182</f>
        <v>464641.5079815886</v>
      </c>
      <c r="R182" s="335">
        <f>'EU28 TRA_Activity'!R182-'UK TRA_Activity'!R182</f>
        <v>474167.07950196264</v>
      </c>
      <c r="S182" s="335">
        <f>'EU28 TRA_Activity'!S182-'UK TRA_Activity'!S182</f>
        <v>489904.03241555596</v>
      </c>
      <c r="T182" s="335">
        <f>'EU28 TRA_Activity'!T182-'UK TRA_Activity'!T182</f>
        <v>504586.55260260176</v>
      </c>
      <c r="U182" s="335">
        <f>'EU28 TRA_Activity'!U182-'UK TRA_Activity'!U182</f>
        <v>518620.79897524702</v>
      </c>
      <c r="V182" s="335">
        <f>'EU28 TRA_Activity'!V182-'UK TRA_Activity'!V182</f>
        <v>530965.31262263516</v>
      </c>
      <c r="W182" s="335">
        <f>'EU28 TRA_Activity'!W182-'UK TRA_Activity'!W182</f>
        <v>541840.54458788119</v>
      </c>
      <c r="X182" s="335">
        <f>'EU28 TRA_Activity'!X182-'UK TRA_Activity'!X182</f>
        <v>552497.18237498612</v>
      </c>
      <c r="Y182" s="335">
        <f>'EU28 TRA_Activity'!Y182-'UK TRA_Activity'!Y182</f>
        <v>563416.88831694471</v>
      </c>
      <c r="Z182" s="335">
        <f>'EU28 TRA_Activity'!Z182-'UK TRA_Activity'!Z182</f>
        <v>572609.02852907765</v>
      </c>
      <c r="AA182" s="335">
        <f>'EU28 TRA_Activity'!AA182-'UK TRA_Activity'!AA182</f>
        <v>584423.34056447609</v>
      </c>
      <c r="AB182" s="335">
        <f>'EU28 TRA_Activity'!AB182-'UK TRA_Activity'!AB182</f>
        <v>595994.71219047508</v>
      </c>
      <c r="AC182" s="335">
        <f>'EU28 TRA_Activity'!AC182-'UK TRA_Activity'!AC182</f>
        <v>608193.39436295349</v>
      </c>
      <c r="AD182" s="335">
        <f>'EU28 TRA_Activity'!AD182-'UK TRA_Activity'!AD182</f>
        <v>618768.04148517747</v>
      </c>
      <c r="AE182" s="335">
        <f>'EU28 TRA_Activity'!AE182-'UK TRA_Activity'!AE182</f>
        <v>629015.42358114617</v>
      </c>
      <c r="AF182" s="335">
        <f>'EU28 TRA_Activity'!AF182-'UK TRA_Activity'!AF182</f>
        <v>639253.83419911214</v>
      </c>
      <c r="AG182" s="335">
        <f>'EU28 TRA_Activity'!AG182-'UK TRA_Activity'!AG182</f>
        <v>649903.8808304941</v>
      </c>
      <c r="AH182" s="335">
        <f>'EU28 TRA_Activity'!AH182-'UK TRA_Activity'!AH182</f>
        <v>660470.73808924481</v>
      </c>
      <c r="AI182" s="335">
        <f>'EU28 TRA_Activity'!AI182-'UK TRA_Activity'!AI182</f>
        <v>670992.56923878239</v>
      </c>
      <c r="AJ182" s="335">
        <f>'EU28 TRA_Activity'!AJ182-'UK TRA_Activity'!AJ182</f>
        <v>680759.19952296128</v>
      </c>
      <c r="AK182" s="335">
        <f>'EU28 TRA_Activity'!AK182-'UK TRA_Activity'!AK182</f>
        <v>690814.82138451235</v>
      </c>
      <c r="AL182" s="335">
        <f>'EU28 TRA_Activity'!AL182-'UK TRA_Activity'!AL182</f>
        <v>700160.129277442</v>
      </c>
      <c r="AM182" s="335">
        <f>'EU28 TRA_Activity'!AM182-'UK TRA_Activity'!AM182</f>
        <v>709060.07876687928</v>
      </c>
      <c r="AN182" s="335">
        <f>'EU28 TRA_Activity'!AN182-'UK TRA_Activity'!AN182</f>
        <v>718245.74023982522</v>
      </c>
      <c r="AO182" s="335">
        <f>'EU28 TRA_Activity'!AO182-'UK TRA_Activity'!AO182</f>
        <v>727607.08167575381</v>
      </c>
      <c r="AP182" s="335">
        <f>'EU28 TRA_Activity'!AP182-'UK TRA_Activity'!AP182</f>
        <v>736892.67881803366</v>
      </c>
      <c r="AQ182" s="335">
        <f>'EU28 TRA_Activity'!AQ182-'UK TRA_Activity'!AQ182</f>
        <v>746357.35588404466</v>
      </c>
      <c r="AR182" s="335">
        <f>'EU28 TRA_Activity'!AR182-'UK TRA_Activity'!AR182</f>
        <v>755754.16061319411</v>
      </c>
      <c r="AS182" s="335">
        <f>'EU28 TRA_Activity'!AS182-'UK TRA_Activity'!AS182</f>
        <v>765412.19681471481</v>
      </c>
      <c r="AT182" s="335">
        <f>'EU28 TRA_Activity'!AT182-'UK TRA_Activity'!AT182</f>
        <v>774916.95859413163</v>
      </c>
      <c r="AU182" s="335">
        <f>'EU28 TRA_Activity'!AU182-'UK TRA_Activity'!AU182</f>
        <v>784705.1917749776</v>
      </c>
      <c r="AV182" s="335">
        <f>'EU28 TRA_Activity'!AV182-'UK TRA_Activity'!AV182</f>
        <v>794047.36933784001</v>
      </c>
      <c r="AW182" s="335">
        <f>'EU28 TRA_Activity'!AW182-'UK TRA_Activity'!AW182</f>
        <v>803897.58851704665</v>
      </c>
      <c r="AX182" s="335">
        <f>'EU28 TRA_Activity'!AX182-'UK TRA_Activity'!AX182</f>
        <v>814077.37020165927</v>
      </c>
      <c r="AY182" s="335">
        <f>'EU28 TRA_Activity'!AY182-'UK TRA_Activity'!AY182</f>
        <v>824498.28547999449</v>
      </c>
      <c r="AZ182" s="335">
        <f>'EU28 TRA_Activity'!AZ182-'UK TRA_Activity'!AZ182</f>
        <v>836839.26602267823</v>
      </c>
    </row>
    <row r="183" spans="1:52">
      <c r="A183" s="328" t="s">
        <v>24</v>
      </c>
      <c r="B183" s="331">
        <f>'EU28 TRA_Activity'!B183-'UK TRA_Activity'!B183</f>
        <v>274307.69316390826</v>
      </c>
      <c r="C183" s="331">
        <f>'EU28 TRA_Activity'!C183-'UK TRA_Activity'!C183</f>
        <v>269088.18607944157</v>
      </c>
      <c r="D183" s="331">
        <f>'EU28 TRA_Activity'!D183-'UK TRA_Activity'!D183</f>
        <v>258200.18532880448</v>
      </c>
      <c r="E183" s="331">
        <f>'EU28 TRA_Activity'!E183-'UK TRA_Activity'!E183</f>
        <v>250614.31435149547</v>
      </c>
      <c r="F183" s="331">
        <f>'EU28 TRA_Activity'!F183-'UK TRA_Activity'!F183</f>
        <v>249672.53977899993</v>
      </c>
      <c r="G183" s="331">
        <f>'EU28 TRA_Activity'!G183-'UK TRA_Activity'!G183</f>
        <v>253094.50492199999</v>
      </c>
      <c r="H183" s="331">
        <f>'EU28 TRA_Activity'!H183-'UK TRA_Activity'!H183</f>
        <v>258646.89861599996</v>
      </c>
      <c r="I183" s="331">
        <f>'EU28 TRA_Activity'!I183-'UK TRA_Activity'!I183</f>
        <v>258616.45699899993</v>
      </c>
      <c r="J183" s="331">
        <f>'EU28 TRA_Activity'!J183-'UK TRA_Activity'!J183</f>
        <v>262165.94044399995</v>
      </c>
      <c r="K183" s="331">
        <f>'EU28 TRA_Activity'!K183-'UK TRA_Activity'!K183</f>
        <v>248885.41833891696</v>
      </c>
      <c r="L183" s="331">
        <f>'EU28 TRA_Activity'!L183-'UK TRA_Activity'!L183</f>
        <v>246089.18940240203</v>
      </c>
      <c r="M183" s="331">
        <f>'EU28 TRA_Activity'!M183-'UK TRA_Activity'!M183</f>
        <v>252295.98409337999</v>
      </c>
      <c r="N183" s="331">
        <f>'EU28 TRA_Activity'!N183-'UK TRA_Activity'!N183</f>
        <v>254647.95878564822</v>
      </c>
      <c r="O183" s="331">
        <f>'EU28 TRA_Activity'!O183-'UK TRA_Activity'!O183</f>
        <v>257330.23435359698</v>
      </c>
      <c r="P183" s="331">
        <f>'EU28 TRA_Activity'!P183-'UK TRA_Activity'!P183</f>
        <v>262662.44617924001</v>
      </c>
      <c r="Q183" s="331">
        <f>'EU28 TRA_Activity'!Q183-'UK TRA_Activity'!Q183</f>
        <v>266186.04573775321</v>
      </c>
      <c r="R183" s="331">
        <f>'EU28 TRA_Activity'!R183-'UK TRA_Activity'!R183</f>
        <v>271811.8801713615</v>
      </c>
      <c r="S183" s="331">
        <f>'EU28 TRA_Activity'!S183-'UK TRA_Activity'!S183</f>
        <v>279477.9319433319</v>
      </c>
      <c r="T183" s="331">
        <f>'EU28 TRA_Activity'!T183-'UK TRA_Activity'!T183</f>
        <v>286496.52373434161</v>
      </c>
      <c r="U183" s="331">
        <f>'EU28 TRA_Activity'!U183-'UK TRA_Activity'!U183</f>
        <v>292517.64302064455</v>
      </c>
      <c r="V183" s="331">
        <f>'EU28 TRA_Activity'!V183-'UK TRA_Activity'!V183</f>
        <v>297398.59814587852</v>
      </c>
      <c r="W183" s="331">
        <f>'EU28 TRA_Activity'!W183-'UK TRA_Activity'!W183</f>
        <v>301246.24569536297</v>
      </c>
      <c r="X183" s="331">
        <f>'EU28 TRA_Activity'!X183-'UK TRA_Activity'!X183</f>
        <v>304247.1754580196</v>
      </c>
      <c r="Y183" s="331">
        <f>'EU28 TRA_Activity'!Y183-'UK TRA_Activity'!Y183</f>
        <v>307694.32863124734</v>
      </c>
      <c r="Z183" s="331">
        <f>'EU28 TRA_Activity'!Z183-'UK TRA_Activity'!Z183</f>
        <v>310760.3167663308</v>
      </c>
      <c r="AA183" s="331">
        <f>'EU28 TRA_Activity'!AA183-'UK TRA_Activity'!AA183</f>
        <v>314625.14440894924</v>
      </c>
      <c r="AB183" s="331">
        <f>'EU28 TRA_Activity'!AB183-'UK TRA_Activity'!AB183</f>
        <v>317914.97167351737</v>
      </c>
      <c r="AC183" s="331">
        <f>'EU28 TRA_Activity'!AC183-'UK TRA_Activity'!AC183</f>
        <v>320889.68975667993</v>
      </c>
      <c r="AD183" s="331">
        <f>'EU28 TRA_Activity'!AD183-'UK TRA_Activity'!AD183</f>
        <v>323250.25265526382</v>
      </c>
      <c r="AE183" s="331">
        <f>'EU28 TRA_Activity'!AE183-'UK TRA_Activity'!AE183</f>
        <v>325714.28228526324</v>
      </c>
      <c r="AF183" s="331">
        <f>'EU28 TRA_Activity'!AF183-'UK TRA_Activity'!AF183</f>
        <v>328514.29004289827</v>
      </c>
      <c r="AG183" s="331">
        <f>'EU28 TRA_Activity'!AG183-'UK TRA_Activity'!AG183</f>
        <v>331352.47729810065</v>
      </c>
      <c r="AH183" s="331">
        <f>'EU28 TRA_Activity'!AH183-'UK TRA_Activity'!AH183</f>
        <v>333517.25736757973</v>
      </c>
      <c r="AI183" s="331">
        <f>'EU28 TRA_Activity'!AI183-'UK TRA_Activity'!AI183</f>
        <v>336492.51918769721</v>
      </c>
      <c r="AJ183" s="331">
        <f>'EU28 TRA_Activity'!AJ183-'UK TRA_Activity'!AJ183</f>
        <v>339206.95037628512</v>
      </c>
      <c r="AK183" s="331">
        <f>'EU28 TRA_Activity'!AK183-'UK TRA_Activity'!AK183</f>
        <v>341948.96665492922</v>
      </c>
      <c r="AL183" s="331">
        <f>'EU28 TRA_Activity'!AL183-'UK TRA_Activity'!AL183</f>
        <v>344463.61431749875</v>
      </c>
      <c r="AM183" s="331">
        <f>'EU28 TRA_Activity'!AM183-'UK TRA_Activity'!AM183</f>
        <v>346562.96127892472</v>
      </c>
      <c r="AN183" s="331">
        <f>'EU28 TRA_Activity'!AN183-'UK TRA_Activity'!AN183</f>
        <v>349020.8324652547</v>
      </c>
      <c r="AO183" s="331">
        <f>'EU28 TRA_Activity'!AO183-'UK TRA_Activity'!AO183</f>
        <v>351684.79232903343</v>
      </c>
      <c r="AP183" s="331">
        <f>'EU28 TRA_Activity'!AP183-'UK TRA_Activity'!AP183</f>
        <v>354238.75561189</v>
      </c>
      <c r="AQ183" s="331">
        <f>'EU28 TRA_Activity'!AQ183-'UK TRA_Activity'!AQ183</f>
        <v>356838.45022113691</v>
      </c>
      <c r="AR183" s="331">
        <f>'EU28 TRA_Activity'!AR183-'UK TRA_Activity'!AR183</f>
        <v>359212.87013932667</v>
      </c>
      <c r="AS183" s="331">
        <f>'EU28 TRA_Activity'!AS183-'UK TRA_Activity'!AS183</f>
        <v>361683.42112843163</v>
      </c>
      <c r="AT183" s="331">
        <f>'EU28 TRA_Activity'!AT183-'UK TRA_Activity'!AT183</f>
        <v>363934.8415877535</v>
      </c>
      <c r="AU183" s="331">
        <f>'EU28 TRA_Activity'!AU183-'UK TRA_Activity'!AU183</f>
        <v>366391.03239960608</v>
      </c>
      <c r="AV183" s="331">
        <f>'EU28 TRA_Activity'!AV183-'UK TRA_Activity'!AV183</f>
        <v>368433.71533861401</v>
      </c>
      <c r="AW183" s="331">
        <f>'EU28 TRA_Activity'!AW183-'UK TRA_Activity'!AW183</f>
        <v>370943.48718306015</v>
      </c>
      <c r="AX183" s="331">
        <f>'EU28 TRA_Activity'!AX183-'UK TRA_Activity'!AX183</f>
        <v>374048.42152219889</v>
      </c>
      <c r="AY183" s="331">
        <f>'EU28 TRA_Activity'!AY183-'UK TRA_Activity'!AY183</f>
        <v>377015.83692342089</v>
      </c>
      <c r="AZ183" s="331">
        <f>'EU28 TRA_Activity'!AZ183-'UK TRA_Activity'!AZ183</f>
        <v>381103.84275789594</v>
      </c>
    </row>
    <row r="184" spans="1:52">
      <c r="A184" s="323" t="s">
        <v>154</v>
      </c>
      <c r="B184" s="315">
        <f>'EU28 TRA_Activity'!B184-'UK TRA_Activity'!B184</f>
        <v>80577.92406000843</v>
      </c>
      <c r="C184" s="315">
        <f>'EU28 TRA_Activity'!C184-'UK TRA_Activity'!C184</f>
        <v>74234.625375254211</v>
      </c>
      <c r="D184" s="315">
        <f>'EU28 TRA_Activity'!D184-'UK TRA_Activity'!D184</f>
        <v>74828.19952777517</v>
      </c>
      <c r="E184" s="315">
        <f>'EU28 TRA_Activity'!E184-'UK TRA_Activity'!E184</f>
        <v>73915.354689516636</v>
      </c>
      <c r="F184" s="315">
        <f>'EU28 TRA_Activity'!F184-'UK TRA_Activity'!F184</f>
        <v>72716.264986403621</v>
      </c>
      <c r="G184" s="315">
        <f>'EU28 TRA_Activity'!G184-'UK TRA_Activity'!G184</f>
        <v>67355.464841346766</v>
      </c>
      <c r="H184" s="315">
        <f>'EU28 TRA_Activity'!H184-'UK TRA_Activity'!H184</f>
        <v>70060.551271819015</v>
      </c>
      <c r="I184" s="315">
        <f>'EU28 TRA_Activity'!I184-'UK TRA_Activity'!I184</f>
        <v>74900.07832927932</v>
      </c>
      <c r="J184" s="315">
        <f>'EU28 TRA_Activity'!J184-'UK TRA_Activity'!J184</f>
        <v>71750.894892270342</v>
      </c>
      <c r="K184" s="315">
        <f>'EU28 TRA_Activity'!K184-'UK TRA_Activity'!K184</f>
        <v>63165.868241833086</v>
      </c>
      <c r="L184" s="315">
        <f>'EU28 TRA_Activity'!L184-'UK TRA_Activity'!L184</f>
        <v>62348.232563183497</v>
      </c>
      <c r="M184" s="315">
        <f>'EU28 TRA_Activity'!M184-'UK TRA_Activity'!M184</f>
        <v>60249.280639179095</v>
      </c>
      <c r="N184" s="315">
        <f>'EU28 TRA_Activity'!N184-'UK TRA_Activity'!N184</f>
        <v>61236.85427387731</v>
      </c>
      <c r="O184" s="315">
        <f>'EU28 TRA_Activity'!O184-'UK TRA_Activity'!O184</f>
        <v>58134.93660306427</v>
      </c>
      <c r="P184" s="315">
        <f>'EU28 TRA_Activity'!P184-'UK TRA_Activity'!P184</f>
        <v>59164.056136266983</v>
      </c>
      <c r="Q184" s="315">
        <f>'EU28 TRA_Activity'!Q184-'UK TRA_Activity'!Q184</f>
        <v>58640.697319187318</v>
      </c>
      <c r="R184" s="315">
        <f>'EU28 TRA_Activity'!R184-'UK TRA_Activity'!R184</f>
        <v>60012.493627659831</v>
      </c>
      <c r="S184" s="315">
        <f>'EU28 TRA_Activity'!S184-'UK TRA_Activity'!S184</f>
        <v>61971.742988825172</v>
      </c>
      <c r="T184" s="315">
        <f>'EU28 TRA_Activity'!T184-'UK TRA_Activity'!T184</f>
        <v>63720.979435872781</v>
      </c>
      <c r="U184" s="315">
        <f>'EU28 TRA_Activity'!U184-'UK TRA_Activity'!U184</f>
        <v>65225.046273582288</v>
      </c>
      <c r="V184" s="315">
        <f>'EU28 TRA_Activity'!V184-'UK TRA_Activity'!V184</f>
        <v>66457.527169645298</v>
      </c>
      <c r="W184" s="315">
        <f>'EU28 TRA_Activity'!W184-'UK TRA_Activity'!W184</f>
        <v>67356.767106208834</v>
      </c>
      <c r="X184" s="315">
        <f>'EU28 TRA_Activity'!X184-'UK TRA_Activity'!X184</f>
        <v>68060.081791948891</v>
      </c>
      <c r="Y184" s="315">
        <f>'EU28 TRA_Activity'!Y184-'UK TRA_Activity'!Y184</f>
        <v>68823.698548371307</v>
      </c>
      <c r="Z184" s="315">
        <f>'EU28 TRA_Activity'!Z184-'UK TRA_Activity'!Z184</f>
        <v>69475.696082500421</v>
      </c>
      <c r="AA184" s="315">
        <f>'EU28 TRA_Activity'!AA184-'UK TRA_Activity'!AA184</f>
        <v>70308.655551050659</v>
      </c>
      <c r="AB184" s="315">
        <f>'EU28 TRA_Activity'!AB184-'UK TRA_Activity'!AB184</f>
        <v>71034.527663920788</v>
      </c>
      <c r="AC184" s="315">
        <f>'EU28 TRA_Activity'!AC184-'UK TRA_Activity'!AC184</f>
        <v>71647.882813389224</v>
      </c>
      <c r="AD184" s="315">
        <f>'EU28 TRA_Activity'!AD184-'UK TRA_Activity'!AD184</f>
        <v>72040.64943744101</v>
      </c>
      <c r="AE184" s="315">
        <f>'EU28 TRA_Activity'!AE184-'UK TRA_Activity'!AE184</f>
        <v>72546.974728329427</v>
      </c>
      <c r="AF184" s="315">
        <f>'EU28 TRA_Activity'!AF184-'UK TRA_Activity'!AF184</f>
        <v>73043.829980664377</v>
      </c>
      <c r="AG184" s="315">
        <f>'EU28 TRA_Activity'!AG184-'UK TRA_Activity'!AG184</f>
        <v>73292.530575661076</v>
      </c>
      <c r="AH184" s="315">
        <f>'EU28 TRA_Activity'!AH184-'UK TRA_Activity'!AH184</f>
        <v>73688.597988320704</v>
      </c>
      <c r="AI184" s="315">
        <f>'EU28 TRA_Activity'!AI184-'UK TRA_Activity'!AI184</f>
        <v>74265.138680882534</v>
      </c>
      <c r="AJ184" s="315">
        <f>'EU28 TRA_Activity'!AJ184-'UK TRA_Activity'!AJ184</f>
        <v>74755.529266679034</v>
      </c>
      <c r="AK184" s="315">
        <f>'EU28 TRA_Activity'!AK184-'UK TRA_Activity'!AK184</f>
        <v>75215.275669817449</v>
      </c>
      <c r="AL184" s="315">
        <f>'EU28 TRA_Activity'!AL184-'UK TRA_Activity'!AL184</f>
        <v>75616.511963081721</v>
      </c>
      <c r="AM184" s="315">
        <f>'EU28 TRA_Activity'!AM184-'UK TRA_Activity'!AM184</f>
        <v>75612.447781070834</v>
      </c>
      <c r="AN184" s="315">
        <f>'EU28 TRA_Activity'!AN184-'UK TRA_Activity'!AN184</f>
        <v>75668.871748900972</v>
      </c>
      <c r="AO184" s="315">
        <f>'EU28 TRA_Activity'!AO184-'UK TRA_Activity'!AO184</f>
        <v>75575.206890470523</v>
      </c>
      <c r="AP184" s="315">
        <f>'EU28 TRA_Activity'!AP184-'UK TRA_Activity'!AP184</f>
        <v>75394.358420175529</v>
      </c>
      <c r="AQ184" s="315">
        <f>'EU28 TRA_Activity'!AQ184-'UK TRA_Activity'!AQ184</f>
        <v>75158.438964529225</v>
      </c>
      <c r="AR184" s="315">
        <f>'EU28 TRA_Activity'!AR184-'UK TRA_Activity'!AR184</f>
        <v>75099.641860596428</v>
      </c>
      <c r="AS184" s="315">
        <f>'EU28 TRA_Activity'!AS184-'UK TRA_Activity'!AS184</f>
        <v>74961.998926597968</v>
      </c>
      <c r="AT184" s="315">
        <f>'EU28 TRA_Activity'!AT184-'UK TRA_Activity'!AT184</f>
        <v>74422.24471684717</v>
      </c>
      <c r="AU184" s="315">
        <f>'EU28 TRA_Activity'!AU184-'UK TRA_Activity'!AU184</f>
        <v>74328.555356098266</v>
      </c>
      <c r="AV184" s="315">
        <f>'EU28 TRA_Activity'!AV184-'UK TRA_Activity'!AV184</f>
        <v>73884.211080352979</v>
      </c>
      <c r="AW184" s="315">
        <f>'EU28 TRA_Activity'!AW184-'UK TRA_Activity'!AW184</f>
        <v>73134.654534606918</v>
      </c>
      <c r="AX184" s="315">
        <f>'EU28 TRA_Activity'!AX184-'UK TRA_Activity'!AX184</f>
        <v>72499.911384432853</v>
      </c>
      <c r="AY184" s="315">
        <f>'EU28 TRA_Activity'!AY184-'UK TRA_Activity'!AY184</f>
        <v>71465.209101776185</v>
      </c>
      <c r="AZ184" s="315">
        <f>'EU28 TRA_Activity'!AZ184-'UK TRA_Activity'!AZ184</f>
        <v>71100.552840231685</v>
      </c>
    </row>
    <row r="185" spans="1:52">
      <c r="A185" s="323" t="s">
        <v>153</v>
      </c>
      <c r="B185" s="315">
        <f>'EU28 TRA_Activity'!B185-'UK TRA_Activity'!B185</f>
        <v>193729.7691038998</v>
      </c>
      <c r="C185" s="315">
        <f>'EU28 TRA_Activity'!C185-'UK TRA_Activity'!C185</f>
        <v>194853.56070418737</v>
      </c>
      <c r="D185" s="315">
        <f>'EU28 TRA_Activity'!D185-'UK TRA_Activity'!D185</f>
        <v>183371.98580102931</v>
      </c>
      <c r="E185" s="315">
        <f>'EU28 TRA_Activity'!E185-'UK TRA_Activity'!E185</f>
        <v>176698.95966197885</v>
      </c>
      <c r="F185" s="315">
        <f>'EU28 TRA_Activity'!F185-'UK TRA_Activity'!F185</f>
        <v>176956.27479259632</v>
      </c>
      <c r="G185" s="315">
        <f>'EU28 TRA_Activity'!G185-'UK TRA_Activity'!G185</f>
        <v>185739.04008065318</v>
      </c>
      <c r="H185" s="315">
        <f>'EU28 TRA_Activity'!H185-'UK TRA_Activity'!H185</f>
        <v>188586.34734418098</v>
      </c>
      <c r="I185" s="315">
        <f>'EU28 TRA_Activity'!I185-'UK TRA_Activity'!I185</f>
        <v>183716.37866972061</v>
      </c>
      <c r="J185" s="315">
        <f>'EU28 TRA_Activity'!J185-'UK TRA_Activity'!J185</f>
        <v>190415.04555172962</v>
      </c>
      <c r="K185" s="315">
        <f>'EU28 TRA_Activity'!K185-'UK TRA_Activity'!K185</f>
        <v>185719.55009708391</v>
      </c>
      <c r="L185" s="315">
        <f>'EU28 TRA_Activity'!L185-'UK TRA_Activity'!L185</f>
        <v>183740.9568392185</v>
      </c>
      <c r="M185" s="315">
        <f>'EU28 TRA_Activity'!M185-'UK TRA_Activity'!M185</f>
        <v>192046.70345420088</v>
      </c>
      <c r="N185" s="315">
        <f>'EU28 TRA_Activity'!N185-'UK TRA_Activity'!N185</f>
        <v>193411.10451177091</v>
      </c>
      <c r="O185" s="315">
        <f>'EU28 TRA_Activity'!O185-'UK TRA_Activity'!O185</f>
        <v>199195.29775053271</v>
      </c>
      <c r="P185" s="315">
        <f>'EU28 TRA_Activity'!P185-'UK TRA_Activity'!P185</f>
        <v>203498.39004297304</v>
      </c>
      <c r="Q185" s="315">
        <f>'EU28 TRA_Activity'!Q185-'UK TRA_Activity'!Q185</f>
        <v>207545.34841856593</v>
      </c>
      <c r="R185" s="315">
        <f>'EU28 TRA_Activity'!R185-'UK TRA_Activity'!R185</f>
        <v>211799.38654370172</v>
      </c>
      <c r="S185" s="315">
        <f>'EU28 TRA_Activity'!S185-'UK TRA_Activity'!S185</f>
        <v>217506.18895450674</v>
      </c>
      <c r="T185" s="315">
        <f>'EU28 TRA_Activity'!T185-'UK TRA_Activity'!T185</f>
        <v>222775.54429846877</v>
      </c>
      <c r="U185" s="315">
        <f>'EU28 TRA_Activity'!U185-'UK TRA_Activity'!U185</f>
        <v>227292.59674706229</v>
      </c>
      <c r="V185" s="315">
        <f>'EU28 TRA_Activity'!V185-'UK TRA_Activity'!V185</f>
        <v>230941.07097623326</v>
      </c>
      <c r="W185" s="315">
        <f>'EU28 TRA_Activity'!W185-'UK TRA_Activity'!W185</f>
        <v>233889.47858915411</v>
      </c>
      <c r="X185" s="315">
        <f>'EU28 TRA_Activity'!X185-'UK TRA_Activity'!X185</f>
        <v>236187.09366607069</v>
      </c>
      <c r="Y185" s="315">
        <f>'EU28 TRA_Activity'!Y185-'UK TRA_Activity'!Y185</f>
        <v>238870.63008287601</v>
      </c>
      <c r="Z185" s="315">
        <f>'EU28 TRA_Activity'!Z185-'UK TRA_Activity'!Z185</f>
        <v>241284.62068383041</v>
      </c>
      <c r="AA185" s="315">
        <f>'EU28 TRA_Activity'!AA185-'UK TRA_Activity'!AA185</f>
        <v>244316.48885789857</v>
      </c>
      <c r="AB185" s="315">
        <f>'EU28 TRA_Activity'!AB185-'UK TRA_Activity'!AB185</f>
        <v>246880.44400959663</v>
      </c>
      <c r="AC185" s="315">
        <f>'EU28 TRA_Activity'!AC185-'UK TRA_Activity'!AC185</f>
        <v>249241.80694329069</v>
      </c>
      <c r="AD185" s="315">
        <f>'EU28 TRA_Activity'!AD185-'UK TRA_Activity'!AD185</f>
        <v>251209.60321782279</v>
      </c>
      <c r="AE185" s="315">
        <f>'EU28 TRA_Activity'!AE185-'UK TRA_Activity'!AE185</f>
        <v>253167.30755693378</v>
      </c>
      <c r="AF185" s="315">
        <f>'EU28 TRA_Activity'!AF185-'UK TRA_Activity'!AF185</f>
        <v>255470.46006223391</v>
      </c>
      <c r="AG185" s="315">
        <f>'EU28 TRA_Activity'!AG185-'UK TRA_Activity'!AG185</f>
        <v>258059.94672243961</v>
      </c>
      <c r="AH185" s="315">
        <f>'EU28 TRA_Activity'!AH185-'UK TRA_Activity'!AH185</f>
        <v>259828.65937925904</v>
      </c>
      <c r="AI185" s="315">
        <f>'EU28 TRA_Activity'!AI185-'UK TRA_Activity'!AI185</f>
        <v>262227.38050681463</v>
      </c>
      <c r="AJ185" s="315">
        <f>'EU28 TRA_Activity'!AJ185-'UK TRA_Activity'!AJ185</f>
        <v>264451.4211096061</v>
      </c>
      <c r="AK185" s="315">
        <f>'EU28 TRA_Activity'!AK185-'UK TRA_Activity'!AK185</f>
        <v>266733.69098511175</v>
      </c>
      <c r="AL185" s="315">
        <f>'EU28 TRA_Activity'!AL185-'UK TRA_Activity'!AL185</f>
        <v>268847.10235441703</v>
      </c>
      <c r="AM185" s="315">
        <f>'EU28 TRA_Activity'!AM185-'UK TRA_Activity'!AM185</f>
        <v>270950.51349785388</v>
      </c>
      <c r="AN185" s="315">
        <f>'EU28 TRA_Activity'!AN185-'UK TRA_Activity'!AN185</f>
        <v>273351.96071635373</v>
      </c>
      <c r="AO185" s="315">
        <f>'EU28 TRA_Activity'!AO185-'UK TRA_Activity'!AO185</f>
        <v>276109.58543856291</v>
      </c>
      <c r="AP185" s="315">
        <f>'EU28 TRA_Activity'!AP185-'UK TRA_Activity'!AP185</f>
        <v>278844.3971917145</v>
      </c>
      <c r="AQ185" s="315">
        <f>'EU28 TRA_Activity'!AQ185-'UK TRA_Activity'!AQ185</f>
        <v>281680.01125660772</v>
      </c>
      <c r="AR185" s="315">
        <f>'EU28 TRA_Activity'!AR185-'UK TRA_Activity'!AR185</f>
        <v>284113.22827873024</v>
      </c>
      <c r="AS185" s="315">
        <f>'EU28 TRA_Activity'!AS185-'UK TRA_Activity'!AS185</f>
        <v>286721.42220183369</v>
      </c>
      <c r="AT185" s="315">
        <f>'EU28 TRA_Activity'!AT185-'UK TRA_Activity'!AT185</f>
        <v>289512.5968709063</v>
      </c>
      <c r="AU185" s="315">
        <f>'EU28 TRA_Activity'!AU185-'UK TRA_Activity'!AU185</f>
        <v>292062.47704350785</v>
      </c>
      <c r="AV185" s="315">
        <f>'EU28 TRA_Activity'!AV185-'UK TRA_Activity'!AV185</f>
        <v>294549.50425826106</v>
      </c>
      <c r="AW185" s="315">
        <f>'EU28 TRA_Activity'!AW185-'UK TRA_Activity'!AW185</f>
        <v>297808.83264845319</v>
      </c>
      <c r="AX185" s="315">
        <f>'EU28 TRA_Activity'!AX185-'UK TRA_Activity'!AX185</f>
        <v>301548.51013776602</v>
      </c>
      <c r="AY185" s="315">
        <f>'EU28 TRA_Activity'!AY185-'UK TRA_Activity'!AY185</f>
        <v>305550.62782164465</v>
      </c>
      <c r="AZ185" s="315">
        <f>'EU28 TRA_Activity'!AZ185-'UK TRA_Activity'!AZ185</f>
        <v>310003.28991766425</v>
      </c>
    </row>
    <row r="186" spans="1:52">
      <c r="A186" s="328" t="s">
        <v>25</v>
      </c>
      <c r="B186" s="331">
        <f>'EU28 TRA_Activity'!B186-'UK TRA_Activity'!B186</f>
        <v>58796</v>
      </c>
      <c r="C186" s="331">
        <f>'EU28 TRA_Activity'!C186-'UK TRA_Activity'!C186</f>
        <v>65126</v>
      </c>
      <c r="D186" s="331">
        <f>'EU28 TRA_Activity'!D186-'UK TRA_Activity'!D186</f>
        <v>68005</v>
      </c>
      <c r="E186" s="331">
        <f>'EU28 TRA_Activity'!E186-'UK TRA_Activity'!E186</f>
        <v>70661</v>
      </c>
      <c r="F186" s="331">
        <f>'EU28 TRA_Activity'!F186-'UK TRA_Activity'!F186</f>
        <v>75671</v>
      </c>
      <c r="G186" s="331">
        <f>'EU28 TRA_Activity'!G186-'UK TRA_Activity'!G186</f>
        <v>79663</v>
      </c>
      <c r="H186" s="331">
        <f>'EU28 TRA_Activity'!H186-'UK TRA_Activity'!H186</f>
        <v>83411</v>
      </c>
      <c r="I186" s="331">
        <f>'EU28 TRA_Activity'!I186-'UK TRA_Activity'!I186</f>
        <v>87303</v>
      </c>
      <c r="J186" s="331">
        <f>'EU28 TRA_Activity'!J186-'UK TRA_Activity'!J186</f>
        <v>96610.000000000029</v>
      </c>
      <c r="K186" s="331">
        <f>'EU28 TRA_Activity'!K186-'UK TRA_Activity'!K186</f>
        <v>103086</v>
      </c>
      <c r="L186" s="331">
        <f>'EU28 TRA_Activity'!L186-'UK TRA_Activity'!L186</f>
        <v>104855.37834343799</v>
      </c>
      <c r="M186" s="331">
        <f>'EU28 TRA_Activity'!M186-'UK TRA_Activity'!M186</f>
        <v>104374</v>
      </c>
      <c r="N186" s="331">
        <f>'EU28 TRA_Activity'!N186-'UK TRA_Activity'!N186</f>
        <v>105440</v>
      </c>
      <c r="O186" s="331">
        <f>'EU28 TRA_Activity'!O186-'UK TRA_Activity'!O186</f>
        <v>107304.00000000001</v>
      </c>
      <c r="P186" s="331">
        <f>'EU28 TRA_Activity'!P186-'UK TRA_Activity'!P186</f>
        <v>106380</v>
      </c>
      <c r="Q186" s="331">
        <f>'EU28 TRA_Activity'!Q186-'UK TRA_Activity'!Q186</f>
        <v>109312.99999999999</v>
      </c>
      <c r="R186" s="331">
        <f>'EU28 TRA_Activity'!R186-'UK TRA_Activity'!R186</f>
        <v>110185.50439842905</v>
      </c>
      <c r="S186" s="331">
        <f>'EU28 TRA_Activity'!S186-'UK TRA_Activity'!S186</f>
        <v>115045.87391725775</v>
      </c>
      <c r="T186" s="331">
        <f>'EU28 TRA_Activity'!T186-'UK TRA_Activity'!T186</f>
        <v>119676.65523435254</v>
      </c>
      <c r="U186" s="331">
        <f>'EU28 TRA_Activity'!U186-'UK TRA_Activity'!U186</f>
        <v>124982.46817489079</v>
      </c>
      <c r="V186" s="331">
        <f>'EU28 TRA_Activity'!V186-'UK TRA_Activity'!V186</f>
        <v>130231.53353786527</v>
      </c>
      <c r="W186" s="331">
        <f>'EU28 TRA_Activity'!W186-'UK TRA_Activity'!W186</f>
        <v>135408.06207759317</v>
      </c>
      <c r="X186" s="331">
        <f>'EU28 TRA_Activity'!X186-'UK TRA_Activity'!X186</f>
        <v>141561.11404859452</v>
      </c>
      <c r="Y186" s="331">
        <f>'EU28 TRA_Activity'!Y186-'UK TRA_Activity'!Y186</f>
        <v>147378.58136065572</v>
      </c>
      <c r="Z186" s="331">
        <f>'EU28 TRA_Activity'!Z186-'UK TRA_Activity'!Z186</f>
        <v>151948.0511823048</v>
      </c>
      <c r="AA186" s="331">
        <f>'EU28 TRA_Activity'!AA186-'UK TRA_Activity'!AA186</f>
        <v>158087.55100767605</v>
      </c>
      <c r="AB186" s="331">
        <f>'EU28 TRA_Activity'!AB186-'UK TRA_Activity'!AB186</f>
        <v>164845.58166202373</v>
      </c>
      <c r="AC186" s="331">
        <f>'EU28 TRA_Activity'!AC186-'UK TRA_Activity'!AC186</f>
        <v>172677.79828835241</v>
      </c>
      <c r="AD186" s="331">
        <f>'EU28 TRA_Activity'!AD186-'UK TRA_Activity'!AD186</f>
        <v>179591.26007706716</v>
      </c>
      <c r="AE186" s="331">
        <f>'EU28 TRA_Activity'!AE186-'UK TRA_Activity'!AE186</f>
        <v>186123.9703231891</v>
      </c>
      <c r="AF186" s="331">
        <f>'EU28 TRA_Activity'!AF186-'UK TRA_Activity'!AF186</f>
        <v>192208.1120888743</v>
      </c>
      <c r="AG186" s="331">
        <f>'EU28 TRA_Activity'!AG186-'UK TRA_Activity'!AG186</f>
        <v>198663.50887530757</v>
      </c>
      <c r="AH186" s="331">
        <f>'EU28 TRA_Activity'!AH186-'UK TRA_Activity'!AH186</f>
        <v>205652.23718908691</v>
      </c>
      <c r="AI186" s="331">
        <f>'EU28 TRA_Activity'!AI186-'UK TRA_Activity'!AI186</f>
        <v>211629.76371245593</v>
      </c>
      <c r="AJ186" s="331">
        <f>'EU28 TRA_Activity'!AJ186-'UK TRA_Activity'!AJ186</f>
        <v>217058.18901377602</v>
      </c>
      <c r="AK186" s="331">
        <f>'EU28 TRA_Activity'!AK186-'UK TRA_Activity'!AK186</f>
        <v>222674.26921773289</v>
      </c>
      <c r="AL186" s="331">
        <f>'EU28 TRA_Activity'!AL186-'UK TRA_Activity'!AL186</f>
        <v>227765.80903213847</v>
      </c>
      <c r="AM186" s="331">
        <f>'EU28 TRA_Activity'!AM186-'UK TRA_Activity'!AM186</f>
        <v>232785.18620385573</v>
      </c>
      <c r="AN186" s="331">
        <f>'EU28 TRA_Activity'!AN186-'UK TRA_Activity'!AN186</f>
        <v>237717.40504349867</v>
      </c>
      <c r="AO186" s="331">
        <f>'EU28 TRA_Activity'!AO186-'UK TRA_Activity'!AO186</f>
        <v>242584.14144053558</v>
      </c>
      <c r="AP186" s="331">
        <f>'EU28 TRA_Activity'!AP186-'UK TRA_Activity'!AP186</f>
        <v>247445.22709515758</v>
      </c>
      <c r="AQ186" s="331">
        <f>'EU28 TRA_Activity'!AQ186-'UK TRA_Activity'!AQ186</f>
        <v>252390.60574135761</v>
      </c>
      <c r="AR186" s="331">
        <f>'EU28 TRA_Activity'!AR186-'UK TRA_Activity'!AR186</f>
        <v>257458.16157577079</v>
      </c>
      <c r="AS186" s="331">
        <f>'EU28 TRA_Activity'!AS186-'UK TRA_Activity'!AS186</f>
        <v>262619.29392486258</v>
      </c>
      <c r="AT186" s="331">
        <f>'EU28 TRA_Activity'!AT186-'UK TRA_Activity'!AT186</f>
        <v>267778.77553233766</v>
      </c>
      <c r="AU186" s="331">
        <f>'EU28 TRA_Activity'!AU186-'UK TRA_Activity'!AU186</f>
        <v>272919.46345678193</v>
      </c>
      <c r="AV186" s="331">
        <f>'EU28 TRA_Activity'!AV186-'UK TRA_Activity'!AV186</f>
        <v>277962.43458719651</v>
      </c>
      <c r="AW186" s="331">
        <f>'EU28 TRA_Activity'!AW186-'UK TRA_Activity'!AW186</f>
        <v>282939.37437845679</v>
      </c>
      <c r="AX186" s="331">
        <f>'EU28 TRA_Activity'!AX186-'UK TRA_Activity'!AX186</f>
        <v>287648.45916722494</v>
      </c>
      <c r="AY186" s="331">
        <f>'EU28 TRA_Activity'!AY186-'UK TRA_Activity'!AY186</f>
        <v>292683.24484552571</v>
      </c>
      <c r="AZ186" s="331">
        <f>'EU28 TRA_Activity'!AZ186-'UK TRA_Activity'!AZ186</f>
        <v>298467.74973037769</v>
      </c>
    </row>
    <row r="187" spans="1:52">
      <c r="A187" s="328" t="s">
        <v>23</v>
      </c>
      <c r="B187" s="331">
        <f>'EU28 TRA_Activity'!B187-'UK TRA_Activity'!B187</f>
        <v>71753.482669744102</v>
      </c>
      <c r="C187" s="331">
        <f>'EU28 TRA_Activity'!C187-'UK TRA_Activity'!C187</f>
        <v>72549.154984900233</v>
      </c>
      <c r="D187" s="331">
        <f>'EU28 TRA_Activity'!D187-'UK TRA_Activity'!D187</f>
        <v>73343.392689150176</v>
      </c>
      <c r="E187" s="331">
        <f>'EU28 TRA_Activity'!E187-'UK TRA_Activity'!E187</f>
        <v>73790.069795556119</v>
      </c>
      <c r="F187" s="331">
        <f>'EU28 TRA_Activity'!F187-'UK TRA_Activity'!F187</f>
        <v>76655.137436244113</v>
      </c>
      <c r="G187" s="331">
        <f>'EU28 TRA_Activity'!G187-'UK TRA_Activity'!G187</f>
        <v>77399.197458878698</v>
      </c>
      <c r="H187" s="331">
        <f>'EU28 TRA_Activity'!H187-'UK TRA_Activity'!H187</f>
        <v>78735.128160907829</v>
      </c>
      <c r="I187" s="331">
        <f>'EU28 TRA_Activity'!I187-'UK TRA_Activity'!I187</f>
        <v>80496.019987898515</v>
      </c>
      <c r="J187" s="331">
        <f>'EU28 TRA_Activity'!J187-'UK TRA_Activity'!J187</f>
        <v>83646.54812448204</v>
      </c>
      <c r="K187" s="331">
        <f>'EU28 TRA_Activity'!K187-'UK TRA_Activity'!K187</f>
        <v>83729.982411954523</v>
      </c>
      <c r="L187" s="331">
        <f>'EU28 TRA_Activity'!L187-'UK TRA_Activity'!L187</f>
        <v>85936.432668023423</v>
      </c>
      <c r="M187" s="331">
        <f>'EU28 TRA_Activity'!M187-'UK TRA_Activity'!M187</f>
        <v>86458.274043899219</v>
      </c>
      <c r="N187" s="331">
        <f>'EU28 TRA_Activity'!N187-'UK TRA_Activity'!N187</f>
        <v>87363.810033189453</v>
      </c>
      <c r="O187" s="331">
        <f>'EU28 TRA_Activity'!O187-'UK TRA_Activity'!O187</f>
        <v>87404.56294826149</v>
      </c>
      <c r="P187" s="331">
        <f>'EU28 TRA_Activity'!P187-'UK TRA_Activity'!P187</f>
        <v>88133.54467596639</v>
      </c>
      <c r="Q187" s="331">
        <f>'EU28 TRA_Activity'!Q187-'UK TRA_Activity'!Q187</f>
        <v>89142.462243835398</v>
      </c>
      <c r="R187" s="331">
        <f>'EU28 TRA_Activity'!R187-'UK TRA_Activity'!R187</f>
        <v>92169.69493217206</v>
      </c>
      <c r="S187" s="331">
        <f>'EU28 TRA_Activity'!S187-'UK TRA_Activity'!S187</f>
        <v>95380.226554966313</v>
      </c>
      <c r="T187" s="331">
        <f>'EU28 TRA_Activity'!T187-'UK TRA_Activity'!T187</f>
        <v>98413.373633907628</v>
      </c>
      <c r="U187" s="331">
        <f>'EU28 TRA_Activity'!U187-'UK TRA_Activity'!U187</f>
        <v>101120.6877797117</v>
      </c>
      <c r="V187" s="331">
        <f>'EU28 TRA_Activity'!V187-'UK TRA_Activity'!V187</f>
        <v>103335.1809388913</v>
      </c>
      <c r="W187" s="331">
        <f>'EU28 TRA_Activity'!W187-'UK TRA_Activity'!W187</f>
        <v>105186.23681492508</v>
      </c>
      <c r="X187" s="331">
        <f>'EU28 TRA_Activity'!X187-'UK TRA_Activity'!X187</f>
        <v>106688.89286837188</v>
      </c>
      <c r="Y187" s="331">
        <f>'EU28 TRA_Activity'!Y187-'UK TRA_Activity'!Y187</f>
        <v>108343.97832504161</v>
      </c>
      <c r="Z187" s="331">
        <f>'EU28 TRA_Activity'!Z187-'UK TRA_Activity'!Z187</f>
        <v>109900.66058044204</v>
      </c>
      <c r="AA187" s="331">
        <f>'EU28 TRA_Activity'!AA187-'UK TRA_Activity'!AA187</f>
        <v>111710.64514785087</v>
      </c>
      <c r="AB187" s="331">
        <f>'EU28 TRA_Activity'!AB187-'UK TRA_Activity'!AB187</f>
        <v>113234.15885493401</v>
      </c>
      <c r="AC187" s="331">
        <f>'EU28 TRA_Activity'!AC187-'UK TRA_Activity'!AC187</f>
        <v>114625.90631792098</v>
      </c>
      <c r="AD187" s="331">
        <f>'EU28 TRA_Activity'!AD187-'UK TRA_Activity'!AD187</f>
        <v>115926.52875284666</v>
      </c>
      <c r="AE187" s="331">
        <f>'EU28 TRA_Activity'!AE187-'UK TRA_Activity'!AE187</f>
        <v>117177.17097269392</v>
      </c>
      <c r="AF187" s="331">
        <f>'EU28 TRA_Activity'!AF187-'UK TRA_Activity'!AF187</f>
        <v>118531.43206733964</v>
      </c>
      <c r="AG187" s="331">
        <f>'EU28 TRA_Activity'!AG187-'UK TRA_Activity'!AG187</f>
        <v>119887.89465708596</v>
      </c>
      <c r="AH187" s="331">
        <f>'EU28 TRA_Activity'!AH187-'UK TRA_Activity'!AH187</f>
        <v>121301.24353257814</v>
      </c>
      <c r="AI187" s="331">
        <f>'EU28 TRA_Activity'!AI187-'UK TRA_Activity'!AI187</f>
        <v>122870.28633862927</v>
      </c>
      <c r="AJ187" s="331">
        <f>'EU28 TRA_Activity'!AJ187-'UK TRA_Activity'!AJ187</f>
        <v>124494.06013290009</v>
      </c>
      <c r="AK187" s="331">
        <f>'EU28 TRA_Activity'!AK187-'UK TRA_Activity'!AK187</f>
        <v>126191.5855118503</v>
      </c>
      <c r="AL187" s="331">
        <f>'EU28 TRA_Activity'!AL187-'UK TRA_Activity'!AL187</f>
        <v>127930.70592780477</v>
      </c>
      <c r="AM187" s="331">
        <f>'EU28 TRA_Activity'!AM187-'UK TRA_Activity'!AM187</f>
        <v>129711.93128409886</v>
      </c>
      <c r="AN187" s="331">
        <f>'EU28 TRA_Activity'!AN187-'UK TRA_Activity'!AN187</f>
        <v>131507.5027310719</v>
      </c>
      <c r="AO187" s="331">
        <f>'EU28 TRA_Activity'!AO187-'UK TRA_Activity'!AO187</f>
        <v>133338.14790618478</v>
      </c>
      <c r="AP187" s="331">
        <f>'EU28 TRA_Activity'!AP187-'UK TRA_Activity'!AP187</f>
        <v>135208.69611098594</v>
      </c>
      <c r="AQ187" s="331">
        <f>'EU28 TRA_Activity'!AQ187-'UK TRA_Activity'!AQ187</f>
        <v>137128.29992155024</v>
      </c>
      <c r="AR187" s="331">
        <f>'EU28 TRA_Activity'!AR187-'UK TRA_Activity'!AR187</f>
        <v>139083.12889809656</v>
      </c>
      <c r="AS187" s="331">
        <f>'EU28 TRA_Activity'!AS187-'UK TRA_Activity'!AS187</f>
        <v>141109.4817614207</v>
      </c>
      <c r="AT187" s="331">
        <f>'EU28 TRA_Activity'!AT187-'UK TRA_Activity'!AT187</f>
        <v>143203.34147404062</v>
      </c>
      <c r="AU187" s="331">
        <f>'EU28 TRA_Activity'!AU187-'UK TRA_Activity'!AU187</f>
        <v>145394.69591858954</v>
      </c>
      <c r="AV187" s="331">
        <f>'EU28 TRA_Activity'!AV187-'UK TRA_Activity'!AV187</f>
        <v>147651.21941202952</v>
      </c>
      <c r="AW187" s="331">
        <f>'EU28 TRA_Activity'!AW187-'UK TRA_Activity'!AW187</f>
        <v>150014.72695552977</v>
      </c>
      <c r="AX187" s="331">
        <f>'EU28 TRA_Activity'!AX187-'UK TRA_Activity'!AX187</f>
        <v>152380.48951223545</v>
      </c>
      <c r="AY187" s="331">
        <f>'EU28 TRA_Activity'!AY187-'UK TRA_Activity'!AY187</f>
        <v>154799.20371104789</v>
      </c>
      <c r="AZ187" s="331">
        <f>'EU28 TRA_Activity'!AZ187-'UK TRA_Activity'!AZ187</f>
        <v>157267.67353440457</v>
      </c>
    </row>
    <row r="188" spans="1:52">
      <c r="A188" s="334" t="s">
        <v>19</v>
      </c>
      <c r="B188" s="335">
        <f>'EU28 TRA_Activity'!B188-'UK TRA_Activity'!B188</f>
        <v>387363.75464222394</v>
      </c>
      <c r="C188" s="335">
        <f>'EU28 TRA_Activity'!C188-'UK TRA_Activity'!C188</f>
        <v>368648.30225225701</v>
      </c>
      <c r="D188" s="335">
        <f>'EU28 TRA_Activity'!D188-'UK TRA_Activity'!D188</f>
        <v>367483.19255303103</v>
      </c>
      <c r="E188" s="335">
        <f>'EU28 TRA_Activity'!E188-'UK TRA_Activity'!E188</f>
        <v>375641.26875462395</v>
      </c>
      <c r="F188" s="335">
        <f>'EU28 TRA_Activity'!F188-'UK TRA_Activity'!F188</f>
        <v>396774.37026043306</v>
      </c>
      <c r="G188" s="335">
        <f>'EU28 TRA_Activity'!G188-'UK TRA_Activity'!G188</f>
        <v>394597.18045013293</v>
      </c>
      <c r="H188" s="335">
        <f>'EU28 TRA_Activity'!H188-'UK TRA_Activity'!H188</f>
        <v>416245.92025294504</v>
      </c>
      <c r="I188" s="335">
        <f>'EU28 TRA_Activity'!I188-'UK TRA_Activity'!I188</f>
        <v>430735.00000000006</v>
      </c>
      <c r="J188" s="335">
        <f>'EU28 TRA_Activity'!J188-'UK TRA_Activity'!J188</f>
        <v>421686</v>
      </c>
      <c r="K188" s="335">
        <f>'EU28 TRA_Activity'!K188-'UK TRA_Activity'!K188</f>
        <v>344370</v>
      </c>
      <c r="L188" s="335">
        <f>'EU28 TRA_Activity'!L188-'UK TRA_Activity'!L188</f>
        <v>374955</v>
      </c>
      <c r="M188" s="335">
        <f>'EU28 TRA_Activity'!M188-'UK TRA_Activity'!M188</f>
        <v>401122.99999999988</v>
      </c>
      <c r="N188" s="335">
        <f>'EU28 TRA_Activity'!N188-'UK TRA_Activity'!N188</f>
        <v>385217.00000000012</v>
      </c>
      <c r="O188" s="335">
        <f>'EU28 TRA_Activity'!O188-'UK TRA_Activity'!O188</f>
        <v>384319.00000000006</v>
      </c>
      <c r="P188" s="335">
        <f>'EU28 TRA_Activity'!P188-'UK TRA_Activity'!P188</f>
        <v>388681</v>
      </c>
      <c r="Q188" s="335">
        <f>'EU28 TRA_Activity'!Q188-'UK TRA_Activity'!Q188</f>
        <v>395549.99999999994</v>
      </c>
      <c r="R188" s="335">
        <f>'EU28 TRA_Activity'!R188-'UK TRA_Activity'!R188</f>
        <v>394432.40857842576</v>
      </c>
      <c r="S188" s="335">
        <f>'EU28 TRA_Activity'!S188-'UK TRA_Activity'!S188</f>
        <v>408417.00062896038</v>
      </c>
      <c r="T188" s="335">
        <f>'EU28 TRA_Activity'!T188-'UK TRA_Activity'!T188</f>
        <v>421168.8324435649</v>
      </c>
      <c r="U188" s="335">
        <f>'EU28 TRA_Activity'!U188-'UK TRA_Activity'!U188</f>
        <v>431688.11318715691</v>
      </c>
      <c r="V188" s="335">
        <f>'EU28 TRA_Activity'!V188-'UK TRA_Activity'!V188</f>
        <v>440771.15038197872</v>
      </c>
      <c r="W188" s="335">
        <f>'EU28 TRA_Activity'!W188-'UK TRA_Activity'!W188</f>
        <v>449213.24128746771</v>
      </c>
      <c r="X188" s="335">
        <f>'EU28 TRA_Activity'!X188-'UK TRA_Activity'!X188</f>
        <v>456980.7619967637</v>
      </c>
      <c r="Y188" s="335">
        <f>'EU28 TRA_Activity'!Y188-'UK TRA_Activity'!Y188</f>
        <v>464012.42043680733</v>
      </c>
      <c r="Z188" s="335">
        <f>'EU28 TRA_Activity'!Z188-'UK TRA_Activity'!Z188</f>
        <v>470758.21743049269</v>
      </c>
      <c r="AA188" s="335">
        <f>'EU28 TRA_Activity'!AA188-'UK TRA_Activity'!AA188</f>
        <v>477431.88576052251</v>
      </c>
      <c r="AB188" s="335">
        <f>'EU28 TRA_Activity'!AB188-'UK TRA_Activity'!AB188</f>
        <v>483802.99207755557</v>
      </c>
      <c r="AC188" s="335">
        <f>'EU28 TRA_Activity'!AC188-'UK TRA_Activity'!AC188</f>
        <v>490162.29867336887</v>
      </c>
      <c r="AD188" s="335">
        <f>'EU28 TRA_Activity'!AD188-'UK TRA_Activity'!AD188</f>
        <v>496484.8638111758</v>
      </c>
      <c r="AE188" s="335">
        <f>'EU28 TRA_Activity'!AE188-'UK TRA_Activity'!AE188</f>
        <v>502766.88806523947</v>
      </c>
      <c r="AF188" s="335">
        <f>'EU28 TRA_Activity'!AF188-'UK TRA_Activity'!AF188</f>
        <v>508950.53213123191</v>
      </c>
      <c r="AG188" s="335">
        <f>'EU28 TRA_Activity'!AG188-'UK TRA_Activity'!AG188</f>
        <v>514445.31194532831</v>
      </c>
      <c r="AH188" s="335">
        <f>'EU28 TRA_Activity'!AH188-'UK TRA_Activity'!AH188</f>
        <v>519697.5160407236</v>
      </c>
      <c r="AI188" s="335">
        <f>'EU28 TRA_Activity'!AI188-'UK TRA_Activity'!AI188</f>
        <v>525071.4668377412</v>
      </c>
      <c r="AJ188" s="335">
        <f>'EU28 TRA_Activity'!AJ188-'UK TRA_Activity'!AJ188</f>
        <v>530414.38293235749</v>
      </c>
      <c r="AK188" s="335">
        <f>'EU28 TRA_Activity'!AK188-'UK TRA_Activity'!AK188</f>
        <v>535777.32717107772</v>
      </c>
      <c r="AL188" s="335">
        <f>'EU28 TRA_Activity'!AL188-'UK TRA_Activity'!AL188</f>
        <v>541099.45788206335</v>
      </c>
      <c r="AM188" s="335">
        <f>'EU28 TRA_Activity'!AM188-'UK TRA_Activity'!AM188</f>
        <v>546552.85543813475</v>
      </c>
      <c r="AN188" s="335">
        <f>'EU28 TRA_Activity'!AN188-'UK TRA_Activity'!AN188</f>
        <v>552088.1974442408</v>
      </c>
      <c r="AO188" s="335">
        <f>'EU28 TRA_Activity'!AO188-'UK TRA_Activity'!AO188</f>
        <v>557676.355553678</v>
      </c>
      <c r="AP188" s="335">
        <f>'EU28 TRA_Activity'!AP188-'UK TRA_Activity'!AP188</f>
        <v>563346.53294035117</v>
      </c>
      <c r="AQ188" s="335">
        <f>'EU28 TRA_Activity'!AQ188-'UK TRA_Activity'!AQ188</f>
        <v>569111.27875054709</v>
      </c>
      <c r="AR188" s="335">
        <f>'EU28 TRA_Activity'!AR188-'UK TRA_Activity'!AR188</f>
        <v>575022.15750449453</v>
      </c>
      <c r="AS188" s="335">
        <f>'EU28 TRA_Activity'!AS188-'UK TRA_Activity'!AS188</f>
        <v>581038.97228338616</v>
      </c>
      <c r="AT188" s="335">
        <f>'EU28 TRA_Activity'!AT188-'UK TRA_Activity'!AT188</f>
        <v>586972.91258525872</v>
      </c>
      <c r="AU188" s="335">
        <f>'EU28 TRA_Activity'!AU188-'UK TRA_Activity'!AU188</f>
        <v>593007.41113079898</v>
      </c>
      <c r="AV188" s="335">
        <f>'EU28 TRA_Activity'!AV188-'UK TRA_Activity'!AV188</f>
        <v>598945.01004786289</v>
      </c>
      <c r="AW188" s="335">
        <f>'EU28 TRA_Activity'!AW188-'UK TRA_Activity'!AW188</f>
        <v>605018.24547538289</v>
      </c>
      <c r="AX188" s="335">
        <f>'EU28 TRA_Activity'!AX188-'UK TRA_Activity'!AX188</f>
        <v>610993.26587257744</v>
      </c>
      <c r="AY188" s="335">
        <f>'EU28 TRA_Activity'!AY188-'UK TRA_Activity'!AY188</f>
        <v>616941.91469992744</v>
      </c>
      <c r="AZ188" s="335">
        <f>'EU28 TRA_Activity'!AZ188-'UK TRA_Activity'!AZ188</f>
        <v>622920.72103272181</v>
      </c>
    </row>
    <row r="189" spans="1:52">
      <c r="A189" s="314" t="s">
        <v>154</v>
      </c>
      <c r="B189" s="315">
        <f>'EU28 TRA_Activity'!B189-'UK TRA_Activity'!B189</f>
        <v>95710.755309987173</v>
      </c>
      <c r="C189" s="315">
        <f>'EU28 TRA_Activity'!C189-'UK TRA_Activity'!C189</f>
        <v>91607.205322217982</v>
      </c>
      <c r="D189" s="315">
        <f>'EU28 TRA_Activity'!D189-'UK TRA_Activity'!D189</f>
        <v>93810.197079950172</v>
      </c>
      <c r="E189" s="315">
        <f>'EU28 TRA_Activity'!E189-'UK TRA_Activity'!E189</f>
        <v>103706.0972917451</v>
      </c>
      <c r="F189" s="315">
        <f>'EU28 TRA_Activity'!F189-'UK TRA_Activity'!F189</f>
        <v>112181.9071642497</v>
      </c>
      <c r="G189" s="315">
        <f>'EU28 TRA_Activity'!G189-'UK TRA_Activity'!G189</f>
        <v>110221.40710428673</v>
      </c>
      <c r="H189" s="315">
        <f>'EU28 TRA_Activity'!H189-'UK TRA_Activity'!H189</f>
        <v>112098.5256233097</v>
      </c>
      <c r="I189" s="315">
        <f>'EU28 TRA_Activity'!I189-'UK TRA_Activity'!I189</f>
        <v>116199.72805959027</v>
      </c>
      <c r="J189" s="315">
        <f>'EU28 TRA_Activity'!J189-'UK TRA_Activity'!J189</f>
        <v>114891.86752955517</v>
      </c>
      <c r="K189" s="315">
        <f>'EU28 TRA_Activity'!K189-'UK TRA_Activity'!K189</f>
        <v>95256.338181819738</v>
      </c>
      <c r="L189" s="315">
        <f>'EU28 TRA_Activity'!L189-'UK TRA_Activity'!L189</f>
        <v>101989.16258840845</v>
      </c>
      <c r="M189" s="315">
        <f>'EU28 TRA_Activity'!M189-'UK TRA_Activity'!M189</f>
        <v>113655.6695618887</v>
      </c>
      <c r="N189" s="315">
        <f>'EU28 TRA_Activity'!N189-'UK TRA_Activity'!N189</f>
        <v>108487.72974323174</v>
      </c>
      <c r="O189" s="315">
        <f>'EU28 TRA_Activity'!O189-'UK TRA_Activity'!O189</f>
        <v>103639.56626275205</v>
      </c>
      <c r="P189" s="315">
        <f>'EU28 TRA_Activity'!P189-'UK TRA_Activity'!P189</f>
        <v>102335.51928025763</v>
      </c>
      <c r="Q189" s="315">
        <f>'EU28 TRA_Activity'!Q189-'UK TRA_Activity'!Q189</f>
        <v>99714.28380265797</v>
      </c>
      <c r="R189" s="315">
        <f>'EU28 TRA_Activity'!R189-'UK TRA_Activity'!R189</f>
        <v>96020.595686043263</v>
      </c>
      <c r="S189" s="315">
        <f>'EU28 TRA_Activity'!S189-'UK TRA_Activity'!S189</f>
        <v>98914.711871530744</v>
      </c>
      <c r="T189" s="315">
        <f>'EU28 TRA_Activity'!T189-'UK TRA_Activity'!T189</f>
        <v>99243.268222942454</v>
      </c>
      <c r="U189" s="315">
        <f>'EU28 TRA_Activity'!U189-'UK TRA_Activity'!U189</f>
        <v>99596.256459730823</v>
      </c>
      <c r="V189" s="315">
        <f>'EU28 TRA_Activity'!V189-'UK TRA_Activity'!V189</f>
        <v>99818.142268520372</v>
      </c>
      <c r="W189" s="315">
        <f>'EU28 TRA_Activity'!W189-'UK TRA_Activity'!W189</f>
        <v>100426.808984762</v>
      </c>
      <c r="X189" s="315">
        <f>'EU28 TRA_Activity'!X189-'UK TRA_Activity'!X189</f>
        <v>101027.5510420956</v>
      </c>
      <c r="Y189" s="315">
        <f>'EU28 TRA_Activity'!Y189-'UK TRA_Activity'!Y189</f>
        <v>101888.59566177157</v>
      </c>
      <c r="Z189" s="315">
        <f>'EU28 TRA_Activity'!Z189-'UK TRA_Activity'!Z189</f>
        <v>102570.83915733497</v>
      </c>
      <c r="AA189" s="315">
        <f>'EU28 TRA_Activity'!AA189-'UK TRA_Activity'!AA189</f>
        <v>103065.59536854413</v>
      </c>
      <c r="AB189" s="315">
        <f>'EU28 TRA_Activity'!AB189-'UK TRA_Activity'!AB189</f>
        <v>103940.44252474367</v>
      </c>
      <c r="AC189" s="315">
        <f>'EU28 TRA_Activity'!AC189-'UK TRA_Activity'!AC189</f>
        <v>104384.75128757551</v>
      </c>
      <c r="AD189" s="315">
        <f>'EU28 TRA_Activity'!AD189-'UK TRA_Activity'!AD189</f>
        <v>105347.33552935676</v>
      </c>
      <c r="AE189" s="315">
        <f>'EU28 TRA_Activity'!AE189-'UK TRA_Activity'!AE189</f>
        <v>106291.54707058449</v>
      </c>
      <c r="AF189" s="315">
        <f>'EU28 TRA_Activity'!AF189-'UK TRA_Activity'!AF189</f>
        <v>107539.64680685174</v>
      </c>
      <c r="AG189" s="315">
        <f>'EU28 TRA_Activity'!AG189-'UK TRA_Activity'!AG189</f>
        <v>107633.565148024</v>
      </c>
      <c r="AH189" s="315">
        <f>'EU28 TRA_Activity'!AH189-'UK TRA_Activity'!AH189</f>
        <v>108252.77215263782</v>
      </c>
      <c r="AI189" s="315">
        <f>'EU28 TRA_Activity'!AI189-'UK TRA_Activity'!AI189</f>
        <v>109226.92524717124</v>
      </c>
      <c r="AJ189" s="315">
        <f>'EU28 TRA_Activity'!AJ189-'UK TRA_Activity'!AJ189</f>
        <v>109805.93570667872</v>
      </c>
      <c r="AK189" s="315">
        <f>'EU28 TRA_Activity'!AK189-'UK TRA_Activity'!AK189</f>
        <v>110556.98644031337</v>
      </c>
      <c r="AL189" s="315">
        <f>'EU28 TRA_Activity'!AL189-'UK TRA_Activity'!AL189</f>
        <v>111273.86074513431</v>
      </c>
      <c r="AM189" s="315">
        <f>'EU28 TRA_Activity'!AM189-'UK TRA_Activity'!AM189</f>
        <v>111437.09293924623</v>
      </c>
      <c r="AN189" s="315">
        <f>'EU28 TRA_Activity'!AN189-'UK TRA_Activity'!AN189</f>
        <v>112019.5091297904</v>
      </c>
      <c r="AO189" s="315">
        <f>'EU28 TRA_Activity'!AO189-'UK TRA_Activity'!AO189</f>
        <v>112268.0815791549</v>
      </c>
      <c r="AP189" s="315">
        <f>'EU28 TRA_Activity'!AP189-'UK TRA_Activity'!AP189</f>
        <v>112447.2798463034</v>
      </c>
      <c r="AQ189" s="315">
        <f>'EU28 TRA_Activity'!AQ189-'UK TRA_Activity'!AQ189</f>
        <v>112905.03764433516</v>
      </c>
      <c r="AR189" s="315">
        <f>'EU28 TRA_Activity'!AR189-'UK TRA_Activity'!AR189</f>
        <v>113162.94818359462</v>
      </c>
      <c r="AS189" s="315">
        <f>'EU28 TRA_Activity'!AS189-'UK TRA_Activity'!AS189</f>
        <v>113286.77076329883</v>
      </c>
      <c r="AT189" s="315">
        <f>'EU28 TRA_Activity'!AT189-'UK TRA_Activity'!AT189</f>
        <v>113845.97888794816</v>
      </c>
      <c r="AU189" s="315">
        <f>'EU28 TRA_Activity'!AU189-'UK TRA_Activity'!AU189</f>
        <v>113892.4874575686</v>
      </c>
      <c r="AV189" s="315">
        <f>'EU28 TRA_Activity'!AV189-'UK TRA_Activity'!AV189</f>
        <v>114035.41282216723</v>
      </c>
      <c r="AW189" s="315">
        <f>'EU28 TRA_Activity'!AW189-'UK TRA_Activity'!AW189</f>
        <v>112624.42399331758</v>
      </c>
      <c r="AX189" s="315">
        <f>'EU28 TRA_Activity'!AX189-'UK TRA_Activity'!AX189</f>
        <v>111311.5055851301</v>
      </c>
      <c r="AY189" s="315">
        <f>'EU28 TRA_Activity'!AY189-'UK TRA_Activity'!AY189</f>
        <v>110122.23303688256</v>
      </c>
      <c r="AZ189" s="315">
        <f>'EU28 TRA_Activity'!AZ189-'UK TRA_Activity'!AZ189</f>
        <v>108528.33709143914</v>
      </c>
    </row>
    <row r="190" spans="1:52">
      <c r="A190" s="312" t="s">
        <v>153</v>
      </c>
      <c r="B190" s="317">
        <f>'EU28 TRA_Activity'!B190-'UK TRA_Activity'!B190</f>
        <v>291652.99933223677</v>
      </c>
      <c r="C190" s="317">
        <f>'EU28 TRA_Activity'!C190-'UK TRA_Activity'!C190</f>
        <v>277041.09693003906</v>
      </c>
      <c r="D190" s="317">
        <f>'EU28 TRA_Activity'!D190-'UK TRA_Activity'!D190</f>
        <v>273672.99547308084</v>
      </c>
      <c r="E190" s="317">
        <f>'EU28 TRA_Activity'!E190-'UK TRA_Activity'!E190</f>
        <v>271935.17146287888</v>
      </c>
      <c r="F190" s="317">
        <f>'EU28 TRA_Activity'!F190-'UK TRA_Activity'!F190</f>
        <v>284592.46309618338</v>
      </c>
      <c r="G190" s="317">
        <f>'EU28 TRA_Activity'!G190-'UK TRA_Activity'!G190</f>
        <v>284375.77334584616</v>
      </c>
      <c r="H190" s="317">
        <f>'EU28 TRA_Activity'!H190-'UK TRA_Activity'!H190</f>
        <v>304147.39462963532</v>
      </c>
      <c r="I190" s="317">
        <f>'EU28 TRA_Activity'!I190-'UK TRA_Activity'!I190</f>
        <v>314535.27194040979</v>
      </c>
      <c r="J190" s="317">
        <f>'EU28 TRA_Activity'!J190-'UK TRA_Activity'!J190</f>
        <v>306794.13247044483</v>
      </c>
      <c r="K190" s="317">
        <f>'EU28 TRA_Activity'!K190-'UK TRA_Activity'!K190</f>
        <v>249113.66181818026</v>
      </c>
      <c r="L190" s="317">
        <f>'EU28 TRA_Activity'!L190-'UK TRA_Activity'!L190</f>
        <v>272965.83741159149</v>
      </c>
      <c r="M190" s="317">
        <f>'EU28 TRA_Activity'!M190-'UK TRA_Activity'!M190</f>
        <v>287467.33043811121</v>
      </c>
      <c r="N190" s="317">
        <f>'EU28 TRA_Activity'!N190-'UK TRA_Activity'!N190</f>
        <v>276729.27025676833</v>
      </c>
      <c r="O190" s="317">
        <f>'EU28 TRA_Activity'!O190-'UK TRA_Activity'!O190</f>
        <v>280679.43373724801</v>
      </c>
      <c r="P190" s="317">
        <f>'EU28 TRA_Activity'!P190-'UK TRA_Activity'!P190</f>
        <v>286345.48071974242</v>
      </c>
      <c r="Q190" s="317">
        <f>'EU28 TRA_Activity'!Q190-'UK TRA_Activity'!Q190</f>
        <v>295835.71619734197</v>
      </c>
      <c r="R190" s="317">
        <f>'EU28 TRA_Activity'!R190-'UK TRA_Activity'!R190</f>
        <v>298411.8128923825</v>
      </c>
      <c r="S190" s="317">
        <f>'EU28 TRA_Activity'!S190-'UK TRA_Activity'!S190</f>
        <v>309502.28875742963</v>
      </c>
      <c r="T190" s="317">
        <f>'EU28 TRA_Activity'!T190-'UK TRA_Activity'!T190</f>
        <v>321925.56422062247</v>
      </c>
      <c r="U190" s="317">
        <f>'EU28 TRA_Activity'!U190-'UK TRA_Activity'!U190</f>
        <v>332091.85672742611</v>
      </c>
      <c r="V190" s="317">
        <f>'EU28 TRA_Activity'!V190-'UK TRA_Activity'!V190</f>
        <v>340953.0081134584</v>
      </c>
      <c r="W190" s="317">
        <f>'EU28 TRA_Activity'!W190-'UK TRA_Activity'!W190</f>
        <v>348786.43230270565</v>
      </c>
      <c r="X190" s="317">
        <f>'EU28 TRA_Activity'!X190-'UK TRA_Activity'!X190</f>
        <v>355953.21095466806</v>
      </c>
      <c r="Y190" s="317">
        <f>'EU28 TRA_Activity'!Y190-'UK TRA_Activity'!Y190</f>
        <v>362123.82477503578</v>
      </c>
      <c r="Z190" s="317">
        <f>'EU28 TRA_Activity'!Z190-'UK TRA_Activity'!Z190</f>
        <v>368187.37827315769</v>
      </c>
      <c r="AA190" s="317">
        <f>'EU28 TRA_Activity'!AA190-'UK TRA_Activity'!AA190</f>
        <v>374366.29039197834</v>
      </c>
      <c r="AB190" s="317">
        <f>'EU28 TRA_Activity'!AB190-'UK TRA_Activity'!AB190</f>
        <v>379862.54955281195</v>
      </c>
      <c r="AC190" s="317">
        <f>'EU28 TRA_Activity'!AC190-'UK TRA_Activity'!AC190</f>
        <v>385777.5473857933</v>
      </c>
      <c r="AD190" s="317">
        <f>'EU28 TRA_Activity'!AD190-'UK TRA_Activity'!AD190</f>
        <v>391137.52828181908</v>
      </c>
      <c r="AE190" s="317">
        <f>'EU28 TRA_Activity'!AE190-'UK TRA_Activity'!AE190</f>
        <v>396475.34099465498</v>
      </c>
      <c r="AF190" s="317">
        <f>'EU28 TRA_Activity'!AF190-'UK TRA_Activity'!AF190</f>
        <v>401410.88532438019</v>
      </c>
      <c r="AG190" s="317">
        <f>'EU28 TRA_Activity'!AG190-'UK TRA_Activity'!AG190</f>
        <v>406811.74679730431</v>
      </c>
      <c r="AH190" s="317">
        <f>'EU28 TRA_Activity'!AH190-'UK TRA_Activity'!AH190</f>
        <v>411444.74388808571</v>
      </c>
      <c r="AI190" s="317">
        <f>'EU28 TRA_Activity'!AI190-'UK TRA_Activity'!AI190</f>
        <v>415844.54159057006</v>
      </c>
      <c r="AJ190" s="317">
        <f>'EU28 TRA_Activity'!AJ190-'UK TRA_Activity'!AJ190</f>
        <v>420608.44722567871</v>
      </c>
      <c r="AK190" s="317">
        <f>'EU28 TRA_Activity'!AK190-'UK TRA_Activity'!AK190</f>
        <v>425220.34073076432</v>
      </c>
      <c r="AL190" s="317">
        <f>'EU28 TRA_Activity'!AL190-'UK TRA_Activity'!AL190</f>
        <v>429825.59713692899</v>
      </c>
      <c r="AM190" s="317">
        <f>'EU28 TRA_Activity'!AM190-'UK TRA_Activity'!AM190</f>
        <v>435115.76249888848</v>
      </c>
      <c r="AN190" s="317">
        <f>'EU28 TRA_Activity'!AN190-'UK TRA_Activity'!AN190</f>
        <v>440068.68831445038</v>
      </c>
      <c r="AO190" s="317">
        <f>'EU28 TRA_Activity'!AO190-'UK TRA_Activity'!AO190</f>
        <v>445408.27397452306</v>
      </c>
      <c r="AP190" s="317">
        <f>'EU28 TRA_Activity'!AP190-'UK TRA_Activity'!AP190</f>
        <v>450899.25309404783</v>
      </c>
      <c r="AQ190" s="317">
        <f>'EU28 TRA_Activity'!AQ190-'UK TRA_Activity'!AQ190</f>
        <v>456206.24110621196</v>
      </c>
      <c r="AR190" s="317">
        <f>'EU28 TRA_Activity'!AR190-'UK TRA_Activity'!AR190</f>
        <v>461859.20932089991</v>
      </c>
      <c r="AS190" s="317">
        <f>'EU28 TRA_Activity'!AS190-'UK TRA_Activity'!AS190</f>
        <v>467752.20152008726</v>
      </c>
      <c r="AT190" s="317">
        <f>'EU28 TRA_Activity'!AT190-'UK TRA_Activity'!AT190</f>
        <v>473126.93369731057</v>
      </c>
      <c r="AU190" s="317">
        <f>'EU28 TRA_Activity'!AU190-'UK TRA_Activity'!AU190</f>
        <v>479114.9236732304</v>
      </c>
      <c r="AV190" s="317">
        <f>'EU28 TRA_Activity'!AV190-'UK TRA_Activity'!AV190</f>
        <v>484909.59722569567</v>
      </c>
      <c r="AW190" s="317">
        <f>'EU28 TRA_Activity'!AW190-'UK TRA_Activity'!AW190</f>
        <v>492393.82148206531</v>
      </c>
      <c r="AX190" s="317">
        <f>'EU28 TRA_Activity'!AX190-'UK TRA_Activity'!AX190</f>
        <v>499681.76028744737</v>
      </c>
      <c r="AY190" s="317">
        <f>'EU28 TRA_Activity'!AY190-'UK TRA_Activity'!AY190</f>
        <v>506819.6816630449</v>
      </c>
      <c r="AZ190" s="317">
        <f>'EU28 TRA_Activity'!AZ190-'UK TRA_Activity'!AZ190</f>
        <v>514392.38394128263</v>
      </c>
    </row>
    <row r="191" spans="1:52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2"/>
      <c r="AT191" s="342"/>
      <c r="AU191" s="342"/>
      <c r="AV191" s="342"/>
      <c r="AW191" s="342"/>
      <c r="AX191" s="342"/>
      <c r="AY191" s="342"/>
      <c r="AZ191" s="342"/>
    </row>
    <row r="192" spans="1:52">
      <c r="A192" s="309" t="s">
        <v>47</v>
      </c>
      <c r="B192" s="313"/>
      <c r="C192" s="313"/>
      <c r="D192" s="313"/>
      <c r="E192" s="313"/>
      <c r="F192" s="313"/>
      <c r="G192" s="313"/>
      <c r="H192" s="313"/>
      <c r="I192" s="313"/>
      <c r="J192" s="313"/>
      <c r="K192" s="313"/>
      <c r="L192" s="345"/>
      <c r="M192" s="345"/>
      <c r="N192" s="345"/>
      <c r="O192" s="345"/>
      <c r="P192" s="345"/>
      <c r="Q192" s="345"/>
      <c r="R192" s="345"/>
      <c r="S192" s="345"/>
      <c r="T192" s="345"/>
      <c r="U192" s="345"/>
      <c r="V192" s="345"/>
      <c r="W192" s="345"/>
      <c r="X192" s="345"/>
      <c r="Y192" s="345"/>
      <c r="Z192" s="345"/>
      <c r="AA192" s="345"/>
      <c r="AB192" s="345"/>
      <c r="AC192" s="345"/>
      <c r="AD192" s="345"/>
      <c r="AE192" s="345"/>
      <c r="AF192" s="345"/>
      <c r="AG192" s="345"/>
      <c r="AH192" s="345"/>
      <c r="AI192" s="345"/>
      <c r="AJ192" s="345"/>
      <c r="AK192" s="345"/>
      <c r="AL192" s="345"/>
      <c r="AM192" s="345"/>
      <c r="AN192" s="345"/>
      <c r="AO192" s="345"/>
      <c r="AP192" s="345"/>
      <c r="AQ192" s="345"/>
      <c r="AR192" s="345"/>
      <c r="AS192" s="345"/>
      <c r="AT192" s="345"/>
      <c r="AU192" s="345"/>
      <c r="AV192" s="345"/>
      <c r="AW192" s="345"/>
      <c r="AX192" s="345"/>
      <c r="AY192" s="345"/>
      <c r="AZ192" s="345"/>
    </row>
    <row r="193" spans="1:52">
      <c r="A193" s="334" t="s">
        <v>15</v>
      </c>
      <c r="B193" s="335">
        <f>'EU28 TRA_Activity'!B193-'UK TRA_Activity'!B193</f>
        <v>849724.88493757462</v>
      </c>
      <c r="C193" s="335">
        <f>'EU28 TRA_Activity'!C193-'UK TRA_Activity'!C193</f>
        <v>830310.131408402</v>
      </c>
      <c r="D193" s="335">
        <f>'EU28 TRA_Activity'!D193-'UK TRA_Activity'!D193</f>
        <v>812152.35651581653</v>
      </c>
      <c r="E193" s="335">
        <f>'EU28 TRA_Activity'!E193-'UK TRA_Activity'!E193</f>
        <v>827592.79653943493</v>
      </c>
      <c r="F193" s="335">
        <f>'EU28 TRA_Activity'!F193-'UK TRA_Activity'!F193</f>
        <v>935659.9491571195</v>
      </c>
      <c r="G193" s="335">
        <f>'EU28 TRA_Activity'!G193-'UK TRA_Activity'!G193</f>
        <v>1010957.5388730332</v>
      </c>
      <c r="H193" s="335">
        <f>'EU28 TRA_Activity'!H193-'UK TRA_Activity'!H193</f>
        <v>1052959.1190874979</v>
      </c>
      <c r="I193" s="335">
        <f>'EU28 TRA_Activity'!I193-'UK TRA_Activity'!I193</f>
        <v>1148110.8053711066</v>
      </c>
      <c r="J193" s="335">
        <f>'EU28 TRA_Activity'!J193-'UK TRA_Activity'!J193</f>
        <v>1164393.1508813249</v>
      </c>
      <c r="K193" s="335">
        <f>'EU28 TRA_Activity'!K193-'UK TRA_Activity'!K193</f>
        <v>1102437.015638436</v>
      </c>
      <c r="L193" s="335">
        <f>'EU28 TRA_Activity'!L193-'UK TRA_Activity'!L193</f>
        <v>1117179.4238867541</v>
      </c>
      <c r="M193" s="335">
        <f>'EU28 TRA_Activity'!M193-'UK TRA_Activity'!M193</f>
        <v>1173587.3973713752</v>
      </c>
      <c r="N193" s="335">
        <f>'EU28 TRA_Activity'!N193-'UK TRA_Activity'!N193</f>
        <v>1189304.0029494637</v>
      </c>
      <c r="O193" s="335">
        <f>'EU28 TRA_Activity'!O193-'UK TRA_Activity'!O193</f>
        <v>1217289.3794550186</v>
      </c>
      <c r="P193" s="335">
        <f>'EU28 TRA_Activity'!P193-'UK TRA_Activity'!P193</f>
        <v>1265196.4742344201</v>
      </c>
      <c r="Q193" s="335">
        <f>'EU28 TRA_Activity'!Q193-'UK TRA_Activity'!Q193</f>
        <v>1318528.4236514615</v>
      </c>
      <c r="R193" s="335">
        <f>'EU28 TRA_Activity'!R193-'UK TRA_Activity'!R193</f>
        <v>1404649.530980147</v>
      </c>
      <c r="S193" s="335">
        <f>'EU28 TRA_Activity'!S193-'UK TRA_Activity'!S193</f>
        <v>1470550.0549724549</v>
      </c>
      <c r="T193" s="335">
        <f>'EU28 TRA_Activity'!T193-'UK TRA_Activity'!T193</f>
        <v>1543727.2856913188</v>
      </c>
      <c r="U193" s="335">
        <f>'EU28 TRA_Activity'!U193-'UK TRA_Activity'!U193</f>
        <v>1613359.153946996</v>
      </c>
      <c r="V193" s="335">
        <f>'EU28 TRA_Activity'!V193-'UK TRA_Activity'!V193</f>
        <v>1676179.7528104391</v>
      </c>
      <c r="W193" s="335">
        <f>'EU28 TRA_Activity'!W193-'UK TRA_Activity'!W193</f>
        <v>1736957.6521412754</v>
      </c>
      <c r="X193" s="335">
        <f>'EU28 TRA_Activity'!X193-'UK TRA_Activity'!X193</f>
        <v>1796626.4764984369</v>
      </c>
      <c r="Y193" s="335">
        <f>'EU28 TRA_Activity'!Y193-'UK TRA_Activity'!Y193</f>
        <v>1851364.8676053577</v>
      </c>
      <c r="Z193" s="335">
        <f>'EU28 TRA_Activity'!Z193-'UK TRA_Activity'!Z193</f>
        <v>1903580.0437301029</v>
      </c>
      <c r="AA193" s="335">
        <f>'EU28 TRA_Activity'!AA193-'UK TRA_Activity'!AA193</f>
        <v>1952442.826676385</v>
      </c>
      <c r="AB193" s="335">
        <f>'EU28 TRA_Activity'!AB193-'UK TRA_Activity'!AB193</f>
        <v>1997712.2755389288</v>
      </c>
      <c r="AC193" s="335">
        <f>'EU28 TRA_Activity'!AC193-'UK TRA_Activity'!AC193</f>
        <v>2042785.5087735299</v>
      </c>
      <c r="AD193" s="335">
        <f>'EU28 TRA_Activity'!AD193-'UK TRA_Activity'!AD193</f>
        <v>2091900.8610715724</v>
      </c>
      <c r="AE193" s="335">
        <f>'EU28 TRA_Activity'!AE193-'UK TRA_Activity'!AE193</f>
        <v>2144321.6774351755</v>
      </c>
      <c r="AF193" s="335">
        <f>'EU28 TRA_Activity'!AF193-'UK TRA_Activity'!AF193</f>
        <v>2193601.0773621462</v>
      </c>
      <c r="AG193" s="335">
        <f>'EU28 TRA_Activity'!AG193-'UK TRA_Activity'!AG193</f>
        <v>2243328.5683094766</v>
      </c>
      <c r="AH193" s="335">
        <f>'EU28 TRA_Activity'!AH193-'UK TRA_Activity'!AH193</f>
        <v>2296017.5077676857</v>
      </c>
      <c r="AI193" s="335">
        <f>'EU28 TRA_Activity'!AI193-'UK TRA_Activity'!AI193</f>
        <v>2341688.6861533639</v>
      </c>
      <c r="AJ193" s="335">
        <f>'EU28 TRA_Activity'!AJ193-'UK TRA_Activity'!AJ193</f>
        <v>2389896.0714120823</v>
      </c>
      <c r="AK193" s="335">
        <f>'EU28 TRA_Activity'!AK193-'UK TRA_Activity'!AK193</f>
        <v>2435585.3707305556</v>
      </c>
      <c r="AL193" s="335">
        <f>'EU28 TRA_Activity'!AL193-'UK TRA_Activity'!AL193</f>
        <v>2483879.0982454605</v>
      </c>
      <c r="AM193" s="335">
        <f>'EU28 TRA_Activity'!AM193-'UK TRA_Activity'!AM193</f>
        <v>2536130.0900686849</v>
      </c>
      <c r="AN193" s="335">
        <f>'EU28 TRA_Activity'!AN193-'UK TRA_Activity'!AN193</f>
        <v>2583202.787018327</v>
      </c>
      <c r="AO193" s="335">
        <f>'EU28 TRA_Activity'!AO193-'UK TRA_Activity'!AO193</f>
        <v>2630853.8703144495</v>
      </c>
      <c r="AP193" s="335">
        <f>'EU28 TRA_Activity'!AP193-'UK TRA_Activity'!AP193</f>
        <v>2681131.9799915422</v>
      </c>
      <c r="AQ193" s="335">
        <f>'EU28 TRA_Activity'!AQ193-'UK TRA_Activity'!AQ193</f>
        <v>2731739.9641029183</v>
      </c>
      <c r="AR193" s="335">
        <f>'EU28 TRA_Activity'!AR193-'UK TRA_Activity'!AR193</f>
        <v>2786425.6559842699</v>
      </c>
      <c r="AS193" s="335">
        <f>'EU28 TRA_Activity'!AS193-'UK TRA_Activity'!AS193</f>
        <v>2839225.5462338012</v>
      </c>
      <c r="AT193" s="335">
        <f>'EU28 TRA_Activity'!AT193-'UK TRA_Activity'!AT193</f>
        <v>2892450.6429880373</v>
      </c>
      <c r="AU193" s="335">
        <f>'EU28 TRA_Activity'!AU193-'UK TRA_Activity'!AU193</f>
        <v>2943557.3886491843</v>
      </c>
      <c r="AV193" s="335">
        <f>'EU28 TRA_Activity'!AV193-'UK TRA_Activity'!AV193</f>
        <v>3000279.2050938243</v>
      </c>
      <c r="AW193" s="335">
        <f>'EU28 TRA_Activity'!AW193-'UK TRA_Activity'!AW193</f>
        <v>3053489.6668434869</v>
      </c>
      <c r="AX193" s="335">
        <f>'EU28 TRA_Activity'!AX193-'UK TRA_Activity'!AX193</f>
        <v>3099484.9533600849</v>
      </c>
      <c r="AY193" s="335">
        <f>'EU28 TRA_Activity'!AY193-'UK TRA_Activity'!AY193</f>
        <v>3155902.7192255771</v>
      </c>
      <c r="AZ193" s="335">
        <f>'EU28 TRA_Activity'!AZ193-'UK TRA_Activity'!AZ193</f>
        <v>3202627.7251654142</v>
      </c>
    </row>
    <row r="194" spans="1:52">
      <c r="A194" s="328" t="s">
        <v>16</v>
      </c>
      <c r="B194" s="331">
        <f>'EU28 TRA_Activity'!B194-'UK TRA_Activity'!B194</f>
        <v>82660.610240174574</v>
      </c>
      <c r="C194" s="331">
        <f>'EU28 TRA_Activity'!C194-'UK TRA_Activity'!C194</f>
        <v>80943.136233730431</v>
      </c>
      <c r="D194" s="331">
        <f>'EU28 TRA_Activity'!D194-'UK TRA_Activity'!D194</f>
        <v>79554.915438117023</v>
      </c>
      <c r="E194" s="331">
        <f>'EU28 TRA_Activity'!E194-'UK TRA_Activity'!E194</f>
        <v>81288.085328362882</v>
      </c>
      <c r="F194" s="331">
        <f>'EU28 TRA_Activity'!F194-'UK TRA_Activity'!F194</f>
        <v>85361.327551705908</v>
      </c>
      <c r="G194" s="331">
        <f>'EU28 TRA_Activity'!G194-'UK TRA_Activity'!G194</f>
        <v>89137.539162514178</v>
      </c>
      <c r="H194" s="331">
        <f>'EU28 TRA_Activity'!H194-'UK TRA_Activity'!H194</f>
        <v>92402.516390243414</v>
      </c>
      <c r="I194" s="331">
        <f>'EU28 TRA_Activity'!I194-'UK TRA_Activity'!I194</f>
        <v>97592.383944822679</v>
      </c>
      <c r="J194" s="331">
        <f>'EU28 TRA_Activity'!J194-'UK TRA_Activity'!J194</f>
        <v>93599.172891336595</v>
      </c>
      <c r="K194" s="331">
        <f>'EU28 TRA_Activity'!K194-'UK TRA_Activity'!K194</f>
        <v>89122.199216386609</v>
      </c>
      <c r="L194" s="331">
        <f>'EU28 TRA_Activity'!L194-'UK TRA_Activity'!L194</f>
        <v>91275.866106279966</v>
      </c>
      <c r="M194" s="331">
        <f>'EU28 TRA_Activity'!M194-'UK TRA_Activity'!M194</f>
        <v>92965.862833570049</v>
      </c>
      <c r="N194" s="331">
        <f>'EU28 TRA_Activity'!N194-'UK TRA_Activity'!N194</f>
        <v>87875.124582704448</v>
      </c>
      <c r="O194" s="331">
        <f>'EU28 TRA_Activity'!O194-'UK TRA_Activity'!O194</f>
        <v>82170.726064426883</v>
      </c>
      <c r="P194" s="331">
        <f>'EU28 TRA_Activity'!P194-'UK TRA_Activity'!P194</f>
        <v>82319.565543135774</v>
      </c>
      <c r="Q194" s="331">
        <f>'EU28 TRA_Activity'!Q194-'UK TRA_Activity'!Q194</f>
        <v>86284.27674100078</v>
      </c>
      <c r="R194" s="331">
        <f>'EU28 TRA_Activity'!R194-'UK TRA_Activity'!R194</f>
        <v>91515.899633121779</v>
      </c>
      <c r="S194" s="331">
        <f>'EU28 TRA_Activity'!S194-'UK TRA_Activity'!S194</f>
        <v>94244.803350406233</v>
      </c>
      <c r="T194" s="331">
        <f>'EU28 TRA_Activity'!T194-'UK TRA_Activity'!T194</f>
        <v>97064.082718815072</v>
      </c>
      <c r="U194" s="331">
        <f>'EU28 TRA_Activity'!U194-'UK TRA_Activity'!U194</f>
        <v>99664.224631176388</v>
      </c>
      <c r="V194" s="331">
        <f>'EU28 TRA_Activity'!V194-'UK TRA_Activity'!V194</f>
        <v>102028.19972929408</v>
      </c>
      <c r="W194" s="331">
        <f>'EU28 TRA_Activity'!W194-'UK TRA_Activity'!W194</f>
        <v>104389.46588311868</v>
      </c>
      <c r="X194" s="331">
        <f>'EU28 TRA_Activity'!X194-'UK TRA_Activity'!X194</f>
        <v>106719.60724277174</v>
      </c>
      <c r="Y194" s="331">
        <f>'EU28 TRA_Activity'!Y194-'UK TRA_Activity'!Y194</f>
        <v>108738.76975552953</v>
      </c>
      <c r="Z194" s="331">
        <f>'EU28 TRA_Activity'!Z194-'UK TRA_Activity'!Z194</f>
        <v>110932.91330054312</v>
      </c>
      <c r="AA194" s="331">
        <f>'EU28 TRA_Activity'!AA194-'UK TRA_Activity'!AA194</f>
        <v>113420.97144494296</v>
      </c>
      <c r="AB194" s="331">
        <f>'EU28 TRA_Activity'!AB194-'UK TRA_Activity'!AB194</f>
        <v>115517.78428823935</v>
      </c>
      <c r="AC194" s="331">
        <f>'EU28 TRA_Activity'!AC194-'UK TRA_Activity'!AC194</f>
        <v>117351.39161547425</v>
      </c>
      <c r="AD194" s="331">
        <f>'EU28 TRA_Activity'!AD194-'UK TRA_Activity'!AD194</f>
        <v>119448.19539471286</v>
      </c>
      <c r="AE194" s="331">
        <f>'EU28 TRA_Activity'!AE194-'UK TRA_Activity'!AE194</f>
        <v>121634.38680318528</v>
      </c>
      <c r="AF194" s="331">
        <f>'EU28 TRA_Activity'!AF194-'UK TRA_Activity'!AF194</f>
        <v>123882.72706870778</v>
      </c>
      <c r="AG194" s="331">
        <f>'EU28 TRA_Activity'!AG194-'UK TRA_Activity'!AG194</f>
        <v>126133.23957277932</v>
      </c>
      <c r="AH194" s="331">
        <f>'EU28 TRA_Activity'!AH194-'UK TRA_Activity'!AH194</f>
        <v>128488.80704052999</v>
      </c>
      <c r="AI194" s="331">
        <f>'EU28 TRA_Activity'!AI194-'UK TRA_Activity'!AI194</f>
        <v>130904.74238835076</v>
      </c>
      <c r="AJ194" s="331">
        <f>'EU28 TRA_Activity'!AJ194-'UK TRA_Activity'!AJ194</f>
        <v>133481.82159720943</v>
      </c>
      <c r="AK194" s="331">
        <f>'EU28 TRA_Activity'!AK194-'UK TRA_Activity'!AK194</f>
        <v>136095.25295803402</v>
      </c>
      <c r="AL194" s="331">
        <f>'EU28 TRA_Activity'!AL194-'UK TRA_Activity'!AL194</f>
        <v>138758.88025850235</v>
      </c>
      <c r="AM194" s="331">
        <f>'EU28 TRA_Activity'!AM194-'UK TRA_Activity'!AM194</f>
        <v>141471.72760751334</v>
      </c>
      <c r="AN194" s="331">
        <f>'EU28 TRA_Activity'!AN194-'UK TRA_Activity'!AN194</f>
        <v>144203.05058863453</v>
      </c>
      <c r="AO194" s="331">
        <f>'EU28 TRA_Activity'!AO194-'UK TRA_Activity'!AO194</f>
        <v>146954.63070681851</v>
      </c>
      <c r="AP194" s="331">
        <f>'EU28 TRA_Activity'!AP194-'UK TRA_Activity'!AP194</f>
        <v>149823.65369520368</v>
      </c>
      <c r="AQ194" s="331">
        <f>'EU28 TRA_Activity'!AQ194-'UK TRA_Activity'!AQ194</f>
        <v>152765.62747281464</v>
      </c>
      <c r="AR194" s="331">
        <f>'EU28 TRA_Activity'!AR194-'UK TRA_Activity'!AR194</f>
        <v>155827.97352275264</v>
      </c>
      <c r="AS194" s="331">
        <f>'EU28 TRA_Activity'!AS194-'UK TRA_Activity'!AS194</f>
        <v>158972.22120518266</v>
      </c>
      <c r="AT194" s="331">
        <f>'EU28 TRA_Activity'!AT194-'UK TRA_Activity'!AT194</f>
        <v>162213.46023585647</v>
      </c>
      <c r="AU194" s="331">
        <f>'EU28 TRA_Activity'!AU194-'UK TRA_Activity'!AU194</f>
        <v>165530.18106560892</v>
      </c>
      <c r="AV194" s="331">
        <f>'EU28 TRA_Activity'!AV194-'UK TRA_Activity'!AV194</f>
        <v>168968.07324881785</v>
      </c>
      <c r="AW194" s="331">
        <f>'EU28 TRA_Activity'!AW194-'UK TRA_Activity'!AW194</f>
        <v>172423.77333067913</v>
      </c>
      <c r="AX194" s="331">
        <f>'EU28 TRA_Activity'!AX194-'UK TRA_Activity'!AX194</f>
        <v>175918.88920351089</v>
      </c>
      <c r="AY194" s="331">
        <f>'EU28 TRA_Activity'!AY194-'UK TRA_Activity'!AY194</f>
        <v>179602.87599650104</v>
      </c>
      <c r="AZ194" s="331">
        <f>'EU28 TRA_Activity'!AZ194-'UK TRA_Activity'!AZ194</f>
        <v>183231.90701179509</v>
      </c>
    </row>
    <row r="195" spans="1:52">
      <c r="A195" s="323" t="s">
        <v>152</v>
      </c>
      <c r="B195" s="315">
        <f>'EU28 TRA_Activity'!B195-'UK TRA_Activity'!B195</f>
        <v>82660.610240174574</v>
      </c>
      <c r="C195" s="315">
        <f>'EU28 TRA_Activity'!C195-'UK TRA_Activity'!C195</f>
        <v>80943.136233730431</v>
      </c>
      <c r="D195" s="315">
        <f>'EU28 TRA_Activity'!D195-'UK TRA_Activity'!D195</f>
        <v>79554.915438117023</v>
      </c>
      <c r="E195" s="315">
        <f>'EU28 TRA_Activity'!E195-'UK TRA_Activity'!E195</f>
        <v>81288.085328362882</v>
      </c>
      <c r="F195" s="315">
        <f>'EU28 TRA_Activity'!F195-'UK TRA_Activity'!F195</f>
        <v>85361.327551705908</v>
      </c>
      <c r="G195" s="315">
        <f>'EU28 TRA_Activity'!G195-'UK TRA_Activity'!G195</f>
        <v>89137.539162514178</v>
      </c>
      <c r="H195" s="315">
        <f>'EU28 TRA_Activity'!H195-'UK TRA_Activity'!H195</f>
        <v>92402.516390243414</v>
      </c>
      <c r="I195" s="315">
        <f>'EU28 TRA_Activity'!I195-'UK TRA_Activity'!I195</f>
        <v>97592.383944822679</v>
      </c>
      <c r="J195" s="315">
        <f>'EU28 TRA_Activity'!J195-'UK TRA_Activity'!J195</f>
        <v>93599.172891336595</v>
      </c>
      <c r="K195" s="315">
        <f>'EU28 TRA_Activity'!K195-'UK TRA_Activity'!K195</f>
        <v>89122.199216386609</v>
      </c>
      <c r="L195" s="315">
        <f>'EU28 TRA_Activity'!L195-'UK TRA_Activity'!L195</f>
        <v>91275.866106279966</v>
      </c>
      <c r="M195" s="315">
        <f>'EU28 TRA_Activity'!M195-'UK TRA_Activity'!M195</f>
        <v>92965.862833570049</v>
      </c>
      <c r="N195" s="315">
        <f>'EU28 TRA_Activity'!N195-'UK TRA_Activity'!N195</f>
        <v>87875.124582704448</v>
      </c>
      <c r="O195" s="315">
        <f>'EU28 TRA_Activity'!O195-'UK TRA_Activity'!O195</f>
        <v>82170.726064426883</v>
      </c>
      <c r="P195" s="315">
        <f>'EU28 TRA_Activity'!P195-'UK TRA_Activity'!P195</f>
        <v>82319.565543135774</v>
      </c>
      <c r="Q195" s="315">
        <f>'EU28 TRA_Activity'!Q195-'UK TRA_Activity'!Q195</f>
        <v>86284.27674100078</v>
      </c>
      <c r="R195" s="315">
        <f>'EU28 TRA_Activity'!R195-'UK TRA_Activity'!R195</f>
        <v>91515.898853088438</v>
      </c>
      <c r="S195" s="315">
        <f>'EU28 TRA_Activity'!S195-'UK TRA_Activity'!S195</f>
        <v>94244.801282705143</v>
      </c>
      <c r="T195" s="315">
        <f>'EU28 TRA_Activity'!T195-'UK TRA_Activity'!T195</f>
        <v>97064.076468989151</v>
      </c>
      <c r="U195" s="315">
        <f>'EU28 TRA_Activity'!U195-'UK TRA_Activity'!U195</f>
        <v>99664.20925077342</v>
      </c>
      <c r="V195" s="315">
        <f>'EU28 TRA_Activity'!V195-'UK TRA_Activity'!V195</f>
        <v>102028.16907013308</v>
      </c>
      <c r="W195" s="315">
        <f>'EU28 TRA_Activity'!W195-'UK TRA_Activity'!W195</f>
        <v>104389.41132186886</v>
      </c>
      <c r="X195" s="315">
        <f>'EU28 TRA_Activity'!X195-'UK TRA_Activity'!X195</f>
        <v>106719.5088976673</v>
      </c>
      <c r="Y195" s="315">
        <f>'EU28 TRA_Activity'!Y195-'UK TRA_Activity'!Y195</f>
        <v>108738.603159327</v>
      </c>
      <c r="Z195" s="315">
        <f>'EU28 TRA_Activity'!Z195-'UK TRA_Activity'!Z195</f>
        <v>110932.63428681767</v>
      </c>
      <c r="AA195" s="315">
        <f>'EU28 TRA_Activity'!AA195-'UK TRA_Activity'!AA195</f>
        <v>113420.50014628822</v>
      </c>
      <c r="AB195" s="315">
        <f>'EU28 TRA_Activity'!AB195-'UK TRA_Activity'!AB195</f>
        <v>115517.03724820014</v>
      </c>
      <c r="AC195" s="315">
        <f>'EU28 TRA_Activity'!AC195-'UK TRA_Activity'!AC195</f>
        <v>117350.26999371259</v>
      </c>
      <c r="AD195" s="315">
        <f>'EU28 TRA_Activity'!AD195-'UK TRA_Activity'!AD195</f>
        <v>119446.35729995763</v>
      </c>
      <c r="AE195" s="315">
        <f>'EU28 TRA_Activity'!AE195-'UK TRA_Activity'!AE195</f>
        <v>121631.42991599106</v>
      </c>
      <c r="AF195" s="315">
        <f>'EU28 TRA_Activity'!AF195-'UK TRA_Activity'!AF195</f>
        <v>123877.76293056771</v>
      </c>
      <c r="AG195" s="315">
        <f>'EU28 TRA_Activity'!AG195-'UK TRA_Activity'!AG195</f>
        <v>126125.16078987675</v>
      </c>
      <c r="AH195" s="315">
        <f>'EU28 TRA_Activity'!AH195-'UK TRA_Activity'!AH195</f>
        <v>128475.00666731709</v>
      </c>
      <c r="AI195" s="315">
        <f>'EU28 TRA_Activity'!AI195-'UK TRA_Activity'!AI195</f>
        <v>130880.45187992106</v>
      </c>
      <c r="AJ195" s="315">
        <f>'EU28 TRA_Activity'!AJ195-'UK TRA_Activity'!AJ195</f>
        <v>133440.68400160066</v>
      </c>
      <c r="AK195" s="315">
        <f>'EU28 TRA_Activity'!AK195-'UK TRA_Activity'!AK195</f>
        <v>136025.56347645706</v>
      </c>
      <c r="AL195" s="315">
        <f>'EU28 TRA_Activity'!AL195-'UK TRA_Activity'!AL195</f>
        <v>138643.5511536455</v>
      </c>
      <c r="AM195" s="315">
        <f>'EU28 TRA_Activity'!AM195-'UK TRA_Activity'!AM195</f>
        <v>141280.60550309712</v>
      </c>
      <c r="AN195" s="315">
        <f>'EU28 TRA_Activity'!AN195-'UK TRA_Activity'!AN195</f>
        <v>143862.98141341063</v>
      </c>
      <c r="AO195" s="315">
        <f>'EU28 TRA_Activity'!AO195-'UK TRA_Activity'!AO195</f>
        <v>146436.43738885262</v>
      </c>
      <c r="AP195" s="315">
        <f>'EU28 TRA_Activity'!AP195-'UK TRA_Activity'!AP195</f>
        <v>149033.40079335473</v>
      </c>
      <c r="AQ195" s="315">
        <f>'EU28 TRA_Activity'!AQ195-'UK TRA_Activity'!AQ195</f>
        <v>151613.95198502409</v>
      </c>
      <c r="AR195" s="315">
        <f>'EU28 TRA_Activity'!AR195-'UK TRA_Activity'!AR195</f>
        <v>154160.78150744352</v>
      </c>
      <c r="AS195" s="315">
        <f>'EU28 TRA_Activity'!AS195-'UK TRA_Activity'!AS195</f>
        <v>156544.45679279472</v>
      </c>
      <c r="AT195" s="315">
        <f>'EU28 TRA_Activity'!AT195-'UK TRA_Activity'!AT195</f>
        <v>158769.38732378485</v>
      </c>
      <c r="AU195" s="315">
        <f>'EU28 TRA_Activity'!AU195-'UK TRA_Activity'!AU195</f>
        <v>160665.541207014</v>
      </c>
      <c r="AV195" s="315">
        <f>'EU28 TRA_Activity'!AV195-'UK TRA_Activity'!AV195</f>
        <v>162294.71918663266</v>
      </c>
      <c r="AW195" s="315">
        <f>'EU28 TRA_Activity'!AW195-'UK TRA_Activity'!AW195</f>
        <v>163496.71309603419</v>
      </c>
      <c r="AX195" s="315">
        <f>'EU28 TRA_Activity'!AX195-'UK TRA_Activity'!AX195</f>
        <v>164104.31490333</v>
      </c>
      <c r="AY195" s="315">
        <f>'EU28 TRA_Activity'!AY195-'UK TRA_Activity'!AY195</f>
        <v>164421.11033187655</v>
      </c>
      <c r="AZ195" s="315">
        <f>'EU28 TRA_Activity'!AZ195-'UK TRA_Activity'!AZ195</f>
        <v>164286.0530820674</v>
      </c>
    </row>
    <row r="196" spans="1:52">
      <c r="A196" s="323" t="s">
        <v>151</v>
      </c>
      <c r="B196" s="315">
        <f>'EU28 TRA_Activity'!B196-'UK TRA_Activity'!B196</f>
        <v>0</v>
      </c>
      <c r="C196" s="315">
        <f>'EU28 TRA_Activity'!C196-'UK TRA_Activity'!C196</f>
        <v>0</v>
      </c>
      <c r="D196" s="315">
        <f>'EU28 TRA_Activity'!D196-'UK TRA_Activity'!D196</f>
        <v>0</v>
      </c>
      <c r="E196" s="315">
        <f>'EU28 TRA_Activity'!E196-'UK TRA_Activity'!E196</f>
        <v>0</v>
      </c>
      <c r="F196" s="315">
        <f>'EU28 TRA_Activity'!F196-'UK TRA_Activity'!F196</f>
        <v>0</v>
      </c>
      <c r="G196" s="315">
        <f>'EU28 TRA_Activity'!G196-'UK TRA_Activity'!G196</f>
        <v>0</v>
      </c>
      <c r="H196" s="315">
        <f>'EU28 TRA_Activity'!H196-'UK TRA_Activity'!H196</f>
        <v>0</v>
      </c>
      <c r="I196" s="315">
        <f>'EU28 TRA_Activity'!I196-'UK TRA_Activity'!I196</f>
        <v>0</v>
      </c>
      <c r="J196" s="315">
        <f>'EU28 TRA_Activity'!J196-'UK TRA_Activity'!J196</f>
        <v>0</v>
      </c>
      <c r="K196" s="315">
        <f>'EU28 TRA_Activity'!K196-'UK TRA_Activity'!K196</f>
        <v>0</v>
      </c>
      <c r="L196" s="315">
        <f>'EU28 TRA_Activity'!L196-'UK TRA_Activity'!L196</f>
        <v>0</v>
      </c>
      <c r="M196" s="315">
        <f>'EU28 TRA_Activity'!M196-'UK TRA_Activity'!M196</f>
        <v>0</v>
      </c>
      <c r="N196" s="315">
        <f>'EU28 TRA_Activity'!N196-'UK TRA_Activity'!N196</f>
        <v>0</v>
      </c>
      <c r="O196" s="315">
        <f>'EU28 TRA_Activity'!O196-'UK TRA_Activity'!O196</f>
        <v>0</v>
      </c>
      <c r="P196" s="315">
        <f>'EU28 TRA_Activity'!P196-'UK TRA_Activity'!P196</f>
        <v>0</v>
      </c>
      <c r="Q196" s="315">
        <f>'EU28 TRA_Activity'!Q196-'UK TRA_Activity'!Q196</f>
        <v>0</v>
      </c>
      <c r="R196" s="315">
        <f>'EU28 TRA_Activity'!R196-'UK TRA_Activity'!R196</f>
        <v>7.8003333658788556E-4</v>
      </c>
      <c r="S196" s="315">
        <f>'EU28 TRA_Activity'!S196-'UK TRA_Activity'!S196</f>
        <v>2.0677010917404181E-3</v>
      </c>
      <c r="T196" s="315">
        <f>'EU28 TRA_Activity'!T196-'UK TRA_Activity'!T196</f>
        <v>6.2498259215230372E-3</v>
      </c>
      <c r="U196" s="315">
        <f>'EU28 TRA_Activity'!U196-'UK TRA_Activity'!U196</f>
        <v>1.5380402980393606E-2</v>
      </c>
      <c r="V196" s="315">
        <f>'EU28 TRA_Activity'!V196-'UK TRA_Activity'!V196</f>
        <v>3.0659160994185426E-2</v>
      </c>
      <c r="W196" s="315">
        <f>'EU28 TRA_Activity'!W196-'UK TRA_Activity'!W196</f>
        <v>5.4561249823826395E-2</v>
      </c>
      <c r="X196" s="315">
        <f>'EU28 TRA_Activity'!X196-'UK TRA_Activity'!X196</f>
        <v>9.8345104431530522E-2</v>
      </c>
      <c r="Y196" s="315">
        <f>'EU28 TRA_Activity'!Y196-'UK TRA_Activity'!Y196</f>
        <v>0.16659620252169435</v>
      </c>
      <c r="Z196" s="315">
        <f>'EU28 TRA_Activity'!Z196-'UK TRA_Activity'!Z196</f>
        <v>0.27901372544867975</v>
      </c>
      <c r="AA196" s="315">
        <f>'EU28 TRA_Activity'!AA196-'UK TRA_Activity'!AA196</f>
        <v>0.47129865474301913</v>
      </c>
      <c r="AB196" s="315">
        <f>'EU28 TRA_Activity'!AB196-'UK TRA_Activity'!AB196</f>
        <v>0.74704003919453932</v>
      </c>
      <c r="AC196" s="315">
        <f>'EU28 TRA_Activity'!AC196-'UK TRA_Activity'!AC196</f>
        <v>1.1216217616540793</v>
      </c>
      <c r="AD196" s="315">
        <f>'EU28 TRA_Activity'!AD196-'UK TRA_Activity'!AD196</f>
        <v>1.8380947552304603</v>
      </c>
      <c r="AE196" s="315">
        <f>'EU28 TRA_Activity'!AE196-'UK TRA_Activity'!AE196</f>
        <v>2.9568871942207373</v>
      </c>
      <c r="AF196" s="315">
        <f>'EU28 TRA_Activity'!AF196-'UK TRA_Activity'!AF196</f>
        <v>4.964138140077818</v>
      </c>
      <c r="AG196" s="315">
        <f>'EU28 TRA_Activity'!AG196-'UK TRA_Activity'!AG196</f>
        <v>8.0787829025701559</v>
      </c>
      <c r="AH196" s="315">
        <f>'EU28 TRA_Activity'!AH196-'UK TRA_Activity'!AH196</f>
        <v>13.800373212913922</v>
      </c>
      <c r="AI196" s="315">
        <f>'EU28 TRA_Activity'!AI196-'UK TRA_Activity'!AI196</f>
        <v>24.290508429686994</v>
      </c>
      <c r="AJ196" s="315">
        <f>'EU28 TRA_Activity'!AJ196-'UK TRA_Activity'!AJ196</f>
        <v>41.137595608765601</v>
      </c>
      <c r="AK196" s="315">
        <f>'EU28 TRA_Activity'!AK196-'UK TRA_Activity'!AK196</f>
        <v>69.689481576949589</v>
      </c>
      <c r="AL196" s="315">
        <f>'EU28 TRA_Activity'!AL196-'UK TRA_Activity'!AL196</f>
        <v>115.32910485685798</v>
      </c>
      <c r="AM196" s="315">
        <f>'EU28 TRA_Activity'!AM196-'UK TRA_Activity'!AM196</f>
        <v>191.12210441624336</v>
      </c>
      <c r="AN196" s="315">
        <f>'EU28 TRA_Activity'!AN196-'UK TRA_Activity'!AN196</f>
        <v>340.06917522388869</v>
      </c>
      <c r="AO196" s="315">
        <f>'EU28 TRA_Activity'!AO196-'UK TRA_Activity'!AO196</f>
        <v>518.19331796588176</v>
      </c>
      <c r="AP196" s="315">
        <f>'EU28 TRA_Activity'!AP196-'UK TRA_Activity'!AP196</f>
        <v>790.25290184895869</v>
      </c>
      <c r="AQ196" s="315">
        <f>'EU28 TRA_Activity'!AQ196-'UK TRA_Activity'!AQ196</f>
        <v>1151.6754877905375</v>
      </c>
      <c r="AR196" s="315">
        <f>'EU28 TRA_Activity'!AR196-'UK TRA_Activity'!AR196</f>
        <v>1667.1920153091285</v>
      </c>
      <c r="AS196" s="315">
        <f>'EU28 TRA_Activity'!AS196-'UK TRA_Activity'!AS196</f>
        <v>2427.7644123879372</v>
      </c>
      <c r="AT196" s="315">
        <f>'EU28 TRA_Activity'!AT196-'UK TRA_Activity'!AT196</f>
        <v>3444.0729120716305</v>
      </c>
      <c r="AU196" s="315">
        <f>'EU28 TRA_Activity'!AU196-'UK TRA_Activity'!AU196</f>
        <v>4864.639858594921</v>
      </c>
      <c r="AV196" s="315">
        <f>'EU28 TRA_Activity'!AV196-'UK TRA_Activity'!AV196</f>
        <v>6673.3540621851653</v>
      </c>
      <c r="AW196" s="315">
        <f>'EU28 TRA_Activity'!AW196-'UK TRA_Activity'!AW196</f>
        <v>8927.0602346449468</v>
      </c>
      <c r="AX196" s="315">
        <f>'EU28 TRA_Activity'!AX196-'UK TRA_Activity'!AX196</f>
        <v>11814.574300180897</v>
      </c>
      <c r="AY196" s="315">
        <f>'EU28 TRA_Activity'!AY196-'UK TRA_Activity'!AY196</f>
        <v>15181.765664624465</v>
      </c>
      <c r="AZ196" s="315">
        <f>'EU28 TRA_Activity'!AZ196-'UK TRA_Activity'!AZ196</f>
        <v>18945.853929727695</v>
      </c>
    </row>
    <row r="197" spans="1:52">
      <c r="A197" s="323" t="s">
        <v>150</v>
      </c>
      <c r="B197" s="315">
        <f>'EU28 TRA_Activity'!B197-'UK TRA_Activity'!B197</f>
        <v>0</v>
      </c>
      <c r="C197" s="315">
        <f>'EU28 TRA_Activity'!C197-'UK TRA_Activity'!C197</f>
        <v>0</v>
      </c>
      <c r="D197" s="315">
        <f>'EU28 TRA_Activity'!D197-'UK TRA_Activity'!D197</f>
        <v>0</v>
      </c>
      <c r="E197" s="315">
        <f>'EU28 TRA_Activity'!E197-'UK TRA_Activity'!E197</f>
        <v>0</v>
      </c>
      <c r="F197" s="315">
        <f>'EU28 TRA_Activity'!F197-'UK TRA_Activity'!F197</f>
        <v>0</v>
      </c>
      <c r="G197" s="315">
        <f>'EU28 TRA_Activity'!G197-'UK TRA_Activity'!G197</f>
        <v>0</v>
      </c>
      <c r="H197" s="315">
        <f>'EU28 TRA_Activity'!H197-'UK TRA_Activity'!H197</f>
        <v>0</v>
      </c>
      <c r="I197" s="315">
        <f>'EU28 TRA_Activity'!I197-'UK TRA_Activity'!I197</f>
        <v>0</v>
      </c>
      <c r="J197" s="315">
        <f>'EU28 TRA_Activity'!J197-'UK TRA_Activity'!J197</f>
        <v>0</v>
      </c>
      <c r="K197" s="315">
        <f>'EU28 TRA_Activity'!K197-'UK TRA_Activity'!K197</f>
        <v>0</v>
      </c>
      <c r="L197" s="315">
        <f>'EU28 TRA_Activity'!L197-'UK TRA_Activity'!L197</f>
        <v>0</v>
      </c>
      <c r="M197" s="315">
        <f>'EU28 TRA_Activity'!M197-'UK TRA_Activity'!M197</f>
        <v>0</v>
      </c>
      <c r="N197" s="315">
        <f>'EU28 TRA_Activity'!N197-'UK TRA_Activity'!N197</f>
        <v>0</v>
      </c>
      <c r="O197" s="315">
        <f>'EU28 TRA_Activity'!O197-'UK TRA_Activity'!O197</f>
        <v>0</v>
      </c>
      <c r="P197" s="315">
        <f>'EU28 TRA_Activity'!P197-'UK TRA_Activity'!P197</f>
        <v>0</v>
      </c>
      <c r="Q197" s="315">
        <f>'EU28 TRA_Activity'!Q197-'UK TRA_Activity'!Q197</f>
        <v>0</v>
      </c>
      <c r="R197" s="315">
        <f>'EU28 TRA_Activity'!R197-'UK TRA_Activity'!R197</f>
        <v>0</v>
      </c>
      <c r="S197" s="315">
        <f>'EU28 TRA_Activity'!S197-'UK TRA_Activity'!S197</f>
        <v>0</v>
      </c>
      <c r="T197" s="315">
        <f>'EU28 TRA_Activity'!T197-'UK TRA_Activity'!T197</f>
        <v>0</v>
      </c>
      <c r="U197" s="315">
        <f>'EU28 TRA_Activity'!U197-'UK TRA_Activity'!U197</f>
        <v>0</v>
      </c>
      <c r="V197" s="315">
        <f>'EU28 TRA_Activity'!V197-'UK TRA_Activity'!V197</f>
        <v>0</v>
      </c>
      <c r="W197" s="315">
        <f>'EU28 TRA_Activity'!W197-'UK TRA_Activity'!W197</f>
        <v>0</v>
      </c>
      <c r="X197" s="315">
        <f>'EU28 TRA_Activity'!X197-'UK TRA_Activity'!X197</f>
        <v>0</v>
      </c>
      <c r="Y197" s="315">
        <f>'EU28 TRA_Activity'!Y197-'UK TRA_Activity'!Y197</f>
        <v>0</v>
      </c>
      <c r="Z197" s="315">
        <f>'EU28 TRA_Activity'!Z197-'UK TRA_Activity'!Z197</f>
        <v>0</v>
      </c>
      <c r="AA197" s="315">
        <f>'EU28 TRA_Activity'!AA197-'UK TRA_Activity'!AA197</f>
        <v>0</v>
      </c>
      <c r="AB197" s="315">
        <f>'EU28 TRA_Activity'!AB197-'UK TRA_Activity'!AB197</f>
        <v>0</v>
      </c>
      <c r="AC197" s="315">
        <f>'EU28 TRA_Activity'!AC197-'UK TRA_Activity'!AC197</f>
        <v>0</v>
      </c>
      <c r="AD197" s="315">
        <f>'EU28 TRA_Activity'!AD197-'UK TRA_Activity'!AD197</f>
        <v>0</v>
      </c>
      <c r="AE197" s="315">
        <f>'EU28 TRA_Activity'!AE197-'UK TRA_Activity'!AE197</f>
        <v>0</v>
      </c>
      <c r="AF197" s="315">
        <f>'EU28 TRA_Activity'!AF197-'UK TRA_Activity'!AF197</f>
        <v>0</v>
      </c>
      <c r="AG197" s="315">
        <f>'EU28 TRA_Activity'!AG197-'UK TRA_Activity'!AG197</f>
        <v>0</v>
      </c>
      <c r="AH197" s="315">
        <f>'EU28 TRA_Activity'!AH197-'UK TRA_Activity'!AH197</f>
        <v>0</v>
      </c>
      <c r="AI197" s="315">
        <f>'EU28 TRA_Activity'!AI197-'UK TRA_Activity'!AI197</f>
        <v>0</v>
      </c>
      <c r="AJ197" s="315">
        <f>'EU28 TRA_Activity'!AJ197-'UK TRA_Activity'!AJ197</f>
        <v>0</v>
      </c>
      <c r="AK197" s="315">
        <f>'EU28 TRA_Activity'!AK197-'UK TRA_Activity'!AK197</f>
        <v>0</v>
      </c>
      <c r="AL197" s="315">
        <f>'EU28 TRA_Activity'!AL197-'UK TRA_Activity'!AL197</f>
        <v>0</v>
      </c>
      <c r="AM197" s="315">
        <f>'EU28 TRA_Activity'!AM197-'UK TRA_Activity'!AM197</f>
        <v>0</v>
      </c>
      <c r="AN197" s="315">
        <f>'EU28 TRA_Activity'!AN197-'UK TRA_Activity'!AN197</f>
        <v>0</v>
      </c>
      <c r="AO197" s="315">
        <f>'EU28 TRA_Activity'!AO197-'UK TRA_Activity'!AO197</f>
        <v>0</v>
      </c>
      <c r="AP197" s="315">
        <f>'EU28 TRA_Activity'!AP197-'UK TRA_Activity'!AP197</f>
        <v>0</v>
      </c>
      <c r="AQ197" s="315">
        <f>'EU28 TRA_Activity'!AQ197-'UK TRA_Activity'!AQ197</f>
        <v>0</v>
      </c>
      <c r="AR197" s="315">
        <f>'EU28 TRA_Activity'!AR197-'UK TRA_Activity'!AR197</f>
        <v>0</v>
      </c>
      <c r="AS197" s="315">
        <f>'EU28 TRA_Activity'!AS197-'UK TRA_Activity'!AS197</f>
        <v>0</v>
      </c>
      <c r="AT197" s="315">
        <f>'EU28 TRA_Activity'!AT197-'UK TRA_Activity'!AT197</f>
        <v>0</v>
      </c>
      <c r="AU197" s="315">
        <f>'EU28 TRA_Activity'!AU197-'UK TRA_Activity'!AU197</f>
        <v>0</v>
      </c>
      <c r="AV197" s="315">
        <f>'EU28 TRA_Activity'!AV197-'UK TRA_Activity'!AV197</f>
        <v>0</v>
      </c>
      <c r="AW197" s="315">
        <f>'EU28 TRA_Activity'!AW197-'UK TRA_Activity'!AW197</f>
        <v>0</v>
      </c>
      <c r="AX197" s="315">
        <f>'EU28 TRA_Activity'!AX197-'UK TRA_Activity'!AX197</f>
        <v>0</v>
      </c>
      <c r="AY197" s="315">
        <f>'EU28 TRA_Activity'!AY197-'UK TRA_Activity'!AY197</f>
        <v>0</v>
      </c>
      <c r="AZ197" s="315">
        <f>'EU28 TRA_Activity'!AZ197-'UK TRA_Activity'!AZ197</f>
        <v>0</v>
      </c>
    </row>
    <row r="198" spans="1:52">
      <c r="A198" s="323" t="s">
        <v>149</v>
      </c>
      <c r="B198" s="315">
        <f>'EU28 TRA_Activity'!B198-'UK TRA_Activity'!B198</f>
        <v>0</v>
      </c>
      <c r="C198" s="315">
        <f>'EU28 TRA_Activity'!C198-'UK TRA_Activity'!C198</f>
        <v>0</v>
      </c>
      <c r="D198" s="315">
        <f>'EU28 TRA_Activity'!D198-'UK TRA_Activity'!D198</f>
        <v>0</v>
      </c>
      <c r="E198" s="315">
        <f>'EU28 TRA_Activity'!E198-'UK TRA_Activity'!E198</f>
        <v>0</v>
      </c>
      <c r="F198" s="315">
        <f>'EU28 TRA_Activity'!F198-'UK TRA_Activity'!F198</f>
        <v>0</v>
      </c>
      <c r="G198" s="315">
        <f>'EU28 TRA_Activity'!G198-'UK TRA_Activity'!G198</f>
        <v>0</v>
      </c>
      <c r="H198" s="315">
        <f>'EU28 TRA_Activity'!H198-'UK TRA_Activity'!H198</f>
        <v>0</v>
      </c>
      <c r="I198" s="315">
        <f>'EU28 TRA_Activity'!I198-'UK TRA_Activity'!I198</f>
        <v>0</v>
      </c>
      <c r="J198" s="315">
        <f>'EU28 TRA_Activity'!J198-'UK TRA_Activity'!J198</f>
        <v>0</v>
      </c>
      <c r="K198" s="315">
        <f>'EU28 TRA_Activity'!K198-'UK TRA_Activity'!K198</f>
        <v>0</v>
      </c>
      <c r="L198" s="315">
        <f>'EU28 TRA_Activity'!L198-'UK TRA_Activity'!L198</f>
        <v>0</v>
      </c>
      <c r="M198" s="315">
        <f>'EU28 TRA_Activity'!M198-'UK TRA_Activity'!M198</f>
        <v>0</v>
      </c>
      <c r="N198" s="315">
        <f>'EU28 TRA_Activity'!N198-'UK TRA_Activity'!N198</f>
        <v>0</v>
      </c>
      <c r="O198" s="315">
        <f>'EU28 TRA_Activity'!O198-'UK TRA_Activity'!O198</f>
        <v>0</v>
      </c>
      <c r="P198" s="315">
        <f>'EU28 TRA_Activity'!P198-'UK TRA_Activity'!P198</f>
        <v>0</v>
      </c>
      <c r="Q198" s="315">
        <f>'EU28 TRA_Activity'!Q198-'UK TRA_Activity'!Q198</f>
        <v>0</v>
      </c>
      <c r="R198" s="315">
        <f>'EU28 TRA_Activity'!R198-'UK TRA_Activity'!R198</f>
        <v>0</v>
      </c>
      <c r="S198" s="315">
        <f>'EU28 TRA_Activity'!S198-'UK TRA_Activity'!S198</f>
        <v>0</v>
      </c>
      <c r="T198" s="315">
        <f>'EU28 TRA_Activity'!T198-'UK TRA_Activity'!T198</f>
        <v>0</v>
      </c>
      <c r="U198" s="315">
        <f>'EU28 TRA_Activity'!U198-'UK TRA_Activity'!U198</f>
        <v>0</v>
      </c>
      <c r="V198" s="315">
        <f>'EU28 TRA_Activity'!V198-'UK TRA_Activity'!V198</f>
        <v>0</v>
      </c>
      <c r="W198" s="315">
        <f>'EU28 TRA_Activity'!W198-'UK TRA_Activity'!W198</f>
        <v>0</v>
      </c>
      <c r="X198" s="315">
        <f>'EU28 TRA_Activity'!X198-'UK TRA_Activity'!X198</f>
        <v>0</v>
      </c>
      <c r="Y198" s="315">
        <f>'EU28 TRA_Activity'!Y198-'UK TRA_Activity'!Y198</f>
        <v>0</v>
      </c>
      <c r="Z198" s="315">
        <f>'EU28 TRA_Activity'!Z198-'UK TRA_Activity'!Z198</f>
        <v>0</v>
      </c>
      <c r="AA198" s="315">
        <f>'EU28 TRA_Activity'!AA198-'UK TRA_Activity'!AA198</f>
        <v>0</v>
      </c>
      <c r="AB198" s="315">
        <f>'EU28 TRA_Activity'!AB198-'UK TRA_Activity'!AB198</f>
        <v>0</v>
      </c>
      <c r="AC198" s="315">
        <f>'EU28 TRA_Activity'!AC198-'UK TRA_Activity'!AC198</f>
        <v>0</v>
      </c>
      <c r="AD198" s="315">
        <f>'EU28 TRA_Activity'!AD198-'UK TRA_Activity'!AD198</f>
        <v>0</v>
      </c>
      <c r="AE198" s="315">
        <f>'EU28 TRA_Activity'!AE198-'UK TRA_Activity'!AE198</f>
        <v>0</v>
      </c>
      <c r="AF198" s="315">
        <f>'EU28 TRA_Activity'!AF198-'UK TRA_Activity'!AF198</f>
        <v>0</v>
      </c>
      <c r="AG198" s="315">
        <f>'EU28 TRA_Activity'!AG198-'UK TRA_Activity'!AG198</f>
        <v>0</v>
      </c>
      <c r="AH198" s="315">
        <f>'EU28 TRA_Activity'!AH198-'UK TRA_Activity'!AH198</f>
        <v>0</v>
      </c>
      <c r="AI198" s="315">
        <f>'EU28 TRA_Activity'!AI198-'UK TRA_Activity'!AI198</f>
        <v>0</v>
      </c>
      <c r="AJ198" s="315">
        <f>'EU28 TRA_Activity'!AJ198-'UK TRA_Activity'!AJ198</f>
        <v>0</v>
      </c>
      <c r="AK198" s="315">
        <f>'EU28 TRA_Activity'!AK198-'UK TRA_Activity'!AK198</f>
        <v>0</v>
      </c>
      <c r="AL198" s="315">
        <f>'EU28 TRA_Activity'!AL198-'UK TRA_Activity'!AL198</f>
        <v>0</v>
      </c>
      <c r="AM198" s="315">
        <f>'EU28 TRA_Activity'!AM198-'UK TRA_Activity'!AM198</f>
        <v>0</v>
      </c>
      <c r="AN198" s="315">
        <f>'EU28 TRA_Activity'!AN198-'UK TRA_Activity'!AN198</f>
        <v>0</v>
      </c>
      <c r="AO198" s="315">
        <f>'EU28 TRA_Activity'!AO198-'UK TRA_Activity'!AO198</f>
        <v>0</v>
      </c>
      <c r="AP198" s="315">
        <f>'EU28 TRA_Activity'!AP198-'UK TRA_Activity'!AP198</f>
        <v>0</v>
      </c>
      <c r="AQ198" s="315">
        <f>'EU28 TRA_Activity'!AQ198-'UK TRA_Activity'!AQ198</f>
        <v>0</v>
      </c>
      <c r="AR198" s="315">
        <f>'EU28 TRA_Activity'!AR198-'UK TRA_Activity'!AR198</f>
        <v>0</v>
      </c>
      <c r="AS198" s="315">
        <f>'EU28 TRA_Activity'!AS198-'UK TRA_Activity'!AS198</f>
        <v>0</v>
      </c>
      <c r="AT198" s="315">
        <f>'EU28 TRA_Activity'!AT198-'UK TRA_Activity'!AT198</f>
        <v>0</v>
      </c>
      <c r="AU198" s="315">
        <f>'EU28 TRA_Activity'!AU198-'UK TRA_Activity'!AU198</f>
        <v>0</v>
      </c>
      <c r="AV198" s="315">
        <f>'EU28 TRA_Activity'!AV198-'UK TRA_Activity'!AV198</f>
        <v>0</v>
      </c>
      <c r="AW198" s="315">
        <f>'EU28 TRA_Activity'!AW198-'UK TRA_Activity'!AW198</f>
        <v>0</v>
      </c>
      <c r="AX198" s="315">
        <f>'EU28 TRA_Activity'!AX198-'UK TRA_Activity'!AX198</f>
        <v>0</v>
      </c>
      <c r="AY198" s="315">
        <f>'EU28 TRA_Activity'!AY198-'UK TRA_Activity'!AY198</f>
        <v>0</v>
      </c>
      <c r="AZ198" s="315">
        <f>'EU28 TRA_Activity'!AZ198-'UK TRA_Activity'!AZ198</f>
        <v>0</v>
      </c>
    </row>
    <row r="199" spans="1:52">
      <c r="A199" s="328" t="s">
        <v>17</v>
      </c>
      <c r="B199" s="331">
        <f>'EU28 TRA_Activity'!B199-'UK TRA_Activity'!B199</f>
        <v>299079.57531401946</v>
      </c>
      <c r="C199" s="331">
        <f>'EU28 TRA_Activity'!C199-'UK TRA_Activity'!C199</f>
        <v>293541.24667669856</v>
      </c>
      <c r="D199" s="331">
        <f>'EU28 TRA_Activity'!D199-'UK TRA_Activity'!D199</f>
        <v>285604.11305343709</v>
      </c>
      <c r="E199" s="331">
        <f>'EU28 TRA_Activity'!E199-'UK TRA_Activity'!E199</f>
        <v>296653.47059722693</v>
      </c>
      <c r="F199" s="331">
        <f>'EU28 TRA_Activity'!F199-'UK TRA_Activity'!F199</f>
        <v>317648.17568571959</v>
      </c>
      <c r="G199" s="331">
        <f>'EU28 TRA_Activity'!G199-'UK TRA_Activity'!G199</f>
        <v>343741.04656233976</v>
      </c>
      <c r="H199" s="331">
        <f>'EU28 TRA_Activity'!H199-'UK TRA_Activity'!H199</f>
        <v>364790.14879811625</v>
      </c>
      <c r="I199" s="331">
        <f>'EU28 TRA_Activity'!I199-'UK TRA_Activity'!I199</f>
        <v>378885.75880457938</v>
      </c>
      <c r="J199" s="331">
        <f>'EU28 TRA_Activity'!J199-'UK TRA_Activity'!J199</f>
        <v>376306.40853497066</v>
      </c>
      <c r="K199" s="331">
        <f>'EU28 TRA_Activity'!K199-'UK TRA_Activity'!K199</f>
        <v>348963.56470304518</v>
      </c>
      <c r="L199" s="331">
        <f>'EU28 TRA_Activity'!L199-'UK TRA_Activity'!L199</f>
        <v>363629.60268393595</v>
      </c>
      <c r="M199" s="331">
        <f>'EU28 TRA_Activity'!M199-'UK TRA_Activity'!M199</f>
        <v>397178.42839838687</v>
      </c>
      <c r="N199" s="331">
        <f>'EU28 TRA_Activity'!N199-'UK TRA_Activity'!N199</f>
        <v>395036.84956286306</v>
      </c>
      <c r="O199" s="331">
        <f>'EU28 TRA_Activity'!O199-'UK TRA_Activity'!O199</f>
        <v>406261.7370298208</v>
      </c>
      <c r="P199" s="331">
        <f>'EU28 TRA_Activity'!P199-'UK TRA_Activity'!P199</f>
        <v>429794.62116137368</v>
      </c>
      <c r="Q199" s="331">
        <f>'EU28 TRA_Activity'!Q199-'UK TRA_Activity'!Q199</f>
        <v>459071.14824277302</v>
      </c>
      <c r="R199" s="331">
        <f>'EU28 TRA_Activity'!R199-'UK TRA_Activity'!R199</f>
        <v>507427.50765431154</v>
      </c>
      <c r="S199" s="331">
        <f>'EU28 TRA_Activity'!S199-'UK TRA_Activity'!S199</f>
        <v>525569.68236091977</v>
      </c>
      <c r="T199" s="331">
        <f>'EU28 TRA_Activity'!T199-'UK TRA_Activity'!T199</f>
        <v>547150.03603953356</v>
      </c>
      <c r="U199" s="331">
        <f>'EU28 TRA_Activity'!U199-'UK TRA_Activity'!U199</f>
        <v>567369.76311807241</v>
      </c>
      <c r="V199" s="331">
        <f>'EU28 TRA_Activity'!V199-'UK TRA_Activity'!V199</f>
        <v>585796.81396702235</v>
      </c>
      <c r="W199" s="331">
        <f>'EU28 TRA_Activity'!W199-'UK TRA_Activity'!W199</f>
        <v>604155.69132607244</v>
      </c>
      <c r="X199" s="331">
        <f>'EU28 TRA_Activity'!X199-'UK TRA_Activity'!X199</f>
        <v>623748.37619036005</v>
      </c>
      <c r="Y199" s="331">
        <f>'EU28 TRA_Activity'!Y199-'UK TRA_Activity'!Y199</f>
        <v>640458.79974551499</v>
      </c>
      <c r="Z199" s="331">
        <f>'EU28 TRA_Activity'!Z199-'UK TRA_Activity'!Z199</f>
        <v>657357.0735130395</v>
      </c>
      <c r="AA199" s="331">
        <f>'EU28 TRA_Activity'!AA199-'UK TRA_Activity'!AA199</f>
        <v>676617.28377317882</v>
      </c>
      <c r="AB199" s="331">
        <f>'EU28 TRA_Activity'!AB199-'UK TRA_Activity'!AB199</f>
        <v>694211.9811358063</v>
      </c>
      <c r="AC199" s="331">
        <f>'EU28 TRA_Activity'!AC199-'UK TRA_Activity'!AC199</f>
        <v>712080.64819944557</v>
      </c>
      <c r="AD199" s="331">
        <f>'EU28 TRA_Activity'!AD199-'UK TRA_Activity'!AD199</f>
        <v>730206.29937937297</v>
      </c>
      <c r="AE199" s="331">
        <f>'EU28 TRA_Activity'!AE199-'UK TRA_Activity'!AE199</f>
        <v>748564.59843585186</v>
      </c>
      <c r="AF199" s="331">
        <f>'EU28 TRA_Activity'!AF199-'UK TRA_Activity'!AF199</f>
        <v>766124.92955366289</v>
      </c>
      <c r="AG199" s="331">
        <f>'EU28 TRA_Activity'!AG199-'UK TRA_Activity'!AG199</f>
        <v>783779.88186721026</v>
      </c>
      <c r="AH199" s="331">
        <f>'EU28 TRA_Activity'!AH199-'UK TRA_Activity'!AH199</f>
        <v>802314.07588317199</v>
      </c>
      <c r="AI199" s="331">
        <f>'EU28 TRA_Activity'!AI199-'UK TRA_Activity'!AI199</f>
        <v>818816.90681521967</v>
      </c>
      <c r="AJ199" s="331">
        <f>'EU28 TRA_Activity'!AJ199-'UK TRA_Activity'!AJ199</f>
        <v>835940.30646655709</v>
      </c>
      <c r="AK199" s="331">
        <f>'EU28 TRA_Activity'!AK199-'UK TRA_Activity'!AK199</f>
        <v>852517.74555106391</v>
      </c>
      <c r="AL199" s="331">
        <f>'EU28 TRA_Activity'!AL199-'UK TRA_Activity'!AL199</f>
        <v>869692.69154738111</v>
      </c>
      <c r="AM199" s="331">
        <f>'EU28 TRA_Activity'!AM199-'UK TRA_Activity'!AM199</f>
        <v>887866.47500358301</v>
      </c>
      <c r="AN199" s="331">
        <f>'EU28 TRA_Activity'!AN199-'UK TRA_Activity'!AN199</f>
        <v>904811.79176304722</v>
      </c>
      <c r="AO199" s="331">
        <f>'EU28 TRA_Activity'!AO199-'UK TRA_Activity'!AO199</f>
        <v>921845.55581288342</v>
      </c>
      <c r="AP199" s="331">
        <f>'EU28 TRA_Activity'!AP199-'UK TRA_Activity'!AP199</f>
        <v>939551.66739196761</v>
      </c>
      <c r="AQ199" s="331">
        <f>'EU28 TRA_Activity'!AQ199-'UK TRA_Activity'!AQ199</f>
        <v>957416.38745377958</v>
      </c>
      <c r="AR199" s="331">
        <f>'EU28 TRA_Activity'!AR199-'UK TRA_Activity'!AR199</f>
        <v>976296.48044199799</v>
      </c>
      <c r="AS199" s="331">
        <f>'EU28 TRA_Activity'!AS199-'UK TRA_Activity'!AS199</f>
        <v>994815.24107877142</v>
      </c>
      <c r="AT199" s="331">
        <f>'EU28 TRA_Activity'!AT199-'UK TRA_Activity'!AT199</f>
        <v>1013439.6247424504</v>
      </c>
      <c r="AU199" s="331">
        <f>'EU28 TRA_Activity'!AU199-'UK TRA_Activity'!AU199</f>
        <v>1031388.0796629048</v>
      </c>
      <c r="AV199" s="331">
        <f>'EU28 TRA_Activity'!AV199-'UK TRA_Activity'!AV199</f>
        <v>1050504.7925888512</v>
      </c>
      <c r="AW199" s="331">
        <f>'EU28 TRA_Activity'!AW199-'UK TRA_Activity'!AW199</f>
        <v>1068520.8574850124</v>
      </c>
      <c r="AX199" s="331">
        <f>'EU28 TRA_Activity'!AX199-'UK TRA_Activity'!AX199</f>
        <v>1084513.5789052467</v>
      </c>
      <c r="AY199" s="331">
        <f>'EU28 TRA_Activity'!AY199-'UK TRA_Activity'!AY199</f>
        <v>1103234.31930448</v>
      </c>
      <c r="AZ199" s="331">
        <f>'EU28 TRA_Activity'!AZ199-'UK TRA_Activity'!AZ199</f>
        <v>1119136.6239417237</v>
      </c>
    </row>
    <row r="200" spans="1:52">
      <c r="A200" s="323" t="s">
        <v>152</v>
      </c>
      <c r="B200" s="315">
        <f>'EU28 TRA_Activity'!B200-'UK TRA_Activity'!B200</f>
        <v>299079.57531401946</v>
      </c>
      <c r="C200" s="315">
        <f>'EU28 TRA_Activity'!C200-'UK TRA_Activity'!C200</f>
        <v>293541.24667669856</v>
      </c>
      <c r="D200" s="315">
        <f>'EU28 TRA_Activity'!D200-'UK TRA_Activity'!D200</f>
        <v>285604.11305343709</v>
      </c>
      <c r="E200" s="315">
        <f>'EU28 TRA_Activity'!E200-'UK TRA_Activity'!E200</f>
        <v>296653.47059722693</v>
      </c>
      <c r="F200" s="315">
        <f>'EU28 TRA_Activity'!F200-'UK TRA_Activity'!F200</f>
        <v>317648.17568571959</v>
      </c>
      <c r="G200" s="315">
        <f>'EU28 TRA_Activity'!G200-'UK TRA_Activity'!G200</f>
        <v>343741.04656233976</v>
      </c>
      <c r="H200" s="315">
        <f>'EU28 TRA_Activity'!H200-'UK TRA_Activity'!H200</f>
        <v>364790.14879811625</v>
      </c>
      <c r="I200" s="315">
        <f>'EU28 TRA_Activity'!I200-'UK TRA_Activity'!I200</f>
        <v>378885.75880457938</v>
      </c>
      <c r="J200" s="315">
        <f>'EU28 TRA_Activity'!J200-'UK TRA_Activity'!J200</f>
        <v>376306.40853497066</v>
      </c>
      <c r="K200" s="315">
        <f>'EU28 TRA_Activity'!K200-'UK TRA_Activity'!K200</f>
        <v>348963.56470304518</v>
      </c>
      <c r="L200" s="315">
        <f>'EU28 TRA_Activity'!L200-'UK TRA_Activity'!L200</f>
        <v>363629.60268393595</v>
      </c>
      <c r="M200" s="315">
        <f>'EU28 TRA_Activity'!M200-'UK TRA_Activity'!M200</f>
        <v>397178.42839838687</v>
      </c>
      <c r="N200" s="315">
        <f>'EU28 TRA_Activity'!N200-'UK TRA_Activity'!N200</f>
        <v>395036.84956286306</v>
      </c>
      <c r="O200" s="315">
        <f>'EU28 TRA_Activity'!O200-'UK TRA_Activity'!O200</f>
        <v>406261.7370298208</v>
      </c>
      <c r="P200" s="315">
        <f>'EU28 TRA_Activity'!P200-'UK TRA_Activity'!P200</f>
        <v>429794.62116137368</v>
      </c>
      <c r="Q200" s="315">
        <f>'EU28 TRA_Activity'!Q200-'UK TRA_Activity'!Q200</f>
        <v>459071.14824277302</v>
      </c>
      <c r="R200" s="315">
        <f>'EU28 TRA_Activity'!R200-'UK TRA_Activity'!R200</f>
        <v>507427.50765431154</v>
      </c>
      <c r="S200" s="315">
        <f>'EU28 TRA_Activity'!S200-'UK TRA_Activity'!S200</f>
        <v>525569.68236091977</v>
      </c>
      <c r="T200" s="315">
        <f>'EU28 TRA_Activity'!T200-'UK TRA_Activity'!T200</f>
        <v>547150.03603953356</v>
      </c>
      <c r="U200" s="315">
        <f>'EU28 TRA_Activity'!U200-'UK TRA_Activity'!U200</f>
        <v>567369.76311807241</v>
      </c>
      <c r="V200" s="315">
        <f>'EU28 TRA_Activity'!V200-'UK TRA_Activity'!V200</f>
        <v>585796.81396702235</v>
      </c>
      <c r="W200" s="315">
        <f>'EU28 TRA_Activity'!W200-'UK TRA_Activity'!W200</f>
        <v>604155.69132607244</v>
      </c>
      <c r="X200" s="315">
        <f>'EU28 TRA_Activity'!X200-'UK TRA_Activity'!X200</f>
        <v>623748.37619036005</v>
      </c>
      <c r="Y200" s="315">
        <f>'EU28 TRA_Activity'!Y200-'UK TRA_Activity'!Y200</f>
        <v>640458.79974551499</v>
      </c>
      <c r="Z200" s="315">
        <f>'EU28 TRA_Activity'!Z200-'UK TRA_Activity'!Z200</f>
        <v>657357.0735130395</v>
      </c>
      <c r="AA200" s="315">
        <f>'EU28 TRA_Activity'!AA200-'UK TRA_Activity'!AA200</f>
        <v>676617.28377317882</v>
      </c>
      <c r="AB200" s="315">
        <f>'EU28 TRA_Activity'!AB200-'UK TRA_Activity'!AB200</f>
        <v>694211.9811358063</v>
      </c>
      <c r="AC200" s="315">
        <f>'EU28 TRA_Activity'!AC200-'UK TRA_Activity'!AC200</f>
        <v>712080.64819944545</v>
      </c>
      <c r="AD200" s="315">
        <f>'EU28 TRA_Activity'!AD200-'UK TRA_Activity'!AD200</f>
        <v>730206.29937937134</v>
      </c>
      <c r="AE200" s="315">
        <f>'EU28 TRA_Activity'!AE200-'UK TRA_Activity'!AE200</f>
        <v>748564.5984358415</v>
      </c>
      <c r="AF200" s="315">
        <f>'EU28 TRA_Activity'!AF200-'UK TRA_Activity'!AF200</f>
        <v>766124.92955359234</v>
      </c>
      <c r="AG200" s="315">
        <f>'EU28 TRA_Activity'!AG200-'UK TRA_Activity'!AG200</f>
        <v>783779.88186674402</v>
      </c>
      <c r="AH200" s="315">
        <f>'EU28 TRA_Activity'!AH200-'UK TRA_Activity'!AH200</f>
        <v>802314.07588016591</v>
      </c>
      <c r="AI200" s="315">
        <f>'EU28 TRA_Activity'!AI200-'UK TRA_Activity'!AI200</f>
        <v>818816.90679696819</v>
      </c>
      <c r="AJ200" s="315">
        <f>'EU28 TRA_Activity'!AJ200-'UK TRA_Activity'!AJ200</f>
        <v>835940.30635806313</v>
      </c>
      <c r="AK200" s="315">
        <f>'EU28 TRA_Activity'!AK200-'UK TRA_Activity'!AK200</f>
        <v>852517.74493751221</v>
      </c>
      <c r="AL200" s="315">
        <f>'EU28 TRA_Activity'!AL200-'UK TRA_Activity'!AL200</f>
        <v>869692.6883393476</v>
      </c>
      <c r="AM200" s="315">
        <f>'EU28 TRA_Activity'!AM200-'UK TRA_Activity'!AM200</f>
        <v>887866.45762575511</v>
      </c>
      <c r="AN200" s="315">
        <f>'EU28 TRA_Activity'!AN200-'UK TRA_Activity'!AN200</f>
        <v>904811.6949358955</v>
      </c>
      <c r="AO200" s="315">
        <f>'EU28 TRA_Activity'!AO200-'UK TRA_Activity'!AO200</f>
        <v>921845.17173193628</v>
      </c>
      <c r="AP200" s="315">
        <f>'EU28 TRA_Activity'!AP200-'UK TRA_Activity'!AP200</f>
        <v>939550.17450917023</v>
      </c>
      <c r="AQ200" s="315">
        <f>'EU28 TRA_Activity'!AQ200-'UK TRA_Activity'!AQ200</f>
        <v>957410.71018263465</v>
      </c>
      <c r="AR200" s="315">
        <f>'EU28 TRA_Activity'!AR200-'UK TRA_Activity'!AR200</f>
        <v>976276.71378766489</v>
      </c>
      <c r="AS200" s="315">
        <f>'EU28 TRA_Activity'!AS200-'UK TRA_Activity'!AS200</f>
        <v>994753.22402704845</v>
      </c>
      <c r="AT200" s="315">
        <f>'EU28 TRA_Activity'!AT200-'UK TRA_Activity'!AT200</f>
        <v>1013262.5003025499</v>
      </c>
      <c r="AU200" s="315">
        <f>'EU28 TRA_Activity'!AU200-'UK TRA_Activity'!AU200</f>
        <v>1030923.5733631726</v>
      </c>
      <c r="AV200" s="315">
        <f>'EU28 TRA_Activity'!AV200-'UK TRA_Activity'!AV200</f>
        <v>1049414.8176876672</v>
      </c>
      <c r="AW200" s="315">
        <f>'EU28 TRA_Activity'!AW200-'UK TRA_Activity'!AW200</f>
        <v>1066135.5472303636</v>
      </c>
      <c r="AX200" s="315">
        <f>'EU28 TRA_Activity'!AX200-'UK TRA_Activity'!AX200</f>
        <v>1079786.7691412205</v>
      </c>
      <c r="AY200" s="315">
        <f>'EU28 TRA_Activity'!AY200-'UK TRA_Activity'!AY200</f>
        <v>1094360.5681369775</v>
      </c>
      <c r="AZ200" s="315">
        <f>'EU28 TRA_Activity'!AZ200-'UK TRA_Activity'!AZ200</f>
        <v>1103982.5339468985</v>
      </c>
    </row>
    <row r="201" spans="1:52">
      <c r="A201" s="323" t="s">
        <v>151</v>
      </c>
      <c r="B201" s="315">
        <f>'EU28 TRA_Activity'!B201-'UK TRA_Activity'!B201</f>
        <v>0</v>
      </c>
      <c r="C201" s="315">
        <f>'EU28 TRA_Activity'!C201-'UK TRA_Activity'!C201</f>
        <v>0</v>
      </c>
      <c r="D201" s="315">
        <f>'EU28 TRA_Activity'!D201-'UK TRA_Activity'!D201</f>
        <v>0</v>
      </c>
      <c r="E201" s="315">
        <f>'EU28 TRA_Activity'!E201-'UK TRA_Activity'!E201</f>
        <v>0</v>
      </c>
      <c r="F201" s="315">
        <f>'EU28 TRA_Activity'!F201-'UK TRA_Activity'!F201</f>
        <v>0</v>
      </c>
      <c r="G201" s="315">
        <f>'EU28 TRA_Activity'!G201-'UK TRA_Activity'!G201</f>
        <v>0</v>
      </c>
      <c r="H201" s="315">
        <f>'EU28 TRA_Activity'!H201-'UK TRA_Activity'!H201</f>
        <v>0</v>
      </c>
      <c r="I201" s="315">
        <f>'EU28 TRA_Activity'!I201-'UK TRA_Activity'!I201</f>
        <v>0</v>
      </c>
      <c r="J201" s="315">
        <f>'EU28 TRA_Activity'!J201-'UK TRA_Activity'!J201</f>
        <v>0</v>
      </c>
      <c r="K201" s="315">
        <f>'EU28 TRA_Activity'!K201-'UK TRA_Activity'!K201</f>
        <v>0</v>
      </c>
      <c r="L201" s="315">
        <f>'EU28 TRA_Activity'!L201-'UK TRA_Activity'!L201</f>
        <v>0</v>
      </c>
      <c r="M201" s="315">
        <f>'EU28 TRA_Activity'!M201-'UK TRA_Activity'!M201</f>
        <v>0</v>
      </c>
      <c r="N201" s="315">
        <f>'EU28 TRA_Activity'!N201-'UK TRA_Activity'!N201</f>
        <v>0</v>
      </c>
      <c r="O201" s="315">
        <f>'EU28 TRA_Activity'!O201-'UK TRA_Activity'!O201</f>
        <v>0</v>
      </c>
      <c r="P201" s="315">
        <f>'EU28 TRA_Activity'!P201-'UK TRA_Activity'!P201</f>
        <v>0</v>
      </c>
      <c r="Q201" s="315">
        <f>'EU28 TRA_Activity'!Q201-'UK TRA_Activity'!Q201</f>
        <v>0</v>
      </c>
      <c r="R201" s="315">
        <f>'EU28 TRA_Activity'!R201-'UK TRA_Activity'!R201</f>
        <v>9.9685387098891113E-20</v>
      </c>
      <c r="S201" s="315">
        <f>'EU28 TRA_Activity'!S201-'UK TRA_Activity'!S201</f>
        <v>4.7921581240526967E-19</v>
      </c>
      <c r="T201" s="315">
        <f>'EU28 TRA_Activity'!T201-'UK TRA_Activity'!T201</f>
        <v>4.038911641825216E-18</v>
      </c>
      <c r="U201" s="315">
        <f>'EU28 TRA_Activity'!U201-'UK TRA_Activity'!U201</f>
        <v>3.1397124872057629E-17</v>
      </c>
      <c r="V201" s="315">
        <f>'EU28 TRA_Activity'!V201-'UK TRA_Activity'!V201</f>
        <v>2.2780225899556571E-16</v>
      </c>
      <c r="W201" s="315">
        <f>'EU28 TRA_Activity'!W201-'UK TRA_Activity'!W201</f>
        <v>1.6070792531270695E-15</v>
      </c>
      <c r="X201" s="315">
        <f>'EU28 TRA_Activity'!X201-'UK TRA_Activity'!X201</f>
        <v>1.2348579325830093E-14</v>
      </c>
      <c r="Y201" s="315">
        <f>'EU28 TRA_Activity'!Y201-'UK TRA_Activity'!Y201</f>
        <v>8.7627487471339095E-14</v>
      </c>
      <c r="Z201" s="315">
        <f>'EU28 TRA_Activity'!Z201-'UK TRA_Activity'!Z201</f>
        <v>6.2248358784666748E-13</v>
      </c>
      <c r="AA201" s="315">
        <f>'EU28 TRA_Activity'!AA201-'UK TRA_Activity'!AA201</f>
        <v>4.5115972757717186E-12</v>
      </c>
      <c r="AB201" s="315">
        <f>'EU28 TRA_Activity'!AB201-'UK TRA_Activity'!AB201</f>
        <v>3.1187341642052377E-11</v>
      </c>
      <c r="AC201" s="315">
        <f>'EU28 TRA_Activity'!AC201-'UK TRA_Activity'!AC201</f>
        <v>2.125219701455082E-10</v>
      </c>
      <c r="AD201" s="315">
        <f>'EU28 TRA_Activity'!AD201-'UK TRA_Activity'!AD201</f>
        <v>1.573055358543668E-9</v>
      </c>
      <c r="AE201" s="315">
        <f>'EU28 TRA_Activity'!AE201-'UK TRA_Activity'!AE201</f>
        <v>1.0400119509491053E-8</v>
      </c>
      <c r="AF201" s="315">
        <f>'EU28 TRA_Activity'!AF201-'UK TRA_Activity'!AF201</f>
        <v>7.0625919390395974E-8</v>
      </c>
      <c r="AG201" s="315">
        <f>'EU28 TRA_Activity'!AG201-'UK TRA_Activity'!AG201</f>
        <v>4.663782386391486E-7</v>
      </c>
      <c r="AH201" s="315">
        <f>'EU28 TRA_Activity'!AH201-'UK TRA_Activity'!AH201</f>
        <v>3.0059406491486634E-6</v>
      </c>
      <c r="AI201" s="315">
        <f>'EU28 TRA_Activity'!AI201-'UK TRA_Activity'!AI201</f>
        <v>1.8251541307452362E-5</v>
      </c>
      <c r="AJ201" s="315">
        <f>'EU28 TRA_Activity'!AJ201-'UK TRA_Activity'!AJ201</f>
        <v>1.0849383621561754E-4</v>
      </c>
      <c r="AK201" s="315">
        <f>'EU28 TRA_Activity'!AK201-'UK TRA_Activity'!AK201</f>
        <v>6.1355181286460651E-4</v>
      </c>
      <c r="AL201" s="315">
        <f>'EU28 TRA_Activity'!AL201-'UK TRA_Activity'!AL201</f>
        <v>3.2080335277460187E-3</v>
      </c>
      <c r="AM201" s="315">
        <f>'EU28 TRA_Activity'!AM201-'UK TRA_Activity'!AM201</f>
        <v>1.7377827954852113E-2</v>
      </c>
      <c r="AN201" s="315">
        <f>'EU28 TRA_Activity'!AN201-'UK TRA_Activity'!AN201</f>
        <v>9.6827151644528986E-2</v>
      </c>
      <c r="AO201" s="315">
        <f>'EU28 TRA_Activity'!AO201-'UK TRA_Activity'!AO201</f>
        <v>0.38408094719671054</v>
      </c>
      <c r="AP201" s="315">
        <f>'EU28 TRA_Activity'!AP201-'UK TRA_Activity'!AP201</f>
        <v>1.4928827973796297</v>
      </c>
      <c r="AQ201" s="315">
        <f>'EU28 TRA_Activity'!AQ201-'UK TRA_Activity'!AQ201</f>
        <v>5.6772711449905389</v>
      </c>
      <c r="AR201" s="315">
        <f>'EU28 TRA_Activity'!AR201-'UK TRA_Activity'!AR201</f>
        <v>19.766654333211491</v>
      </c>
      <c r="AS201" s="315">
        <f>'EU28 TRA_Activity'!AS201-'UK TRA_Activity'!AS201</f>
        <v>62.017051723111123</v>
      </c>
      <c r="AT201" s="315">
        <f>'EU28 TRA_Activity'!AT201-'UK TRA_Activity'!AT201</f>
        <v>177.12443990050326</v>
      </c>
      <c r="AU201" s="315">
        <f>'EU28 TRA_Activity'!AU201-'UK TRA_Activity'!AU201</f>
        <v>464.50629973215308</v>
      </c>
      <c r="AV201" s="315">
        <f>'EU28 TRA_Activity'!AV201-'UK TRA_Activity'!AV201</f>
        <v>1089.9749011840963</v>
      </c>
      <c r="AW201" s="315">
        <f>'EU28 TRA_Activity'!AW201-'UK TRA_Activity'!AW201</f>
        <v>2385.3102546487016</v>
      </c>
      <c r="AX201" s="315">
        <f>'EU28 TRA_Activity'!AX201-'UK TRA_Activity'!AX201</f>
        <v>4726.8097640262213</v>
      </c>
      <c r="AY201" s="315">
        <f>'EU28 TRA_Activity'!AY201-'UK TRA_Activity'!AY201</f>
        <v>8873.7511675027381</v>
      </c>
      <c r="AZ201" s="315">
        <f>'EU28 TRA_Activity'!AZ201-'UK TRA_Activity'!AZ201</f>
        <v>15154.089994825046</v>
      </c>
    </row>
    <row r="202" spans="1:52">
      <c r="A202" s="323" t="s">
        <v>150</v>
      </c>
      <c r="B202" s="315">
        <f>'EU28 TRA_Activity'!B202-'UK TRA_Activity'!B202</f>
        <v>0</v>
      </c>
      <c r="C202" s="315">
        <f>'EU28 TRA_Activity'!C202-'UK TRA_Activity'!C202</f>
        <v>0</v>
      </c>
      <c r="D202" s="315">
        <f>'EU28 TRA_Activity'!D202-'UK TRA_Activity'!D202</f>
        <v>0</v>
      </c>
      <c r="E202" s="315">
        <f>'EU28 TRA_Activity'!E202-'UK TRA_Activity'!E202</f>
        <v>0</v>
      </c>
      <c r="F202" s="315">
        <f>'EU28 TRA_Activity'!F202-'UK TRA_Activity'!F202</f>
        <v>0</v>
      </c>
      <c r="G202" s="315">
        <f>'EU28 TRA_Activity'!G202-'UK TRA_Activity'!G202</f>
        <v>0</v>
      </c>
      <c r="H202" s="315">
        <f>'EU28 TRA_Activity'!H202-'UK TRA_Activity'!H202</f>
        <v>0</v>
      </c>
      <c r="I202" s="315">
        <f>'EU28 TRA_Activity'!I202-'UK TRA_Activity'!I202</f>
        <v>0</v>
      </c>
      <c r="J202" s="315">
        <f>'EU28 TRA_Activity'!J202-'UK TRA_Activity'!J202</f>
        <v>0</v>
      </c>
      <c r="K202" s="315">
        <f>'EU28 TRA_Activity'!K202-'UK TRA_Activity'!K202</f>
        <v>0</v>
      </c>
      <c r="L202" s="315">
        <f>'EU28 TRA_Activity'!L202-'UK TRA_Activity'!L202</f>
        <v>0</v>
      </c>
      <c r="M202" s="315">
        <f>'EU28 TRA_Activity'!M202-'UK TRA_Activity'!M202</f>
        <v>0</v>
      </c>
      <c r="N202" s="315">
        <f>'EU28 TRA_Activity'!N202-'UK TRA_Activity'!N202</f>
        <v>0</v>
      </c>
      <c r="O202" s="315">
        <f>'EU28 TRA_Activity'!O202-'UK TRA_Activity'!O202</f>
        <v>0</v>
      </c>
      <c r="P202" s="315">
        <f>'EU28 TRA_Activity'!P202-'UK TRA_Activity'!P202</f>
        <v>0</v>
      </c>
      <c r="Q202" s="315">
        <f>'EU28 TRA_Activity'!Q202-'UK TRA_Activity'!Q202</f>
        <v>0</v>
      </c>
      <c r="R202" s="315">
        <f>'EU28 TRA_Activity'!R202-'UK TRA_Activity'!R202</f>
        <v>0</v>
      </c>
      <c r="S202" s="315">
        <f>'EU28 TRA_Activity'!S202-'UK TRA_Activity'!S202</f>
        <v>0</v>
      </c>
      <c r="T202" s="315">
        <f>'EU28 TRA_Activity'!T202-'UK TRA_Activity'!T202</f>
        <v>0</v>
      </c>
      <c r="U202" s="315">
        <f>'EU28 TRA_Activity'!U202-'UK TRA_Activity'!U202</f>
        <v>0</v>
      </c>
      <c r="V202" s="315">
        <f>'EU28 TRA_Activity'!V202-'UK TRA_Activity'!V202</f>
        <v>0</v>
      </c>
      <c r="W202" s="315">
        <f>'EU28 TRA_Activity'!W202-'UK TRA_Activity'!W202</f>
        <v>0</v>
      </c>
      <c r="X202" s="315">
        <f>'EU28 TRA_Activity'!X202-'UK TRA_Activity'!X202</f>
        <v>0</v>
      </c>
      <c r="Y202" s="315">
        <f>'EU28 TRA_Activity'!Y202-'UK TRA_Activity'!Y202</f>
        <v>0</v>
      </c>
      <c r="Z202" s="315">
        <f>'EU28 TRA_Activity'!Z202-'UK TRA_Activity'!Z202</f>
        <v>0</v>
      </c>
      <c r="AA202" s="315">
        <f>'EU28 TRA_Activity'!AA202-'UK TRA_Activity'!AA202</f>
        <v>0</v>
      </c>
      <c r="AB202" s="315">
        <f>'EU28 TRA_Activity'!AB202-'UK TRA_Activity'!AB202</f>
        <v>0</v>
      </c>
      <c r="AC202" s="315">
        <f>'EU28 TRA_Activity'!AC202-'UK TRA_Activity'!AC202</f>
        <v>0</v>
      </c>
      <c r="AD202" s="315">
        <f>'EU28 TRA_Activity'!AD202-'UK TRA_Activity'!AD202</f>
        <v>0</v>
      </c>
      <c r="AE202" s="315">
        <f>'EU28 TRA_Activity'!AE202-'UK TRA_Activity'!AE202</f>
        <v>0</v>
      </c>
      <c r="AF202" s="315">
        <f>'EU28 TRA_Activity'!AF202-'UK TRA_Activity'!AF202</f>
        <v>0</v>
      </c>
      <c r="AG202" s="315">
        <f>'EU28 TRA_Activity'!AG202-'UK TRA_Activity'!AG202</f>
        <v>0</v>
      </c>
      <c r="AH202" s="315">
        <f>'EU28 TRA_Activity'!AH202-'UK TRA_Activity'!AH202</f>
        <v>0</v>
      </c>
      <c r="AI202" s="315">
        <f>'EU28 TRA_Activity'!AI202-'UK TRA_Activity'!AI202</f>
        <v>0</v>
      </c>
      <c r="AJ202" s="315">
        <f>'EU28 TRA_Activity'!AJ202-'UK TRA_Activity'!AJ202</f>
        <v>0</v>
      </c>
      <c r="AK202" s="315">
        <f>'EU28 TRA_Activity'!AK202-'UK TRA_Activity'!AK202</f>
        <v>0</v>
      </c>
      <c r="AL202" s="315">
        <f>'EU28 TRA_Activity'!AL202-'UK TRA_Activity'!AL202</f>
        <v>0</v>
      </c>
      <c r="AM202" s="315">
        <f>'EU28 TRA_Activity'!AM202-'UK TRA_Activity'!AM202</f>
        <v>0</v>
      </c>
      <c r="AN202" s="315">
        <f>'EU28 TRA_Activity'!AN202-'UK TRA_Activity'!AN202</f>
        <v>0</v>
      </c>
      <c r="AO202" s="315">
        <f>'EU28 TRA_Activity'!AO202-'UK TRA_Activity'!AO202</f>
        <v>0</v>
      </c>
      <c r="AP202" s="315">
        <f>'EU28 TRA_Activity'!AP202-'UK TRA_Activity'!AP202</f>
        <v>0</v>
      </c>
      <c r="AQ202" s="315">
        <f>'EU28 TRA_Activity'!AQ202-'UK TRA_Activity'!AQ202</f>
        <v>0</v>
      </c>
      <c r="AR202" s="315">
        <f>'EU28 TRA_Activity'!AR202-'UK TRA_Activity'!AR202</f>
        <v>0</v>
      </c>
      <c r="AS202" s="315">
        <f>'EU28 TRA_Activity'!AS202-'UK TRA_Activity'!AS202</f>
        <v>0</v>
      </c>
      <c r="AT202" s="315">
        <f>'EU28 TRA_Activity'!AT202-'UK TRA_Activity'!AT202</f>
        <v>0</v>
      </c>
      <c r="AU202" s="315">
        <f>'EU28 TRA_Activity'!AU202-'UK TRA_Activity'!AU202</f>
        <v>0</v>
      </c>
      <c r="AV202" s="315">
        <f>'EU28 TRA_Activity'!AV202-'UK TRA_Activity'!AV202</f>
        <v>0</v>
      </c>
      <c r="AW202" s="315">
        <f>'EU28 TRA_Activity'!AW202-'UK TRA_Activity'!AW202</f>
        <v>0</v>
      </c>
      <c r="AX202" s="315">
        <f>'EU28 TRA_Activity'!AX202-'UK TRA_Activity'!AX202</f>
        <v>0</v>
      </c>
      <c r="AY202" s="315">
        <f>'EU28 TRA_Activity'!AY202-'UK TRA_Activity'!AY202</f>
        <v>0</v>
      </c>
      <c r="AZ202" s="315">
        <f>'EU28 TRA_Activity'!AZ202-'UK TRA_Activity'!AZ202</f>
        <v>0</v>
      </c>
    </row>
    <row r="203" spans="1:52">
      <c r="A203" s="323" t="s">
        <v>149</v>
      </c>
      <c r="B203" s="315">
        <f>'EU28 TRA_Activity'!B203-'UK TRA_Activity'!B203</f>
        <v>0</v>
      </c>
      <c r="C203" s="315">
        <f>'EU28 TRA_Activity'!C203-'UK TRA_Activity'!C203</f>
        <v>0</v>
      </c>
      <c r="D203" s="315">
        <f>'EU28 TRA_Activity'!D203-'UK TRA_Activity'!D203</f>
        <v>0</v>
      </c>
      <c r="E203" s="315">
        <f>'EU28 TRA_Activity'!E203-'UK TRA_Activity'!E203</f>
        <v>0</v>
      </c>
      <c r="F203" s="315">
        <f>'EU28 TRA_Activity'!F203-'UK TRA_Activity'!F203</f>
        <v>0</v>
      </c>
      <c r="G203" s="315">
        <f>'EU28 TRA_Activity'!G203-'UK TRA_Activity'!G203</f>
        <v>0</v>
      </c>
      <c r="H203" s="315">
        <f>'EU28 TRA_Activity'!H203-'UK TRA_Activity'!H203</f>
        <v>0</v>
      </c>
      <c r="I203" s="315">
        <f>'EU28 TRA_Activity'!I203-'UK TRA_Activity'!I203</f>
        <v>0</v>
      </c>
      <c r="J203" s="315">
        <f>'EU28 TRA_Activity'!J203-'UK TRA_Activity'!J203</f>
        <v>0</v>
      </c>
      <c r="K203" s="315">
        <f>'EU28 TRA_Activity'!K203-'UK TRA_Activity'!K203</f>
        <v>0</v>
      </c>
      <c r="L203" s="315">
        <f>'EU28 TRA_Activity'!L203-'UK TRA_Activity'!L203</f>
        <v>0</v>
      </c>
      <c r="M203" s="315">
        <f>'EU28 TRA_Activity'!M203-'UK TRA_Activity'!M203</f>
        <v>0</v>
      </c>
      <c r="N203" s="315">
        <f>'EU28 TRA_Activity'!N203-'UK TRA_Activity'!N203</f>
        <v>0</v>
      </c>
      <c r="O203" s="315">
        <f>'EU28 TRA_Activity'!O203-'UK TRA_Activity'!O203</f>
        <v>0</v>
      </c>
      <c r="P203" s="315">
        <f>'EU28 TRA_Activity'!P203-'UK TRA_Activity'!P203</f>
        <v>0</v>
      </c>
      <c r="Q203" s="315">
        <f>'EU28 TRA_Activity'!Q203-'UK TRA_Activity'!Q203</f>
        <v>0</v>
      </c>
      <c r="R203" s="315">
        <f>'EU28 TRA_Activity'!R203-'UK TRA_Activity'!R203</f>
        <v>0</v>
      </c>
      <c r="S203" s="315">
        <f>'EU28 TRA_Activity'!S203-'UK TRA_Activity'!S203</f>
        <v>0</v>
      </c>
      <c r="T203" s="315">
        <f>'EU28 TRA_Activity'!T203-'UK TRA_Activity'!T203</f>
        <v>0</v>
      </c>
      <c r="U203" s="315">
        <f>'EU28 TRA_Activity'!U203-'UK TRA_Activity'!U203</f>
        <v>0</v>
      </c>
      <c r="V203" s="315">
        <f>'EU28 TRA_Activity'!V203-'UK TRA_Activity'!V203</f>
        <v>0</v>
      </c>
      <c r="W203" s="315">
        <f>'EU28 TRA_Activity'!W203-'UK TRA_Activity'!W203</f>
        <v>0</v>
      </c>
      <c r="X203" s="315">
        <f>'EU28 TRA_Activity'!X203-'UK TRA_Activity'!X203</f>
        <v>0</v>
      </c>
      <c r="Y203" s="315">
        <f>'EU28 TRA_Activity'!Y203-'UK TRA_Activity'!Y203</f>
        <v>0</v>
      </c>
      <c r="Z203" s="315">
        <f>'EU28 TRA_Activity'!Z203-'UK TRA_Activity'!Z203</f>
        <v>0</v>
      </c>
      <c r="AA203" s="315">
        <f>'EU28 TRA_Activity'!AA203-'UK TRA_Activity'!AA203</f>
        <v>0</v>
      </c>
      <c r="AB203" s="315">
        <f>'EU28 TRA_Activity'!AB203-'UK TRA_Activity'!AB203</f>
        <v>0</v>
      </c>
      <c r="AC203" s="315">
        <f>'EU28 TRA_Activity'!AC203-'UK TRA_Activity'!AC203</f>
        <v>0</v>
      </c>
      <c r="AD203" s="315">
        <f>'EU28 TRA_Activity'!AD203-'UK TRA_Activity'!AD203</f>
        <v>0</v>
      </c>
      <c r="AE203" s="315">
        <f>'EU28 TRA_Activity'!AE203-'UK TRA_Activity'!AE203</f>
        <v>0</v>
      </c>
      <c r="AF203" s="315">
        <f>'EU28 TRA_Activity'!AF203-'UK TRA_Activity'!AF203</f>
        <v>0</v>
      </c>
      <c r="AG203" s="315">
        <f>'EU28 TRA_Activity'!AG203-'UK TRA_Activity'!AG203</f>
        <v>0</v>
      </c>
      <c r="AH203" s="315">
        <f>'EU28 TRA_Activity'!AH203-'UK TRA_Activity'!AH203</f>
        <v>0</v>
      </c>
      <c r="AI203" s="315">
        <f>'EU28 TRA_Activity'!AI203-'UK TRA_Activity'!AI203</f>
        <v>0</v>
      </c>
      <c r="AJ203" s="315">
        <f>'EU28 TRA_Activity'!AJ203-'UK TRA_Activity'!AJ203</f>
        <v>0</v>
      </c>
      <c r="AK203" s="315">
        <f>'EU28 TRA_Activity'!AK203-'UK TRA_Activity'!AK203</f>
        <v>0</v>
      </c>
      <c r="AL203" s="315">
        <f>'EU28 TRA_Activity'!AL203-'UK TRA_Activity'!AL203</f>
        <v>0</v>
      </c>
      <c r="AM203" s="315">
        <f>'EU28 TRA_Activity'!AM203-'UK TRA_Activity'!AM203</f>
        <v>0</v>
      </c>
      <c r="AN203" s="315">
        <f>'EU28 TRA_Activity'!AN203-'UK TRA_Activity'!AN203</f>
        <v>0</v>
      </c>
      <c r="AO203" s="315">
        <f>'EU28 TRA_Activity'!AO203-'UK TRA_Activity'!AO203</f>
        <v>0</v>
      </c>
      <c r="AP203" s="315">
        <f>'EU28 TRA_Activity'!AP203-'UK TRA_Activity'!AP203</f>
        <v>0</v>
      </c>
      <c r="AQ203" s="315">
        <f>'EU28 TRA_Activity'!AQ203-'UK TRA_Activity'!AQ203</f>
        <v>0</v>
      </c>
      <c r="AR203" s="315">
        <f>'EU28 TRA_Activity'!AR203-'UK TRA_Activity'!AR203</f>
        <v>0</v>
      </c>
      <c r="AS203" s="315">
        <f>'EU28 TRA_Activity'!AS203-'UK TRA_Activity'!AS203</f>
        <v>0</v>
      </c>
      <c r="AT203" s="315">
        <f>'EU28 TRA_Activity'!AT203-'UK TRA_Activity'!AT203</f>
        <v>0</v>
      </c>
      <c r="AU203" s="315">
        <f>'EU28 TRA_Activity'!AU203-'UK TRA_Activity'!AU203</f>
        <v>0</v>
      </c>
      <c r="AV203" s="315">
        <f>'EU28 TRA_Activity'!AV203-'UK TRA_Activity'!AV203</f>
        <v>0</v>
      </c>
      <c r="AW203" s="315">
        <f>'EU28 TRA_Activity'!AW203-'UK TRA_Activity'!AW203</f>
        <v>0</v>
      </c>
      <c r="AX203" s="315">
        <f>'EU28 TRA_Activity'!AX203-'UK TRA_Activity'!AX203</f>
        <v>0</v>
      </c>
      <c r="AY203" s="315">
        <f>'EU28 TRA_Activity'!AY203-'UK TRA_Activity'!AY203</f>
        <v>0</v>
      </c>
      <c r="AZ203" s="315">
        <f>'EU28 TRA_Activity'!AZ203-'UK TRA_Activity'!AZ203</f>
        <v>0</v>
      </c>
    </row>
    <row r="204" spans="1:52">
      <c r="A204" s="328" t="s">
        <v>18</v>
      </c>
      <c r="B204" s="331">
        <f>'EU28 TRA_Activity'!B204-'UK TRA_Activity'!B204</f>
        <v>467984.69938338071</v>
      </c>
      <c r="C204" s="331">
        <f>'EU28 TRA_Activity'!C204-'UK TRA_Activity'!C204</f>
        <v>455825.74849797308</v>
      </c>
      <c r="D204" s="331">
        <f>'EU28 TRA_Activity'!D204-'UK TRA_Activity'!D204</f>
        <v>446993.32802426245</v>
      </c>
      <c r="E204" s="331">
        <f>'EU28 TRA_Activity'!E204-'UK TRA_Activity'!E204</f>
        <v>449651.24061384518</v>
      </c>
      <c r="F204" s="331">
        <f>'EU28 TRA_Activity'!F204-'UK TRA_Activity'!F204</f>
        <v>532650.44591969415</v>
      </c>
      <c r="G204" s="331">
        <f>'EU28 TRA_Activity'!G204-'UK TRA_Activity'!G204</f>
        <v>578078.95314817922</v>
      </c>
      <c r="H204" s="331">
        <f>'EU28 TRA_Activity'!H204-'UK TRA_Activity'!H204</f>
        <v>595766.45389913837</v>
      </c>
      <c r="I204" s="331">
        <f>'EU28 TRA_Activity'!I204-'UK TRA_Activity'!I204</f>
        <v>671632.66262170486</v>
      </c>
      <c r="J204" s="331">
        <f>'EU28 TRA_Activity'!J204-'UK TRA_Activity'!J204</f>
        <v>694487.56945501768</v>
      </c>
      <c r="K204" s="331">
        <f>'EU28 TRA_Activity'!K204-'UK TRA_Activity'!K204</f>
        <v>664351.25171900401</v>
      </c>
      <c r="L204" s="331">
        <f>'EU28 TRA_Activity'!L204-'UK TRA_Activity'!L204</f>
        <v>662273.95509653818</v>
      </c>
      <c r="M204" s="331">
        <f>'EU28 TRA_Activity'!M204-'UK TRA_Activity'!M204</f>
        <v>683443.1061394182</v>
      </c>
      <c r="N204" s="331">
        <f>'EU28 TRA_Activity'!N204-'UK TRA_Activity'!N204</f>
        <v>706392.02880389593</v>
      </c>
      <c r="O204" s="331">
        <f>'EU28 TRA_Activity'!O204-'UK TRA_Activity'!O204</f>
        <v>728856.91636077082</v>
      </c>
      <c r="P204" s="331">
        <f>'EU28 TRA_Activity'!P204-'UK TRA_Activity'!P204</f>
        <v>753082.2875299108</v>
      </c>
      <c r="Q204" s="331">
        <f>'EU28 TRA_Activity'!Q204-'UK TRA_Activity'!Q204</f>
        <v>773172.99866768764</v>
      </c>
      <c r="R204" s="331">
        <f>'EU28 TRA_Activity'!R204-'UK TRA_Activity'!R204</f>
        <v>805706.12369271391</v>
      </c>
      <c r="S204" s="331">
        <f>'EU28 TRA_Activity'!S204-'UK TRA_Activity'!S204</f>
        <v>850735.5692611289</v>
      </c>
      <c r="T204" s="331">
        <f>'EU28 TRA_Activity'!T204-'UK TRA_Activity'!T204</f>
        <v>899513.16693297017</v>
      </c>
      <c r="U204" s="331">
        <f>'EU28 TRA_Activity'!U204-'UK TRA_Activity'!U204</f>
        <v>946325.16619774722</v>
      </c>
      <c r="V204" s="331">
        <f>'EU28 TRA_Activity'!V204-'UK TRA_Activity'!V204</f>
        <v>988354.73911412223</v>
      </c>
      <c r="W204" s="331">
        <f>'EU28 TRA_Activity'!W204-'UK TRA_Activity'!W204</f>
        <v>1028412.4949320843</v>
      </c>
      <c r="X204" s="331">
        <f>'EU28 TRA_Activity'!X204-'UK TRA_Activity'!X204</f>
        <v>1066158.4930653053</v>
      </c>
      <c r="Y204" s="331">
        <f>'EU28 TRA_Activity'!Y204-'UK TRA_Activity'!Y204</f>
        <v>1102167.2981043132</v>
      </c>
      <c r="Z204" s="331">
        <f>'EU28 TRA_Activity'!Z204-'UK TRA_Activity'!Z204</f>
        <v>1135290.05691652</v>
      </c>
      <c r="AA204" s="331">
        <f>'EU28 TRA_Activity'!AA204-'UK TRA_Activity'!AA204</f>
        <v>1162404.5714582636</v>
      </c>
      <c r="AB204" s="331">
        <f>'EU28 TRA_Activity'!AB204-'UK TRA_Activity'!AB204</f>
        <v>1187982.5101148831</v>
      </c>
      <c r="AC204" s="331">
        <f>'EU28 TRA_Activity'!AC204-'UK TRA_Activity'!AC204</f>
        <v>1213353.4689586097</v>
      </c>
      <c r="AD204" s="331">
        <f>'EU28 TRA_Activity'!AD204-'UK TRA_Activity'!AD204</f>
        <v>1242246.3662974867</v>
      </c>
      <c r="AE204" s="331">
        <f>'EU28 TRA_Activity'!AE204-'UK TRA_Activity'!AE204</f>
        <v>1274122.692196138</v>
      </c>
      <c r="AF204" s="331">
        <f>'EU28 TRA_Activity'!AF204-'UK TRA_Activity'!AF204</f>
        <v>1303593.4207397755</v>
      </c>
      <c r="AG204" s="331">
        <f>'EU28 TRA_Activity'!AG204-'UK TRA_Activity'!AG204</f>
        <v>1333415.4468694869</v>
      </c>
      <c r="AH204" s="331">
        <f>'EU28 TRA_Activity'!AH204-'UK TRA_Activity'!AH204</f>
        <v>1365214.6248439841</v>
      </c>
      <c r="AI204" s="331">
        <f>'EU28 TRA_Activity'!AI204-'UK TRA_Activity'!AI204</f>
        <v>1391967.0369497933</v>
      </c>
      <c r="AJ204" s="331">
        <f>'EU28 TRA_Activity'!AJ204-'UK TRA_Activity'!AJ204</f>
        <v>1420473.9433483158</v>
      </c>
      <c r="AK204" s="331">
        <f>'EU28 TRA_Activity'!AK204-'UK TRA_Activity'!AK204</f>
        <v>1446972.3722214578</v>
      </c>
      <c r="AL204" s="331">
        <f>'EU28 TRA_Activity'!AL204-'UK TRA_Activity'!AL204</f>
        <v>1475427.5264395769</v>
      </c>
      <c r="AM204" s="331">
        <f>'EU28 TRA_Activity'!AM204-'UK TRA_Activity'!AM204</f>
        <v>1506791.8874575889</v>
      </c>
      <c r="AN204" s="331">
        <f>'EU28 TRA_Activity'!AN204-'UK TRA_Activity'!AN204</f>
        <v>1534187.9446666455</v>
      </c>
      <c r="AO204" s="331">
        <f>'EU28 TRA_Activity'!AO204-'UK TRA_Activity'!AO204</f>
        <v>1562053.6837947476</v>
      </c>
      <c r="AP204" s="331">
        <f>'EU28 TRA_Activity'!AP204-'UK TRA_Activity'!AP204</f>
        <v>1591756.6589043706</v>
      </c>
      <c r="AQ204" s="331">
        <f>'EU28 TRA_Activity'!AQ204-'UK TRA_Activity'!AQ204</f>
        <v>1621557.9491763241</v>
      </c>
      <c r="AR204" s="331">
        <f>'EU28 TRA_Activity'!AR204-'UK TRA_Activity'!AR204</f>
        <v>1654301.2020195194</v>
      </c>
      <c r="AS204" s="331">
        <f>'EU28 TRA_Activity'!AS204-'UK TRA_Activity'!AS204</f>
        <v>1685438.0839498469</v>
      </c>
      <c r="AT204" s="331">
        <f>'EU28 TRA_Activity'!AT204-'UK TRA_Activity'!AT204</f>
        <v>1716797.5580097302</v>
      </c>
      <c r="AU204" s="331">
        <f>'EU28 TRA_Activity'!AU204-'UK TRA_Activity'!AU204</f>
        <v>1746639.1279206704</v>
      </c>
      <c r="AV204" s="331">
        <f>'EU28 TRA_Activity'!AV204-'UK TRA_Activity'!AV204</f>
        <v>1780806.3392561548</v>
      </c>
      <c r="AW204" s="331">
        <f>'EU28 TRA_Activity'!AW204-'UK TRA_Activity'!AW204</f>
        <v>1812545.0360277954</v>
      </c>
      <c r="AX204" s="331">
        <f>'EU28 TRA_Activity'!AX204-'UK TRA_Activity'!AX204</f>
        <v>1839052.4852513268</v>
      </c>
      <c r="AY204" s="331">
        <f>'EU28 TRA_Activity'!AY204-'UK TRA_Activity'!AY204</f>
        <v>1873065.5239245961</v>
      </c>
      <c r="AZ204" s="331">
        <f>'EU28 TRA_Activity'!AZ204-'UK TRA_Activity'!AZ204</f>
        <v>1900259.1942118956</v>
      </c>
    </row>
    <row r="205" spans="1:52">
      <c r="A205" s="323" t="s">
        <v>152</v>
      </c>
      <c r="B205" s="315">
        <f>'EU28 TRA_Activity'!B205-'UK TRA_Activity'!B205</f>
        <v>467984.69938338071</v>
      </c>
      <c r="C205" s="315">
        <f>'EU28 TRA_Activity'!C205-'UK TRA_Activity'!C205</f>
        <v>455825.74849797308</v>
      </c>
      <c r="D205" s="315">
        <f>'EU28 TRA_Activity'!D205-'UK TRA_Activity'!D205</f>
        <v>446993.32802426245</v>
      </c>
      <c r="E205" s="315">
        <f>'EU28 TRA_Activity'!E205-'UK TRA_Activity'!E205</f>
        <v>449651.24061384518</v>
      </c>
      <c r="F205" s="315">
        <f>'EU28 TRA_Activity'!F205-'UK TRA_Activity'!F205</f>
        <v>532650.44591969415</v>
      </c>
      <c r="G205" s="315">
        <f>'EU28 TRA_Activity'!G205-'UK TRA_Activity'!G205</f>
        <v>578078.95314817922</v>
      </c>
      <c r="H205" s="315">
        <f>'EU28 TRA_Activity'!H205-'UK TRA_Activity'!H205</f>
        <v>595766.45389913837</v>
      </c>
      <c r="I205" s="315">
        <f>'EU28 TRA_Activity'!I205-'UK TRA_Activity'!I205</f>
        <v>671632.66262170486</v>
      </c>
      <c r="J205" s="315">
        <f>'EU28 TRA_Activity'!J205-'UK TRA_Activity'!J205</f>
        <v>694487.56945501768</v>
      </c>
      <c r="K205" s="315">
        <f>'EU28 TRA_Activity'!K205-'UK TRA_Activity'!K205</f>
        <v>664351.25171900401</v>
      </c>
      <c r="L205" s="315">
        <f>'EU28 TRA_Activity'!L205-'UK TRA_Activity'!L205</f>
        <v>662273.95509653818</v>
      </c>
      <c r="M205" s="315">
        <f>'EU28 TRA_Activity'!M205-'UK TRA_Activity'!M205</f>
        <v>683443.1061394182</v>
      </c>
      <c r="N205" s="315">
        <f>'EU28 TRA_Activity'!N205-'UK TRA_Activity'!N205</f>
        <v>706392.02880389593</v>
      </c>
      <c r="O205" s="315">
        <f>'EU28 TRA_Activity'!O205-'UK TRA_Activity'!O205</f>
        <v>728856.91636077082</v>
      </c>
      <c r="P205" s="315">
        <f>'EU28 TRA_Activity'!P205-'UK TRA_Activity'!P205</f>
        <v>753082.2875299108</v>
      </c>
      <c r="Q205" s="315">
        <f>'EU28 TRA_Activity'!Q205-'UK TRA_Activity'!Q205</f>
        <v>773172.99866768764</v>
      </c>
      <c r="R205" s="315">
        <f>'EU28 TRA_Activity'!R205-'UK TRA_Activity'!R205</f>
        <v>805706.12369271391</v>
      </c>
      <c r="S205" s="315">
        <f>'EU28 TRA_Activity'!S205-'UK TRA_Activity'!S205</f>
        <v>850735.5692611289</v>
      </c>
      <c r="T205" s="315">
        <f>'EU28 TRA_Activity'!T205-'UK TRA_Activity'!T205</f>
        <v>899513.16693297017</v>
      </c>
      <c r="U205" s="315">
        <f>'EU28 TRA_Activity'!U205-'UK TRA_Activity'!U205</f>
        <v>946325.16619774722</v>
      </c>
      <c r="V205" s="315">
        <f>'EU28 TRA_Activity'!V205-'UK TRA_Activity'!V205</f>
        <v>988354.73911412223</v>
      </c>
      <c r="W205" s="315">
        <f>'EU28 TRA_Activity'!W205-'UK TRA_Activity'!W205</f>
        <v>1028412.4949320843</v>
      </c>
      <c r="X205" s="315">
        <f>'EU28 TRA_Activity'!X205-'UK TRA_Activity'!X205</f>
        <v>1066158.4930653053</v>
      </c>
      <c r="Y205" s="315">
        <f>'EU28 TRA_Activity'!Y205-'UK TRA_Activity'!Y205</f>
        <v>1102167.2981043132</v>
      </c>
      <c r="Z205" s="315">
        <f>'EU28 TRA_Activity'!Z205-'UK TRA_Activity'!Z205</f>
        <v>1135290.05691652</v>
      </c>
      <c r="AA205" s="315">
        <f>'EU28 TRA_Activity'!AA205-'UK TRA_Activity'!AA205</f>
        <v>1162404.5714582636</v>
      </c>
      <c r="AB205" s="315">
        <f>'EU28 TRA_Activity'!AB205-'UK TRA_Activity'!AB205</f>
        <v>1187982.5101148831</v>
      </c>
      <c r="AC205" s="315">
        <f>'EU28 TRA_Activity'!AC205-'UK TRA_Activity'!AC205</f>
        <v>1213353.4689586097</v>
      </c>
      <c r="AD205" s="315">
        <f>'EU28 TRA_Activity'!AD205-'UK TRA_Activity'!AD205</f>
        <v>1242246.3662974867</v>
      </c>
      <c r="AE205" s="315">
        <f>'EU28 TRA_Activity'!AE205-'UK TRA_Activity'!AE205</f>
        <v>1274122.692196138</v>
      </c>
      <c r="AF205" s="315">
        <f>'EU28 TRA_Activity'!AF205-'UK TRA_Activity'!AF205</f>
        <v>1303593.4207397755</v>
      </c>
      <c r="AG205" s="315">
        <f>'EU28 TRA_Activity'!AG205-'UK TRA_Activity'!AG205</f>
        <v>1333415.4468694869</v>
      </c>
      <c r="AH205" s="315">
        <f>'EU28 TRA_Activity'!AH205-'UK TRA_Activity'!AH205</f>
        <v>1365214.6248439841</v>
      </c>
      <c r="AI205" s="315">
        <f>'EU28 TRA_Activity'!AI205-'UK TRA_Activity'!AI205</f>
        <v>1391967.0369497933</v>
      </c>
      <c r="AJ205" s="315">
        <f>'EU28 TRA_Activity'!AJ205-'UK TRA_Activity'!AJ205</f>
        <v>1420473.9433483158</v>
      </c>
      <c r="AK205" s="315">
        <f>'EU28 TRA_Activity'!AK205-'UK TRA_Activity'!AK205</f>
        <v>1446972.3722214578</v>
      </c>
      <c r="AL205" s="315">
        <f>'EU28 TRA_Activity'!AL205-'UK TRA_Activity'!AL205</f>
        <v>1475427.5264395769</v>
      </c>
      <c r="AM205" s="315">
        <f>'EU28 TRA_Activity'!AM205-'UK TRA_Activity'!AM205</f>
        <v>1506791.8874575889</v>
      </c>
      <c r="AN205" s="315">
        <f>'EU28 TRA_Activity'!AN205-'UK TRA_Activity'!AN205</f>
        <v>1534187.9446666441</v>
      </c>
      <c r="AO205" s="315">
        <f>'EU28 TRA_Activity'!AO205-'UK TRA_Activity'!AO205</f>
        <v>1562053.6837946563</v>
      </c>
      <c r="AP205" s="315">
        <f>'EU28 TRA_Activity'!AP205-'UK TRA_Activity'!AP205</f>
        <v>1591756.6588993089</v>
      </c>
      <c r="AQ205" s="315">
        <f>'EU28 TRA_Activity'!AQ205-'UK TRA_Activity'!AQ205</f>
        <v>1621557.948998451</v>
      </c>
      <c r="AR205" s="315">
        <f>'EU28 TRA_Activity'!AR205-'UK TRA_Activity'!AR205</f>
        <v>1654301.1978764199</v>
      </c>
      <c r="AS205" s="315">
        <f>'EU28 TRA_Activity'!AS205-'UK TRA_Activity'!AS205</f>
        <v>1685438.0224561519</v>
      </c>
      <c r="AT205" s="315">
        <f>'EU28 TRA_Activity'!AT205-'UK TRA_Activity'!AT205</f>
        <v>1716796.9056003569</v>
      </c>
      <c r="AU205" s="315">
        <f>'EU28 TRA_Activity'!AU205-'UK TRA_Activity'!AU205</f>
        <v>1746634.067804662</v>
      </c>
      <c r="AV205" s="315">
        <f>'EU28 TRA_Activity'!AV205-'UK TRA_Activity'!AV205</f>
        <v>1780777.271925854</v>
      </c>
      <c r="AW205" s="315">
        <f>'EU28 TRA_Activity'!AW205-'UK TRA_Activity'!AW205</f>
        <v>1812417.2619365579</v>
      </c>
      <c r="AX205" s="315">
        <f>'EU28 TRA_Activity'!AX205-'UK TRA_Activity'!AX205</f>
        <v>1838589.2890876175</v>
      </c>
      <c r="AY205" s="315">
        <f>'EU28 TRA_Activity'!AY205-'UK TRA_Activity'!AY205</f>
        <v>1871634.9195708879</v>
      </c>
      <c r="AZ205" s="315">
        <f>'EU28 TRA_Activity'!AZ205-'UK TRA_Activity'!AZ205</f>
        <v>1896650.5629953109</v>
      </c>
    </row>
    <row r="206" spans="1:52">
      <c r="A206" s="323" t="s">
        <v>151</v>
      </c>
      <c r="B206" s="315">
        <f>'EU28 TRA_Activity'!B206-'UK TRA_Activity'!B206</f>
        <v>0</v>
      </c>
      <c r="C206" s="315">
        <f>'EU28 TRA_Activity'!C206-'UK TRA_Activity'!C206</f>
        <v>0</v>
      </c>
      <c r="D206" s="315">
        <f>'EU28 TRA_Activity'!D206-'UK TRA_Activity'!D206</f>
        <v>0</v>
      </c>
      <c r="E206" s="315">
        <f>'EU28 TRA_Activity'!E206-'UK TRA_Activity'!E206</f>
        <v>0</v>
      </c>
      <c r="F206" s="315">
        <f>'EU28 TRA_Activity'!F206-'UK TRA_Activity'!F206</f>
        <v>0</v>
      </c>
      <c r="G206" s="315">
        <f>'EU28 TRA_Activity'!G206-'UK TRA_Activity'!G206</f>
        <v>0</v>
      </c>
      <c r="H206" s="315">
        <f>'EU28 TRA_Activity'!H206-'UK TRA_Activity'!H206</f>
        <v>0</v>
      </c>
      <c r="I206" s="315">
        <f>'EU28 TRA_Activity'!I206-'UK TRA_Activity'!I206</f>
        <v>0</v>
      </c>
      <c r="J206" s="315">
        <f>'EU28 TRA_Activity'!J206-'UK TRA_Activity'!J206</f>
        <v>0</v>
      </c>
      <c r="K206" s="315">
        <f>'EU28 TRA_Activity'!K206-'UK TRA_Activity'!K206</f>
        <v>0</v>
      </c>
      <c r="L206" s="315">
        <f>'EU28 TRA_Activity'!L206-'UK TRA_Activity'!L206</f>
        <v>0</v>
      </c>
      <c r="M206" s="315">
        <f>'EU28 TRA_Activity'!M206-'UK TRA_Activity'!M206</f>
        <v>0</v>
      </c>
      <c r="N206" s="315">
        <f>'EU28 TRA_Activity'!N206-'UK TRA_Activity'!N206</f>
        <v>0</v>
      </c>
      <c r="O206" s="315">
        <f>'EU28 TRA_Activity'!O206-'UK TRA_Activity'!O206</f>
        <v>0</v>
      </c>
      <c r="P206" s="315">
        <f>'EU28 TRA_Activity'!P206-'UK TRA_Activity'!P206</f>
        <v>0</v>
      </c>
      <c r="Q206" s="315">
        <f>'EU28 TRA_Activity'!Q206-'UK TRA_Activity'!Q206</f>
        <v>0</v>
      </c>
      <c r="R206" s="315">
        <f>'EU28 TRA_Activity'!R206-'UK TRA_Activity'!R206</f>
        <v>1.2808322163936859E-89</v>
      </c>
      <c r="S206" s="315">
        <f>'EU28 TRA_Activity'!S206-'UK TRA_Activity'!S206</f>
        <v>3.4003180893604783E-85</v>
      </c>
      <c r="T206" s="315">
        <f>'EU28 TRA_Activity'!T206-'UK TRA_Activity'!T206</f>
        <v>6.5760264698791427E-81</v>
      </c>
      <c r="U206" s="315">
        <f>'EU28 TRA_Activity'!U206-'UK TRA_Activity'!U206</f>
        <v>1.1951477380580331E-76</v>
      </c>
      <c r="V206" s="315">
        <f>'EU28 TRA_Activity'!V206-'UK TRA_Activity'!V206</f>
        <v>1.9485203500048581E-72</v>
      </c>
      <c r="W206" s="315">
        <f>'EU28 TRA_Activity'!W206-'UK TRA_Activity'!W206</f>
        <v>2.9788033004125456E-68</v>
      </c>
      <c r="X206" s="315">
        <f>'EU28 TRA_Activity'!X206-'UK TRA_Activity'!X206</f>
        <v>4.4825678167666957E-64</v>
      </c>
      <c r="Y206" s="315">
        <f>'EU28 TRA_Activity'!Y206-'UK TRA_Activity'!Y206</f>
        <v>6.0648210016899017E-60</v>
      </c>
      <c r="Z206" s="315">
        <f>'EU28 TRA_Activity'!Z206-'UK TRA_Activity'!Z206</f>
        <v>8.3311258665880418E-56</v>
      </c>
      <c r="AA206" s="315">
        <f>'EU28 TRA_Activity'!AA206-'UK TRA_Activity'!AA206</f>
        <v>8.3314726454897964E-52</v>
      </c>
      <c r="AB206" s="315">
        <f>'EU28 TRA_Activity'!AB206-'UK TRA_Activity'!AB206</f>
        <v>7.9378257816379626E-48</v>
      </c>
      <c r="AC206" s="315">
        <f>'EU28 TRA_Activity'!AC206-'UK TRA_Activity'!AC206</f>
        <v>6.690751342289613E-44</v>
      </c>
      <c r="AD206" s="315">
        <f>'EU28 TRA_Activity'!AD206-'UK TRA_Activity'!AD206</f>
        <v>4.3078245101428869E-40</v>
      </c>
      <c r="AE206" s="315">
        <f>'EU28 TRA_Activity'!AE206-'UK TRA_Activity'!AE206</f>
        <v>2.4383578212812481E-36</v>
      </c>
      <c r="AF206" s="315">
        <f>'EU28 TRA_Activity'!AF206-'UK TRA_Activity'!AF206</f>
        <v>1.0161068147398705E-32</v>
      </c>
      <c r="AG206" s="315">
        <f>'EU28 TRA_Activity'!AG206-'UK TRA_Activity'!AG206</f>
        <v>3.1805531836386114E-29</v>
      </c>
      <c r="AH206" s="315">
        <f>'EU28 TRA_Activity'!AH206-'UK TRA_Activity'!AH206</f>
        <v>6.9604569557024352E-26</v>
      </c>
      <c r="AI206" s="315">
        <f>'EU28 TRA_Activity'!AI206-'UK TRA_Activity'!AI206</f>
        <v>1.0353491717050481E-22</v>
      </c>
      <c r="AJ206" s="315">
        <f>'EU28 TRA_Activity'!AJ206-'UK TRA_Activity'!AJ206</f>
        <v>1.0874071281180678E-19</v>
      </c>
      <c r="AK206" s="315">
        <f>'EU28 TRA_Activity'!AK206-'UK TRA_Activity'!AK206</f>
        <v>6.7961233022549277E-17</v>
      </c>
      <c r="AL206" s="315">
        <f>'EU28 TRA_Activity'!AL206-'UK TRA_Activity'!AL206</f>
        <v>2.6093015531291218E-14</v>
      </c>
      <c r="AM206" s="315">
        <f>'EU28 TRA_Activity'!AM206-'UK TRA_Activity'!AM206</f>
        <v>6.6277734307208802E-12</v>
      </c>
      <c r="AN206" s="315">
        <f>'EU28 TRA_Activity'!AN206-'UK TRA_Activity'!AN206</f>
        <v>1.1770678299908632E-9</v>
      </c>
      <c r="AO206" s="315">
        <f>'EU28 TRA_Activity'!AO206-'UK TRA_Activity'!AO206</f>
        <v>9.1320470996713606E-8</v>
      </c>
      <c r="AP206" s="315">
        <f>'EU28 TRA_Activity'!AP206-'UK TRA_Activity'!AP206</f>
        <v>5.0617650258172462E-6</v>
      </c>
      <c r="AQ206" s="315">
        <f>'EU28 TRA_Activity'!AQ206-'UK TRA_Activity'!AQ206</f>
        <v>1.7787279986207586E-4</v>
      </c>
      <c r="AR206" s="315">
        <f>'EU28 TRA_Activity'!AR206-'UK TRA_Activity'!AR206</f>
        <v>4.1430996133875481E-3</v>
      </c>
      <c r="AS206" s="315">
        <f>'EU28 TRA_Activity'!AS206-'UK TRA_Activity'!AS206</f>
        <v>6.1493695006599999E-2</v>
      </c>
      <c r="AT206" s="315">
        <f>'EU28 TRA_Activity'!AT206-'UK TRA_Activity'!AT206</f>
        <v>0.6524093731490026</v>
      </c>
      <c r="AU206" s="315">
        <f>'EU28 TRA_Activity'!AU206-'UK TRA_Activity'!AU206</f>
        <v>5.0601160084006267</v>
      </c>
      <c r="AV206" s="315">
        <f>'EU28 TRA_Activity'!AV206-'UK TRA_Activity'!AV206</f>
        <v>29.067330300897019</v>
      </c>
      <c r="AW206" s="315">
        <f>'EU28 TRA_Activity'!AW206-'UK TRA_Activity'!AW206</f>
        <v>127.77409123734901</v>
      </c>
      <c r="AX206" s="315">
        <f>'EU28 TRA_Activity'!AX206-'UK TRA_Activity'!AX206</f>
        <v>463.19616370931647</v>
      </c>
      <c r="AY206" s="315">
        <f>'EU28 TRA_Activity'!AY206-'UK TRA_Activity'!AY206</f>
        <v>1430.6043537084734</v>
      </c>
      <c r="AZ206" s="315">
        <f>'EU28 TRA_Activity'!AZ206-'UK TRA_Activity'!AZ206</f>
        <v>3608.631216584778</v>
      </c>
    </row>
    <row r="207" spans="1:52">
      <c r="A207" s="323" t="s">
        <v>150</v>
      </c>
      <c r="B207" s="315">
        <f>'EU28 TRA_Activity'!B207-'UK TRA_Activity'!B207</f>
        <v>0</v>
      </c>
      <c r="C207" s="315">
        <f>'EU28 TRA_Activity'!C207-'UK TRA_Activity'!C207</f>
        <v>0</v>
      </c>
      <c r="D207" s="315">
        <f>'EU28 TRA_Activity'!D207-'UK TRA_Activity'!D207</f>
        <v>0</v>
      </c>
      <c r="E207" s="315">
        <f>'EU28 TRA_Activity'!E207-'UK TRA_Activity'!E207</f>
        <v>0</v>
      </c>
      <c r="F207" s="315">
        <f>'EU28 TRA_Activity'!F207-'UK TRA_Activity'!F207</f>
        <v>0</v>
      </c>
      <c r="G207" s="315">
        <f>'EU28 TRA_Activity'!G207-'UK TRA_Activity'!G207</f>
        <v>0</v>
      </c>
      <c r="H207" s="315">
        <f>'EU28 TRA_Activity'!H207-'UK TRA_Activity'!H207</f>
        <v>0</v>
      </c>
      <c r="I207" s="315">
        <f>'EU28 TRA_Activity'!I207-'UK TRA_Activity'!I207</f>
        <v>0</v>
      </c>
      <c r="J207" s="315">
        <f>'EU28 TRA_Activity'!J207-'UK TRA_Activity'!J207</f>
        <v>0</v>
      </c>
      <c r="K207" s="315">
        <f>'EU28 TRA_Activity'!K207-'UK TRA_Activity'!K207</f>
        <v>0</v>
      </c>
      <c r="L207" s="315">
        <f>'EU28 TRA_Activity'!L207-'UK TRA_Activity'!L207</f>
        <v>0</v>
      </c>
      <c r="M207" s="315">
        <f>'EU28 TRA_Activity'!M207-'UK TRA_Activity'!M207</f>
        <v>0</v>
      </c>
      <c r="N207" s="315">
        <f>'EU28 TRA_Activity'!N207-'UK TRA_Activity'!N207</f>
        <v>0</v>
      </c>
      <c r="O207" s="315">
        <f>'EU28 TRA_Activity'!O207-'UK TRA_Activity'!O207</f>
        <v>0</v>
      </c>
      <c r="P207" s="315">
        <f>'EU28 TRA_Activity'!P207-'UK TRA_Activity'!P207</f>
        <v>0</v>
      </c>
      <c r="Q207" s="315">
        <f>'EU28 TRA_Activity'!Q207-'UK TRA_Activity'!Q207</f>
        <v>0</v>
      </c>
      <c r="R207" s="315">
        <f>'EU28 TRA_Activity'!R207-'UK TRA_Activity'!R207</f>
        <v>0</v>
      </c>
      <c r="S207" s="315">
        <f>'EU28 TRA_Activity'!S207-'UK TRA_Activity'!S207</f>
        <v>0</v>
      </c>
      <c r="T207" s="315">
        <f>'EU28 TRA_Activity'!T207-'UK TRA_Activity'!T207</f>
        <v>0</v>
      </c>
      <c r="U207" s="315">
        <f>'EU28 TRA_Activity'!U207-'UK TRA_Activity'!U207</f>
        <v>0</v>
      </c>
      <c r="V207" s="315">
        <f>'EU28 TRA_Activity'!V207-'UK TRA_Activity'!V207</f>
        <v>0</v>
      </c>
      <c r="W207" s="315">
        <f>'EU28 TRA_Activity'!W207-'UK TRA_Activity'!W207</f>
        <v>0</v>
      </c>
      <c r="X207" s="315">
        <f>'EU28 TRA_Activity'!X207-'UK TRA_Activity'!X207</f>
        <v>0</v>
      </c>
      <c r="Y207" s="315">
        <f>'EU28 TRA_Activity'!Y207-'UK TRA_Activity'!Y207</f>
        <v>0</v>
      </c>
      <c r="Z207" s="315">
        <f>'EU28 TRA_Activity'!Z207-'UK TRA_Activity'!Z207</f>
        <v>0</v>
      </c>
      <c r="AA207" s="315">
        <f>'EU28 TRA_Activity'!AA207-'UK TRA_Activity'!AA207</f>
        <v>0</v>
      </c>
      <c r="AB207" s="315">
        <f>'EU28 TRA_Activity'!AB207-'UK TRA_Activity'!AB207</f>
        <v>0</v>
      </c>
      <c r="AC207" s="315">
        <f>'EU28 TRA_Activity'!AC207-'UK TRA_Activity'!AC207</f>
        <v>0</v>
      </c>
      <c r="AD207" s="315">
        <f>'EU28 TRA_Activity'!AD207-'UK TRA_Activity'!AD207</f>
        <v>0</v>
      </c>
      <c r="AE207" s="315">
        <f>'EU28 TRA_Activity'!AE207-'UK TRA_Activity'!AE207</f>
        <v>0</v>
      </c>
      <c r="AF207" s="315">
        <f>'EU28 TRA_Activity'!AF207-'UK TRA_Activity'!AF207</f>
        <v>0</v>
      </c>
      <c r="AG207" s="315">
        <f>'EU28 TRA_Activity'!AG207-'UK TRA_Activity'!AG207</f>
        <v>0</v>
      </c>
      <c r="AH207" s="315">
        <f>'EU28 TRA_Activity'!AH207-'UK TRA_Activity'!AH207</f>
        <v>0</v>
      </c>
      <c r="AI207" s="315">
        <f>'EU28 TRA_Activity'!AI207-'UK TRA_Activity'!AI207</f>
        <v>0</v>
      </c>
      <c r="AJ207" s="315">
        <f>'EU28 TRA_Activity'!AJ207-'UK TRA_Activity'!AJ207</f>
        <v>0</v>
      </c>
      <c r="AK207" s="315">
        <f>'EU28 TRA_Activity'!AK207-'UK TRA_Activity'!AK207</f>
        <v>0</v>
      </c>
      <c r="AL207" s="315">
        <f>'EU28 TRA_Activity'!AL207-'UK TRA_Activity'!AL207</f>
        <v>0</v>
      </c>
      <c r="AM207" s="315">
        <f>'EU28 TRA_Activity'!AM207-'UK TRA_Activity'!AM207</f>
        <v>0</v>
      </c>
      <c r="AN207" s="315">
        <f>'EU28 TRA_Activity'!AN207-'UK TRA_Activity'!AN207</f>
        <v>0</v>
      </c>
      <c r="AO207" s="315">
        <f>'EU28 TRA_Activity'!AO207-'UK TRA_Activity'!AO207</f>
        <v>0</v>
      </c>
      <c r="AP207" s="315">
        <f>'EU28 TRA_Activity'!AP207-'UK TRA_Activity'!AP207</f>
        <v>0</v>
      </c>
      <c r="AQ207" s="315">
        <f>'EU28 TRA_Activity'!AQ207-'UK TRA_Activity'!AQ207</f>
        <v>0</v>
      </c>
      <c r="AR207" s="315">
        <f>'EU28 TRA_Activity'!AR207-'UK TRA_Activity'!AR207</f>
        <v>0</v>
      </c>
      <c r="AS207" s="315">
        <f>'EU28 TRA_Activity'!AS207-'UK TRA_Activity'!AS207</f>
        <v>0</v>
      </c>
      <c r="AT207" s="315">
        <f>'EU28 TRA_Activity'!AT207-'UK TRA_Activity'!AT207</f>
        <v>0</v>
      </c>
      <c r="AU207" s="315">
        <f>'EU28 TRA_Activity'!AU207-'UK TRA_Activity'!AU207</f>
        <v>0</v>
      </c>
      <c r="AV207" s="315">
        <f>'EU28 TRA_Activity'!AV207-'UK TRA_Activity'!AV207</f>
        <v>0</v>
      </c>
      <c r="AW207" s="315">
        <f>'EU28 TRA_Activity'!AW207-'UK TRA_Activity'!AW207</f>
        <v>0</v>
      </c>
      <c r="AX207" s="315">
        <f>'EU28 TRA_Activity'!AX207-'UK TRA_Activity'!AX207</f>
        <v>0</v>
      </c>
      <c r="AY207" s="315">
        <f>'EU28 TRA_Activity'!AY207-'UK TRA_Activity'!AY207</f>
        <v>0</v>
      </c>
      <c r="AZ207" s="315">
        <f>'EU28 TRA_Activity'!AZ207-'UK TRA_Activity'!AZ207</f>
        <v>0</v>
      </c>
    </row>
    <row r="208" spans="1:52">
      <c r="A208" s="323" t="s">
        <v>149</v>
      </c>
      <c r="B208" s="315">
        <f>'EU28 TRA_Activity'!B208-'UK TRA_Activity'!B208</f>
        <v>0</v>
      </c>
      <c r="C208" s="315">
        <f>'EU28 TRA_Activity'!C208-'UK TRA_Activity'!C208</f>
        <v>0</v>
      </c>
      <c r="D208" s="315">
        <f>'EU28 TRA_Activity'!D208-'UK TRA_Activity'!D208</f>
        <v>0</v>
      </c>
      <c r="E208" s="315">
        <f>'EU28 TRA_Activity'!E208-'UK TRA_Activity'!E208</f>
        <v>0</v>
      </c>
      <c r="F208" s="315">
        <f>'EU28 TRA_Activity'!F208-'UK TRA_Activity'!F208</f>
        <v>0</v>
      </c>
      <c r="G208" s="315">
        <f>'EU28 TRA_Activity'!G208-'UK TRA_Activity'!G208</f>
        <v>0</v>
      </c>
      <c r="H208" s="315">
        <f>'EU28 TRA_Activity'!H208-'UK TRA_Activity'!H208</f>
        <v>0</v>
      </c>
      <c r="I208" s="315">
        <f>'EU28 TRA_Activity'!I208-'UK TRA_Activity'!I208</f>
        <v>0</v>
      </c>
      <c r="J208" s="315">
        <f>'EU28 TRA_Activity'!J208-'UK TRA_Activity'!J208</f>
        <v>0</v>
      </c>
      <c r="K208" s="315">
        <f>'EU28 TRA_Activity'!K208-'UK TRA_Activity'!K208</f>
        <v>0</v>
      </c>
      <c r="L208" s="315">
        <f>'EU28 TRA_Activity'!L208-'UK TRA_Activity'!L208</f>
        <v>0</v>
      </c>
      <c r="M208" s="315">
        <f>'EU28 TRA_Activity'!M208-'UK TRA_Activity'!M208</f>
        <v>0</v>
      </c>
      <c r="N208" s="315">
        <f>'EU28 TRA_Activity'!N208-'UK TRA_Activity'!N208</f>
        <v>0</v>
      </c>
      <c r="O208" s="315">
        <f>'EU28 TRA_Activity'!O208-'UK TRA_Activity'!O208</f>
        <v>0</v>
      </c>
      <c r="P208" s="315">
        <f>'EU28 TRA_Activity'!P208-'UK TRA_Activity'!P208</f>
        <v>0</v>
      </c>
      <c r="Q208" s="315">
        <f>'EU28 TRA_Activity'!Q208-'UK TRA_Activity'!Q208</f>
        <v>0</v>
      </c>
      <c r="R208" s="315">
        <f>'EU28 TRA_Activity'!R208-'UK TRA_Activity'!R208</f>
        <v>0</v>
      </c>
      <c r="S208" s="315">
        <f>'EU28 TRA_Activity'!S208-'UK TRA_Activity'!S208</f>
        <v>0</v>
      </c>
      <c r="T208" s="315">
        <f>'EU28 TRA_Activity'!T208-'UK TRA_Activity'!T208</f>
        <v>0</v>
      </c>
      <c r="U208" s="315">
        <f>'EU28 TRA_Activity'!U208-'UK TRA_Activity'!U208</f>
        <v>0</v>
      </c>
      <c r="V208" s="315">
        <f>'EU28 TRA_Activity'!V208-'UK TRA_Activity'!V208</f>
        <v>0</v>
      </c>
      <c r="W208" s="315">
        <f>'EU28 TRA_Activity'!W208-'UK TRA_Activity'!W208</f>
        <v>0</v>
      </c>
      <c r="X208" s="315">
        <f>'EU28 TRA_Activity'!X208-'UK TRA_Activity'!X208</f>
        <v>0</v>
      </c>
      <c r="Y208" s="315">
        <f>'EU28 TRA_Activity'!Y208-'UK TRA_Activity'!Y208</f>
        <v>0</v>
      </c>
      <c r="Z208" s="315">
        <f>'EU28 TRA_Activity'!Z208-'UK TRA_Activity'!Z208</f>
        <v>0</v>
      </c>
      <c r="AA208" s="315">
        <f>'EU28 TRA_Activity'!AA208-'UK TRA_Activity'!AA208</f>
        <v>0</v>
      </c>
      <c r="AB208" s="315">
        <f>'EU28 TRA_Activity'!AB208-'UK TRA_Activity'!AB208</f>
        <v>0</v>
      </c>
      <c r="AC208" s="315">
        <f>'EU28 TRA_Activity'!AC208-'UK TRA_Activity'!AC208</f>
        <v>0</v>
      </c>
      <c r="AD208" s="315">
        <f>'EU28 TRA_Activity'!AD208-'UK TRA_Activity'!AD208</f>
        <v>0</v>
      </c>
      <c r="AE208" s="315">
        <f>'EU28 TRA_Activity'!AE208-'UK TRA_Activity'!AE208</f>
        <v>0</v>
      </c>
      <c r="AF208" s="315">
        <f>'EU28 TRA_Activity'!AF208-'UK TRA_Activity'!AF208</f>
        <v>0</v>
      </c>
      <c r="AG208" s="315">
        <f>'EU28 TRA_Activity'!AG208-'UK TRA_Activity'!AG208</f>
        <v>0</v>
      </c>
      <c r="AH208" s="315">
        <f>'EU28 TRA_Activity'!AH208-'UK TRA_Activity'!AH208</f>
        <v>0</v>
      </c>
      <c r="AI208" s="315">
        <f>'EU28 TRA_Activity'!AI208-'UK TRA_Activity'!AI208</f>
        <v>0</v>
      </c>
      <c r="AJ208" s="315">
        <f>'EU28 TRA_Activity'!AJ208-'UK TRA_Activity'!AJ208</f>
        <v>0</v>
      </c>
      <c r="AK208" s="315">
        <f>'EU28 TRA_Activity'!AK208-'UK TRA_Activity'!AK208</f>
        <v>0</v>
      </c>
      <c r="AL208" s="315">
        <f>'EU28 TRA_Activity'!AL208-'UK TRA_Activity'!AL208</f>
        <v>0</v>
      </c>
      <c r="AM208" s="315">
        <f>'EU28 TRA_Activity'!AM208-'UK TRA_Activity'!AM208</f>
        <v>0</v>
      </c>
      <c r="AN208" s="315">
        <f>'EU28 TRA_Activity'!AN208-'UK TRA_Activity'!AN208</f>
        <v>0</v>
      </c>
      <c r="AO208" s="315">
        <f>'EU28 TRA_Activity'!AO208-'UK TRA_Activity'!AO208</f>
        <v>0</v>
      </c>
      <c r="AP208" s="315">
        <f>'EU28 TRA_Activity'!AP208-'UK TRA_Activity'!AP208</f>
        <v>0</v>
      </c>
      <c r="AQ208" s="315">
        <f>'EU28 TRA_Activity'!AQ208-'UK TRA_Activity'!AQ208</f>
        <v>0</v>
      </c>
      <c r="AR208" s="315">
        <f>'EU28 TRA_Activity'!AR208-'UK TRA_Activity'!AR208</f>
        <v>0</v>
      </c>
      <c r="AS208" s="315">
        <f>'EU28 TRA_Activity'!AS208-'UK TRA_Activity'!AS208</f>
        <v>0</v>
      </c>
      <c r="AT208" s="315">
        <f>'EU28 TRA_Activity'!AT208-'UK TRA_Activity'!AT208</f>
        <v>0</v>
      </c>
      <c r="AU208" s="315">
        <f>'EU28 TRA_Activity'!AU208-'UK TRA_Activity'!AU208</f>
        <v>0</v>
      </c>
      <c r="AV208" s="315">
        <f>'EU28 TRA_Activity'!AV208-'UK TRA_Activity'!AV208</f>
        <v>0</v>
      </c>
      <c r="AW208" s="315">
        <f>'EU28 TRA_Activity'!AW208-'UK TRA_Activity'!AW208</f>
        <v>0</v>
      </c>
      <c r="AX208" s="315">
        <f>'EU28 TRA_Activity'!AX208-'UK TRA_Activity'!AX208</f>
        <v>0</v>
      </c>
      <c r="AY208" s="315">
        <f>'EU28 TRA_Activity'!AY208-'UK TRA_Activity'!AY208</f>
        <v>0</v>
      </c>
      <c r="AZ208" s="315">
        <f>'EU28 TRA_Activity'!AZ208-'UK TRA_Activity'!AZ208</f>
        <v>0</v>
      </c>
    </row>
    <row r="209" spans="1:52">
      <c r="A209" s="334" t="s">
        <v>19</v>
      </c>
      <c r="B209" s="335">
        <f>'EU28 TRA_Activity'!B209-'UK TRA_Activity'!B209</f>
        <v>16862.847079868669</v>
      </c>
      <c r="C209" s="335">
        <f>'EU28 TRA_Activity'!C209-'UK TRA_Activity'!C209</f>
        <v>16637.266678352316</v>
      </c>
      <c r="D209" s="335">
        <f>'EU28 TRA_Activity'!D209-'UK TRA_Activity'!D209</f>
        <v>17076.772386431236</v>
      </c>
      <c r="E209" s="335">
        <f>'EU28 TRA_Activity'!E209-'UK TRA_Activity'!E209</f>
        <v>18062.758096575169</v>
      </c>
      <c r="F209" s="335">
        <f>'EU28 TRA_Activity'!F209-'UK TRA_Activity'!F209</f>
        <v>20064.055440834611</v>
      </c>
      <c r="G209" s="335">
        <f>'EU28 TRA_Activity'!G209-'UK TRA_Activity'!G209</f>
        <v>21304.920696666617</v>
      </c>
      <c r="H209" s="335">
        <f>'EU28 TRA_Activity'!H209-'UK TRA_Activity'!H209</f>
        <v>23524.721259734339</v>
      </c>
      <c r="I209" s="335">
        <f>'EU28 TRA_Activity'!I209-'UK TRA_Activity'!I209</f>
        <v>25483.164384400494</v>
      </c>
      <c r="J209" s="335">
        <f>'EU28 TRA_Activity'!J209-'UK TRA_Activity'!J209</f>
        <v>26498.119885780281</v>
      </c>
      <c r="K209" s="335">
        <f>'EU28 TRA_Activity'!K209-'UK TRA_Activity'!K209</f>
        <v>23006.868752529273</v>
      </c>
      <c r="L209" s="335">
        <f>'EU28 TRA_Activity'!L209-'UK TRA_Activity'!L209</f>
        <v>27794.355613890999</v>
      </c>
      <c r="M209" s="335">
        <f>'EU28 TRA_Activity'!M209-'UK TRA_Activity'!M209</f>
        <v>28664.931728445303</v>
      </c>
      <c r="N209" s="335">
        <f>'EU28 TRA_Activity'!N209-'UK TRA_Activity'!N209</f>
        <v>27608.496300754472</v>
      </c>
      <c r="O209" s="335">
        <f>'EU28 TRA_Activity'!O209-'UK TRA_Activity'!O209</f>
        <v>27560.343998628661</v>
      </c>
      <c r="P209" s="335">
        <f>'EU28 TRA_Activity'!P209-'UK TRA_Activity'!P209</f>
        <v>29341.235803837546</v>
      </c>
      <c r="Q209" s="335">
        <f>'EU28 TRA_Activity'!Q209-'UK TRA_Activity'!Q209</f>
        <v>30040.773306600451</v>
      </c>
      <c r="R209" s="335">
        <f>'EU28 TRA_Activity'!R209-'UK TRA_Activity'!R209</f>
        <v>31297.630626316772</v>
      </c>
      <c r="S209" s="335">
        <f>'EU28 TRA_Activity'!S209-'UK TRA_Activity'!S209</f>
        <v>33071.028616119795</v>
      </c>
      <c r="T209" s="335">
        <f>'EU28 TRA_Activity'!T209-'UK TRA_Activity'!T209</f>
        <v>34964.072903950066</v>
      </c>
      <c r="U209" s="335">
        <f>'EU28 TRA_Activity'!U209-'UK TRA_Activity'!U209</f>
        <v>36771.679101577145</v>
      </c>
      <c r="V209" s="335">
        <f>'EU28 TRA_Activity'!V209-'UK TRA_Activity'!V209</f>
        <v>38473.81624430087</v>
      </c>
      <c r="W209" s="335">
        <f>'EU28 TRA_Activity'!W209-'UK TRA_Activity'!W209</f>
        <v>40119.126802783496</v>
      </c>
      <c r="X209" s="335">
        <f>'EU28 TRA_Activity'!X209-'UK TRA_Activity'!X209</f>
        <v>41727.299382105462</v>
      </c>
      <c r="Y209" s="335">
        <f>'EU28 TRA_Activity'!Y209-'UK TRA_Activity'!Y209</f>
        <v>43279.177599448994</v>
      </c>
      <c r="Z209" s="335">
        <f>'EU28 TRA_Activity'!Z209-'UK TRA_Activity'!Z209</f>
        <v>44771.419050229917</v>
      </c>
      <c r="AA209" s="335">
        <f>'EU28 TRA_Activity'!AA209-'UK TRA_Activity'!AA209</f>
        <v>46074.397825279884</v>
      </c>
      <c r="AB209" s="335">
        <f>'EU28 TRA_Activity'!AB209-'UK TRA_Activity'!AB209</f>
        <v>47377.700627540216</v>
      </c>
      <c r="AC209" s="335">
        <f>'EU28 TRA_Activity'!AC209-'UK TRA_Activity'!AC209</f>
        <v>48698.28721549343</v>
      </c>
      <c r="AD209" s="335">
        <f>'EU28 TRA_Activity'!AD209-'UK TRA_Activity'!AD209</f>
        <v>50088.5227016071</v>
      </c>
      <c r="AE209" s="335">
        <f>'EU28 TRA_Activity'!AE209-'UK TRA_Activity'!AE209</f>
        <v>51669.022439304055</v>
      </c>
      <c r="AF209" s="335">
        <f>'EU28 TRA_Activity'!AF209-'UK TRA_Activity'!AF209</f>
        <v>53139.857012294146</v>
      </c>
      <c r="AG209" s="335">
        <f>'EU28 TRA_Activity'!AG209-'UK TRA_Activity'!AG209</f>
        <v>54644.051363122693</v>
      </c>
      <c r="AH209" s="335">
        <f>'EU28 TRA_Activity'!AH209-'UK TRA_Activity'!AH209</f>
        <v>56297.055330535288</v>
      </c>
      <c r="AI209" s="335">
        <f>'EU28 TRA_Activity'!AI209-'UK TRA_Activity'!AI209</f>
        <v>57715.06523062726</v>
      </c>
      <c r="AJ209" s="335">
        <f>'EU28 TRA_Activity'!AJ209-'UK TRA_Activity'!AJ209</f>
        <v>59165.076986464119</v>
      </c>
      <c r="AK209" s="335">
        <f>'EU28 TRA_Activity'!AK209-'UK TRA_Activity'!AK209</f>
        <v>60585.598779285283</v>
      </c>
      <c r="AL209" s="335">
        <f>'EU28 TRA_Activity'!AL209-'UK TRA_Activity'!AL209</f>
        <v>62045.869289152819</v>
      </c>
      <c r="AM209" s="335">
        <f>'EU28 TRA_Activity'!AM209-'UK TRA_Activity'!AM209</f>
        <v>63723.231120944773</v>
      </c>
      <c r="AN209" s="335">
        <f>'EU28 TRA_Activity'!AN209-'UK TRA_Activity'!AN209</f>
        <v>65203.597608817698</v>
      </c>
      <c r="AO209" s="335">
        <f>'EU28 TRA_Activity'!AO209-'UK TRA_Activity'!AO209</f>
        <v>66725.295536880323</v>
      </c>
      <c r="AP209" s="335">
        <f>'EU28 TRA_Activity'!AP209-'UK TRA_Activity'!AP209</f>
        <v>68360.014370453457</v>
      </c>
      <c r="AQ209" s="335">
        <f>'EU28 TRA_Activity'!AQ209-'UK TRA_Activity'!AQ209</f>
        <v>69971.592128498494</v>
      </c>
      <c r="AR209" s="335">
        <f>'EU28 TRA_Activity'!AR209-'UK TRA_Activity'!AR209</f>
        <v>71698.766060717637</v>
      </c>
      <c r="AS209" s="335">
        <f>'EU28 TRA_Activity'!AS209-'UK TRA_Activity'!AS209</f>
        <v>73301.620445655513</v>
      </c>
      <c r="AT209" s="335">
        <f>'EU28 TRA_Activity'!AT209-'UK TRA_Activity'!AT209</f>
        <v>74921.055972123402</v>
      </c>
      <c r="AU209" s="335">
        <f>'EU28 TRA_Activity'!AU209-'UK TRA_Activity'!AU209</f>
        <v>76486.960581394902</v>
      </c>
      <c r="AV209" s="335">
        <f>'EU28 TRA_Activity'!AV209-'UK TRA_Activity'!AV209</f>
        <v>78355.384924389451</v>
      </c>
      <c r="AW209" s="335">
        <f>'EU28 TRA_Activity'!AW209-'UK TRA_Activity'!AW209</f>
        <v>80049.73740849903</v>
      </c>
      <c r="AX209" s="335">
        <f>'EU28 TRA_Activity'!AX209-'UK TRA_Activity'!AX209</f>
        <v>81512.791992777798</v>
      </c>
      <c r="AY209" s="335">
        <f>'EU28 TRA_Activity'!AY209-'UK TRA_Activity'!AY209</f>
        <v>83266.728090919438</v>
      </c>
      <c r="AZ209" s="335">
        <f>'EU28 TRA_Activity'!AZ209-'UK TRA_Activity'!AZ209</f>
        <v>84700.453541424882</v>
      </c>
    </row>
    <row r="210" spans="1:52">
      <c r="A210" s="328" t="s">
        <v>20</v>
      </c>
      <c r="B210" s="331">
        <f>'EU28 TRA_Activity'!B210-'UK TRA_Activity'!B210</f>
        <v>1902.1440667258128</v>
      </c>
      <c r="C210" s="331">
        <f>'EU28 TRA_Activity'!C210-'UK TRA_Activity'!C210</f>
        <v>1954.2673260012004</v>
      </c>
      <c r="D210" s="331">
        <f>'EU28 TRA_Activity'!D210-'UK TRA_Activity'!D210</f>
        <v>1904.6182500211585</v>
      </c>
      <c r="E210" s="331">
        <f>'EU28 TRA_Activity'!E210-'UK TRA_Activity'!E210</f>
        <v>1893.885963028227</v>
      </c>
      <c r="F210" s="331">
        <f>'EU28 TRA_Activity'!F210-'UK TRA_Activity'!F210</f>
        <v>1959.1857737991804</v>
      </c>
      <c r="G210" s="331">
        <f>'EU28 TRA_Activity'!G210-'UK TRA_Activity'!G210</f>
        <v>2008.2148649341752</v>
      </c>
      <c r="H210" s="331">
        <f>'EU28 TRA_Activity'!H210-'UK TRA_Activity'!H210</f>
        <v>2087.8123018667898</v>
      </c>
      <c r="I210" s="331">
        <f>'EU28 TRA_Activity'!I210-'UK TRA_Activity'!I210</f>
        <v>2146.4671092948806</v>
      </c>
      <c r="J210" s="331">
        <f>'EU28 TRA_Activity'!J210-'UK TRA_Activity'!J210</f>
        <v>2116.1370427198326</v>
      </c>
      <c r="K210" s="331">
        <f>'EU28 TRA_Activity'!K210-'UK TRA_Activity'!K210</f>
        <v>1983.1697879746614</v>
      </c>
      <c r="L210" s="331">
        <f>'EU28 TRA_Activity'!L210-'UK TRA_Activity'!L210</f>
        <v>2070.4261238397485</v>
      </c>
      <c r="M210" s="331">
        <f>'EU28 TRA_Activity'!M210-'UK TRA_Activity'!M210</f>
        <v>2056.4416056091995</v>
      </c>
      <c r="N210" s="331">
        <f>'EU28 TRA_Activity'!N210-'UK TRA_Activity'!N210</f>
        <v>2047.369553951364</v>
      </c>
      <c r="O210" s="331">
        <f>'EU28 TRA_Activity'!O210-'UK TRA_Activity'!O210</f>
        <v>2031.062875731729</v>
      </c>
      <c r="P210" s="331">
        <f>'EU28 TRA_Activity'!P210-'UK TRA_Activity'!P210</f>
        <v>2324.5790271188603</v>
      </c>
      <c r="Q210" s="331">
        <f>'EU28 TRA_Activity'!Q210-'UK TRA_Activity'!Q210</f>
        <v>2344.0038814536338</v>
      </c>
      <c r="R210" s="331">
        <f>'EU28 TRA_Activity'!R210-'UK TRA_Activity'!R210</f>
        <v>2465.6089800753343</v>
      </c>
      <c r="S210" s="331">
        <f>'EU28 TRA_Activity'!S210-'UK TRA_Activity'!S210</f>
        <v>2667.1221611383417</v>
      </c>
      <c r="T210" s="331">
        <f>'EU28 TRA_Activity'!T210-'UK TRA_Activity'!T210</f>
        <v>2884.2426036903016</v>
      </c>
      <c r="U210" s="331">
        <f>'EU28 TRA_Activity'!U210-'UK TRA_Activity'!U210</f>
        <v>3091.26200951389</v>
      </c>
      <c r="V210" s="331">
        <f>'EU28 TRA_Activity'!V210-'UK TRA_Activity'!V210</f>
        <v>3287.1343238064737</v>
      </c>
      <c r="W210" s="331">
        <f>'EU28 TRA_Activity'!W210-'UK TRA_Activity'!W210</f>
        <v>3480.0995256256429</v>
      </c>
      <c r="X210" s="331">
        <f>'EU28 TRA_Activity'!X210-'UK TRA_Activity'!X210</f>
        <v>3683.2698758049833</v>
      </c>
      <c r="Y210" s="331">
        <f>'EU28 TRA_Activity'!Y210-'UK TRA_Activity'!Y210</f>
        <v>3868.21600510797</v>
      </c>
      <c r="Z210" s="331">
        <f>'EU28 TRA_Activity'!Z210-'UK TRA_Activity'!Z210</f>
        <v>4056.8468654910989</v>
      </c>
      <c r="AA210" s="331">
        <f>'EU28 TRA_Activity'!AA210-'UK TRA_Activity'!AA210</f>
        <v>4256.5632506499041</v>
      </c>
      <c r="AB210" s="331">
        <f>'EU28 TRA_Activity'!AB210-'UK TRA_Activity'!AB210</f>
        <v>4469.164297516857</v>
      </c>
      <c r="AC210" s="331">
        <f>'EU28 TRA_Activity'!AC210-'UK TRA_Activity'!AC210</f>
        <v>4690.4915285631369</v>
      </c>
      <c r="AD210" s="331">
        <f>'EU28 TRA_Activity'!AD210-'UK TRA_Activity'!AD210</f>
        <v>4921.0739029539372</v>
      </c>
      <c r="AE210" s="331">
        <f>'EU28 TRA_Activity'!AE210-'UK TRA_Activity'!AE210</f>
        <v>5159.5483947892671</v>
      </c>
      <c r="AF210" s="331">
        <f>'EU28 TRA_Activity'!AF210-'UK TRA_Activity'!AF210</f>
        <v>5388.5257816756357</v>
      </c>
      <c r="AG210" s="331">
        <f>'EU28 TRA_Activity'!AG210-'UK TRA_Activity'!AG210</f>
        <v>5624.9843635547732</v>
      </c>
      <c r="AH210" s="331">
        <f>'EU28 TRA_Activity'!AH210-'UK TRA_Activity'!AH210</f>
        <v>5880.0534977546595</v>
      </c>
      <c r="AI210" s="331">
        <f>'EU28 TRA_Activity'!AI210-'UK TRA_Activity'!AI210</f>
        <v>6116.8861704239871</v>
      </c>
      <c r="AJ210" s="331">
        <f>'EU28 TRA_Activity'!AJ210-'UK TRA_Activity'!AJ210</f>
        <v>6362.7952372729551</v>
      </c>
      <c r="AK210" s="331">
        <f>'EU28 TRA_Activity'!AK210-'UK TRA_Activity'!AK210</f>
        <v>6604.7399839401633</v>
      </c>
      <c r="AL210" s="331">
        <f>'EU28 TRA_Activity'!AL210-'UK TRA_Activity'!AL210</f>
        <v>6854.2495001698981</v>
      </c>
      <c r="AM210" s="331">
        <f>'EU28 TRA_Activity'!AM210-'UK TRA_Activity'!AM210</f>
        <v>7128.2608207157818</v>
      </c>
      <c r="AN210" s="331">
        <f>'EU28 TRA_Activity'!AN210-'UK TRA_Activity'!AN210</f>
        <v>7382.2055851333562</v>
      </c>
      <c r="AO210" s="331">
        <f>'EU28 TRA_Activity'!AO210-'UK TRA_Activity'!AO210</f>
        <v>7643.8307231270928</v>
      </c>
      <c r="AP210" s="331">
        <f>'EU28 TRA_Activity'!AP210-'UK TRA_Activity'!AP210</f>
        <v>7925.815010805476</v>
      </c>
      <c r="AQ210" s="331">
        <f>'EU28 TRA_Activity'!AQ210-'UK TRA_Activity'!AQ210</f>
        <v>8214.2263610231657</v>
      </c>
      <c r="AR210" s="331">
        <f>'EU28 TRA_Activity'!AR210-'UK TRA_Activity'!AR210</f>
        <v>8519.4650557590212</v>
      </c>
      <c r="AS210" s="331">
        <f>'EU28 TRA_Activity'!AS210-'UK TRA_Activity'!AS210</f>
        <v>8814.9896882545017</v>
      </c>
      <c r="AT210" s="331">
        <f>'EU28 TRA_Activity'!AT210-'UK TRA_Activity'!AT210</f>
        <v>9113.5221430205729</v>
      </c>
      <c r="AU210" s="331">
        <f>'EU28 TRA_Activity'!AU210-'UK TRA_Activity'!AU210</f>
        <v>9408.6367963025587</v>
      </c>
      <c r="AV210" s="331">
        <f>'EU28 TRA_Activity'!AV210-'UK TRA_Activity'!AV210</f>
        <v>9736.9350996581725</v>
      </c>
      <c r="AW210" s="331">
        <f>'EU28 TRA_Activity'!AW210-'UK TRA_Activity'!AW210</f>
        <v>10047.082692654985</v>
      </c>
      <c r="AX210" s="331">
        <f>'EU28 TRA_Activity'!AX210-'UK TRA_Activity'!AX210</f>
        <v>10326.663626131312</v>
      </c>
      <c r="AY210" s="331">
        <f>'EU28 TRA_Activity'!AY210-'UK TRA_Activity'!AY210</f>
        <v>10645.472615578319</v>
      </c>
      <c r="AZ210" s="331">
        <f>'EU28 TRA_Activity'!AZ210-'UK TRA_Activity'!AZ210</f>
        <v>10922.251171612943</v>
      </c>
    </row>
    <row r="211" spans="1:52">
      <c r="A211" s="323" t="s">
        <v>152</v>
      </c>
      <c r="B211" s="315">
        <f>'EU28 TRA_Activity'!B211-'UK TRA_Activity'!B211</f>
        <v>1902.1440667258128</v>
      </c>
      <c r="C211" s="315">
        <f>'EU28 TRA_Activity'!C211-'UK TRA_Activity'!C211</f>
        <v>1954.2673260012004</v>
      </c>
      <c r="D211" s="315">
        <f>'EU28 TRA_Activity'!D211-'UK TRA_Activity'!D211</f>
        <v>1904.6182500211585</v>
      </c>
      <c r="E211" s="315">
        <f>'EU28 TRA_Activity'!E211-'UK TRA_Activity'!E211</f>
        <v>1893.885963028227</v>
      </c>
      <c r="F211" s="315">
        <f>'EU28 TRA_Activity'!F211-'UK TRA_Activity'!F211</f>
        <v>1959.1857737991804</v>
      </c>
      <c r="G211" s="315">
        <f>'EU28 TRA_Activity'!G211-'UK TRA_Activity'!G211</f>
        <v>2008.2148649341752</v>
      </c>
      <c r="H211" s="315">
        <f>'EU28 TRA_Activity'!H211-'UK TRA_Activity'!H211</f>
        <v>2087.8123018667898</v>
      </c>
      <c r="I211" s="315">
        <f>'EU28 TRA_Activity'!I211-'UK TRA_Activity'!I211</f>
        <v>2146.4671092948806</v>
      </c>
      <c r="J211" s="315">
        <f>'EU28 TRA_Activity'!J211-'UK TRA_Activity'!J211</f>
        <v>2116.1370427198326</v>
      </c>
      <c r="K211" s="315">
        <f>'EU28 TRA_Activity'!K211-'UK TRA_Activity'!K211</f>
        <v>1983.1697879746614</v>
      </c>
      <c r="L211" s="315">
        <f>'EU28 TRA_Activity'!L211-'UK TRA_Activity'!L211</f>
        <v>2070.4261238397485</v>
      </c>
      <c r="M211" s="315">
        <f>'EU28 TRA_Activity'!M211-'UK TRA_Activity'!M211</f>
        <v>2056.4416056091995</v>
      </c>
      <c r="N211" s="315">
        <f>'EU28 TRA_Activity'!N211-'UK TRA_Activity'!N211</f>
        <v>2047.369553951364</v>
      </c>
      <c r="O211" s="315">
        <f>'EU28 TRA_Activity'!O211-'UK TRA_Activity'!O211</f>
        <v>2031.062875731729</v>
      </c>
      <c r="P211" s="315">
        <f>'EU28 TRA_Activity'!P211-'UK TRA_Activity'!P211</f>
        <v>2324.5790271188603</v>
      </c>
      <c r="Q211" s="315">
        <f>'EU28 TRA_Activity'!Q211-'UK TRA_Activity'!Q211</f>
        <v>2344.0038814536338</v>
      </c>
      <c r="R211" s="315">
        <f>'EU28 TRA_Activity'!R211-'UK TRA_Activity'!R211</f>
        <v>2465.6089800726518</v>
      </c>
      <c r="S211" s="315">
        <f>'EU28 TRA_Activity'!S211-'UK TRA_Activity'!S211</f>
        <v>2667.1221611235919</v>
      </c>
      <c r="T211" s="315">
        <f>'EU28 TRA_Activity'!T211-'UK TRA_Activity'!T211</f>
        <v>2884.2426036346928</v>
      </c>
      <c r="U211" s="315">
        <f>'EU28 TRA_Activity'!U211-'UK TRA_Activity'!U211</f>
        <v>3091.2620093610108</v>
      </c>
      <c r="V211" s="315">
        <f>'EU28 TRA_Activity'!V211-'UK TRA_Activity'!V211</f>
        <v>3287.1343234719088</v>
      </c>
      <c r="W211" s="315">
        <f>'EU28 TRA_Activity'!W211-'UK TRA_Activity'!W211</f>
        <v>3480.0995248328668</v>
      </c>
      <c r="X211" s="315">
        <f>'EU28 TRA_Activity'!X211-'UK TRA_Activity'!X211</f>
        <v>3683.2698740819701</v>
      </c>
      <c r="Y211" s="315">
        <f>'EU28 TRA_Activity'!Y211-'UK TRA_Activity'!Y211</f>
        <v>3868.2160008498331</v>
      </c>
      <c r="Z211" s="315">
        <f>'EU28 TRA_Activity'!Z211-'UK TRA_Activity'!Z211</f>
        <v>4056.8468568628032</v>
      </c>
      <c r="AA211" s="315">
        <f>'EU28 TRA_Activity'!AA211-'UK TRA_Activity'!AA211</f>
        <v>4256.5632317843256</v>
      </c>
      <c r="AB211" s="315">
        <f>'EU28 TRA_Activity'!AB211-'UK TRA_Activity'!AB211</f>
        <v>4469.1642536103236</v>
      </c>
      <c r="AC211" s="315">
        <f>'EU28 TRA_Activity'!AC211-'UK TRA_Activity'!AC211</f>
        <v>4690.4914334454816</v>
      </c>
      <c r="AD211" s="315">
        <f>'EU28 TRA_Activity'!AD211-'UK TRA_Activity'!AD211</f>
        <v>4921.0736979010107</v>
      </c>
      <c r="AE211" s="315">
        <f>'EU28 TRA_Activity'!AE211-'UK TRA_Activity'!AE211</f>
        <v>5159.5479282523565</v>
      </c>
      <c r="AF211" s="315">
        <f>'EU28 TRA_Activity'!AF211-'UK TRA_Activity'!AF211</f>
        <v>5388.5246780878824</v>
      </c>
      <c r="AG211" s="315">
        <f>'EU28 TRA_Activity'!AG211-'UK TRA_Activity'!AG211</f>
        <v>5624.9819403831843</v>
      </c>
      <c r="AH211" s="315">
        <f>'EU28 TRA_Activity'!AH211-'UK TRA_Activity'!AH211</f>
        <v>5880.0482114185934</v>
      </c>
      <c r="AI211" s="315">
        <f>'EU28 TRA_Activity'!AI211-'UK TRA_Activity'!AI211</f>
        <v>6116.8744988014414</v>
      </c>
      <c r="AJ211" s="315">
        <f>'EU28 TRA_Activity'!AJ211-'UK TRA_Activity'!AJ211</f>
        <v>6362.7676535845721</v>
      </c>
      <c r="AK211" s="315">
        <f>'EU28 TRA_Activity'!AK211-'UK TRA_Activity'!AK211</f>
        <v>6604.6768272886911</v>
      </c>
      <c r="AL211" s="315">
        <f>'EU28 TRA_Activity'!AL211-'UK TRA_Activity'!AL211</f>
        <v>6854.1141165709532</v>
      </c>
      <c r="AM211" s="315">
        <f>'EU28 TRA_Activity'!AM211-'UK TRA_Activity'!AM211</f>
        <v>7127.9542535402434</v>
      </c>
      <c r="AN211" s="315">
        <f>'EU28 TRA_Activity'!AN211-'UK TRA_Activity'!AN211</f>
        <v>7381.3746836524651</v>
      </c>
      <c r="AO211" s="315">
        <f>'EU28 TRA_Activity'!AO211-'UK TRA_Activity'!AO211</f>
        <v>7642.2869868803682</v>
      </c>
      <c r="AP211" s="315">
        <f>'EU28 TRA_Activity'!AP211-'UK TRA_Activity'!AP211</f>
        <v>7923.1080451002526</v>
      </c>
      <c r="AQ211" s="315">
        <f>'EU28 TRA_Activity'!AQ211-'UK TRA_Activity'!AQ211</f>
        <v>8209.338813777611</v>
      </c>
      <c r="AR211" s="315">
        <f>'EU28 TRA_Activity'!AR211-'UK TRA_Activity'!AR211</f>
        <v>8510.5262792043795</v>
      </c>
      <c r="AS211" s="315">
        <f>'EU28 TRA_Activity'!AS211-'UK TRA_Activity'!AS211</f>
        <v>8798.9713258443207</v>
      </c>
      <c r="AT211" s="315">
        <f>'EU28 TRA_Activity'!AT211-'UK TRA_Activity'!AT211</f>
        <v>9085.4024452174235</v>
      </c>
      <c r="AU211" s="315">
        <f>'EU28 TRA_Activity'!AU211-'UK TRA_Activity'!AU211</f>
        <v>9360.4991012552528</v>
      </c>
      <c r="AV211" s="315">
        <f>'EU28 TRA_Activity'!AV211-'UK TRA_Activity'!AV211</f>
        <v>9660.0755408386431</v>
      </c>
      <c r="AW211" s="315">
        <f>'EU28 TRA_Activity'!AW211-'UK TRA_Activity'!AW211</f>
        <v>9929.0422297391942</v>
      </c>
      <c r="AX211" s="315">
        <f>'EU28 TRA_Activity'!AX211-'UK TRA_Activity'!AX211</f>
        <v>10149.884375772577</v>
      </c>
      <c r="AY211" s="315">
        <f>'EU28 TRA_Activity'!AY211-'UK TRA_Activity'!AY211</f>
        <v>10391.003120016172</v>
      </c>
      <c r="AZ211" s="315">
        <f>'EU28 TRA_Activity'!AZ211-'UK TRA_Activity'!AZ211</f>
        <v>10574.382681782472</v>
      </c>
    </row>
    <row r="212" spans="1:52">
      <c r="A212" s="323" t="s">
        <v>151</v>
      </c>
      <c r="B212" s="315">
        <f>'EU28 TRA_Activity'!B212-'UK TRA_Activity'!B212</f>
        <v>0</v>
      </c>
      <c r="C212" s="315">
        <f>'EU28 TRA_Activity'!C212-'UK TRA_Activity'!C212</f>
        <v>0</v>
      </c>
      <c r="D212" s="315">
        <f>'EU28 TRA_Activity'!D212-'UK TRA_Activity'!D212</f>
        <v>0</v>
      </c>
      <c r="E212" s="315">
        <f>'EU28 TRA_Activity'!E212-'UK TRA_Activity'!E212</f>
        <v>0</v>
      </c>
      <c r="F212" s="315">
        <f>'EU28 TRA_Activity'!F212-'UK TRA_Activity'!F212</f>
        <v>0</v>
      </c>
      <c r="G212" s="315">
        <f>'EU28 TRA_Activity'!G212-'UK TRA_Activity'!G212</f>
        <v>0</v>
      </c>
      <c r="H212" s="315">
        <f>'EU28 TRA_Activity'!H212-'UK TRA_Activity'!H212</f>
        <v>0</v>
      </c>
      <c r="I212" s="315">
        <f>'EU28 TRA_Activity'!I212-'UK TRA_Activity'!I212</f>
        <v>0</v>
      </c>
      <c r="J212" s="315">
        <f>'EU28 TRA_Activity'!J212-'UK TRA_Activity'!J212</f>
        <v>0</v>
      </c>
      <c r="K212" s="315">
        <f>'EU28 TRA_Activity'!K212-'UK TRA_Activity'!K212</f>
        <v>0</v>
      </c>
      <c r="L212" s="315">
        <f>'EU28 TRA_Activity'!L212-'UK TRA_Activity'!L212</f>
        <v>0</v>
      </c>
      <c r="M212" s="315">
        <f>'EU28 TRA_Activity'!M212-'UK TRA_Activity'!M212</f>
        <v>0</v>
      </c>
      <c r="N212" s="315">
        <f>'EU28 TRA_Activity'!N212-'UK TRA_Activity'!N212</f>
        <v>0</v>
      </c>
      <c r="O212" s="315">
        <f>'EU28 TRA_Activity'!O212-'UK TRA_Activity'!O212</f>
        <v>0</v>
      </c>
      <c r="P212" s="315">
        <f>'EU28 TRA_Activity'!P212-'UK TRA_Activity'!P212</f>
        <v>0</v>
      </c>
      <c r="Q212" s="315">
        <f>'EU28 TRA_Activity'!Q212-'UK TRA_Activity'!Q212</f>
        <v>0</v>
      </c>
      <c r="R212" s="315">
        <f>'EU28 TRA_Activity'!R212-'UK TRA_Activity'!R212</f>
        <v>2.6823506964181948E-9</v>
      </c>
      <c r="S212" s="315">
        <f>'EU28 TRA_Activity'!S212-'UK TRA_Activity'!S212</f>
        <v>1.4749838210378272E-8</v>
      </c>
      <c r="T212" s="315">
        <f>'EU28 TRA_Activity'!T212-'UK TRA_Activity'!T212</f>
        <v>5.5608804539187401E-8</v>
      </c>
      <c r="U212" s="315">
        <f>'EU28 TRA_Activity'!U212-'UK TRA_Activity'!U212</f>
        <v>1.5287891774237635E-7</v>
      </c>
      <c r="V212" s="315">
        <f>'EU28 TRA_Activity'!V212-'UK TRA_Activity'!V212</f>
        <v>3.3456484300024283E-7</v>
      </c>
      <c r="W212" s="315">
        <f>'EU28 TRA_Activity'!W212-'UK TRA_Activity'!W212</f>
        <v>7.9277630322454258E-7</v>
      </c>
      <c r="X212" s="315">
        <f>'EU28 TRA_Activity'!X212-'UK TRA_Activity'!X212</f>
        <v>1.7230132904701948E-6</v>
      </c>
      <c r="Y212" s="315">
        <f>'EU28 TRA_Activity'!Y212-'UK TRA_Activity'!Y212</f>
        <v>4.2581365490103976E-6</v>
      </c>
      <c r="Z212" s="315">
        <f>'EU28 TRA_Activity'!Z212-'UK TRA_Activity'!Z212</f>
        <v>8.6282949600773921E-6</v>
      </c>
      <c r="AA212" s="315">
        <f>'EU28 TRA_Activity'!AA212-'UK TRA_Activity'!AA212</f>
        <v>1.8865578571606616E-5</v>
      </c>
      <c r="AB212" s="315">
        <f>'EU28 TRA_Activity'!AB212-'UK TRA_Activity'!AB212</f>
        <v>4.390653299458807E-5</v>
      </c>
      <c r="AC212" s="315">
        <f>'EU28 TRA_Activity'!AC212-'UK TRA_Activity'!AC212</f>
        <v>9.5117655497591771E-5</v>
      </c>
      <c r="AD212" s="315">
        <f>'EU28 TRA_Activity'!AD212-'UK TRA_Activity'!AD212</f>
        <v>2.050529265136644E-4</v>
      </c>
      <c r="AE212" s="315">
        <f>'EU28 TRA_Activity'!AE212-'UK TRA_Activity'!AE212</f>
        <v>4.6653691082754992E-4</v>
      </c>
      <c r="AF212" s="315">
        <f>'EU28 TRA_Activity'!AF212-'UK TRA_Activity'!AF212</f>
        <v>1.1035877528000851E-3</v>
      </c>
      <c r="AG212" s="315">
        <f>'EU28 TRA_Activity'!AG212-'UK TRA_Activity'!AG212</f>
        <v>2.4231715883387345E-3</v>
      </c>
      <c r="AH212" s="315">
        <f>'EU28 TRA_Activity'!AH212-'UK TRA_Activity'!AH212</f>
        <v>5.2863360659345538E-3</v>
      </c>
      <c r="AI212" s="315">
        <f>'EU28 TRA_Activity'!AI212-'UK TRA_Activity'!AI212</f>
        <v>1.1671622545273722E-2</v>
      </c>
      <c r="AJ212" s="315">
        <f>'EU28 TRA_Activity'!AJ212-'UK TRA_Activity'!AJ212</f>
        <v>2.7583688382410588E-2</v>
      </c>
      <c r="AK212" s="315">
        <f>'EU28 TRA_Activity'!AK212-'UK TRA_Activity'!AK212</f>
        <v>6.3156651471987665E-2</v>
      </c>
      <c r="AL212" s="315">
        <f>'EU28 TRA_Activity'!AL212-'UK TRA_Activity'!AL212</f>
        <v>0.13538359894418747</v>
      </c>
      <c r="AM212" s="315">
        <f>'EU28 TRA_Activity'!AM212-'UK TRA_Activity'!AM212</f>
        <v>0.30656717553795604</v>
      </c>
      <c r="AN212" s="315">
        <f>'EU28 TRA_Activity'!AN212-'UK TRA_Activity'!AN212</f>
        <v>0.83090148089155924</v>
      </c>
      <c r="AO212" s="315">
        <f>'EU28 TRA_Activity'!AO212-'UK TRA_Activity'!AO212</f>
        <v>1.5437362467254472</v>
      </c>
      <c r="AP212" s="315">
        <f>'EU28 TRA_Activity'!AP212-'UK TRA_Activity'!AP212</f>
        <v>2.7069657052229212</v>
      </c>
      <c r="AQ212" s="315">
        <f>'EU28 TRA_Activity'!AQ212-'UK TRA_Activity'!AQ212</f>
        <v>4.8875472455538151</v>
      </c>
      <c r="AR212" s="315">
        <f>'EU28 TRA_Activity'!AR212-'UK TRA_Activity'!AR212</f>
        <v>8.9387765546413114</v>
      </c>
      <c r="AS212" s="315">
        <f>'EU28 TRA_Activity'!AS212-'UK TRA_Activity'!AS212</f>
        <v>16.018362410181911</v>
      </c>
      <c r="AT212" s="315">
        <f>'EU28 TRA_Activity'!AT212-'UK TRA_Activity'!AT212</f>
        <v>28.119697803149847</v>
      </c>
      <c r="AU212" s="315">
        <f>'EU28 TRA_Activity'!AU212-'UK TRA_Activity'!AU212</f>
        <v>48.137695047306529</v>
      </c>
      <c r="AV212" s="315">
        <f>'EU28 TRA_Activity'!AV212-'UK TRA_Activity'!AV212</f>
        <v>76.85955881952907</v>
      </c>
      <c r="AW212" s="315">
        <f>'EU28 TRA_Activity'!AW212-'UK TRA_Activity'!AW212</f>
        <v>118.04046291578913</v>
      </c>
      <c r="AX212" s="315">
        <f>'EU28 TRA_Activity'!AX212-'UK TRA_Activity'!AX212</f>
        <v>176.77925035873457</v>
      </c>
      <c r="AY212" s="315">
        <f>'EU28 TRA_Activity'!AY212-'UK TRA_Activity'!AY212</f>
        <v>254.46949556214693</v>
      </c>
      <c r="AZ212" s="315">
        <f>'EU28 TRA_Activity'!AZ212-'UK TRA_Activity'!AZ212</f>
        <v>347.8684898304719</v>
      </c>
    </row>
    <row r="213" spans="1:52">
      <c r="A213" s="323" t="s">
        <v>150</v>
      </c>
      <c r="B213" s="315">
        <f>'EU28 TRA_Activity'!B213-'UK TRA_Activity'!B213</f>
        <v>0</v>
      </c>
      <c r="C213" s="315">
        <f>'EU28 TRA_Activity'!C213-'UK TRA_Activity'!C213</f>
        <v>0</v>
      </c>
      <c r="D213" s="315">
        <f>'EU28 TRA_Activity'!D213-'UK TRA_Activity'!D213</f>
        <v>0</v>
      </c>
      <c r="E213" s="315">
        <f>'EU28 TRA_Activity'!E213-'UK TRA_Activity'!E213</f>
        <v>0</v>
      </c>
      <c r="F213" s="315">
        <f>'EU28 TRA_Activity'!F213-'UK TRA_Activity'!F213</f>
        <v>0</v>
      </c>
      <c r="G213" s="315">
        <f>'EU28 TRA_Activity'!G213-'UK TRA_Activity'!G213</f>
        <v>0</v>
      </c>
      <c r="H213" s="315">
        <f>'EU28 TRA_Activity'!H213-'UK TRA_Activity'!H213</f>
        <v>0</v>
      </c>
      <c r="I213" s="315">
        <f>'EU28 TRA_Activity'!I213-'UK TRA_Activity'!I213</f>
        <v>0</v>
      </c>
      <c r="J213" s="315">
        <f>'EU28 TRA_Activity'!J213-'UK TRA_Activity'!J213</f>
        <v>0</v>
      </c>
      <c r="K213" s="315">
        <f>'EU28 TRA_Activity'!K213-'UK TRA_Activity'!K213</f>
        <v>0</v>
      </c>
      <c r="L213" s="315">
        <f>'EU28 TRA_Activity'!L213-'UK TRA_Activity'!L213</f>
        <v>0</v>
      </c>
      <c r="M213" s="315">
        <f>'EU28 TRA_Activity'!M213-'UK TRA_Activity'!M213</f>
        <v>0</v>
      </c>
      <c r="N213" s="315">
        <f>'EU28 TRA_Activity'!N213-'UK TRA_Activity'!N213</f>
        <v>0</v>
      </c>
      <c r="O213" s="315">
        <f>'EU28 TRA_Activity'!O213-'UK TRA_Activity'!O213</f>
        <v>0</v>
      </c>
      <c r="P213" s="315">
        <f>'EU28 TRA_Activity'!P213-'UK TRA_Activity'!P213</f>
        <v>0</v>
      </c>
      <c r="Q213" s="315">
        <f>'EU28 TRA_Activity'!Q213-'UK TRA_Activity'!Q213</f>
        <v>0</v>
      </c>
      <c r="R213" s="315">
        <f>'EU28 TRA_Activity'!R213-'UK TRA_Activity'!R213</f>
        <v>0</v>
      </c>
      <c r="S213" s="315">
        <f>'EU28 TRA_Activity'!S213-'UK TRA_Activity'!S213</f>
        <v>0</v>
      </c>
      <c r="T213" s="315">
        <f>'EU28 TRA_Activity'!T213-'UK TRA_Activity'!T213</f>
        <v>0</v>
      </c>
      <c r="U213" s="315">
        <f>'EU28 TRA_Activity'!U213-'UK TRA_Activity'!U213</f>
        <v>0</v>
      </c>
      <c r="V213" s="315">
        <f>'EU28 TRA_Activity'!V213-'UK TRA_Activity'!V213</f>
        <v>0</v>
      </c>
      <c r="W213" s="315">
        <f>'EU28 TRA_Activity'!W213-'UK TRA_Activity'!W213</f>
        <v>0</v>
      </c>
      <c r="X213" s="315">
        <f>'EU28 TRA_Activity'!X213-'UK TRA_Activity'!X213</f>
        <v>0</v>
      </c>
      <c r="Y213" s="315">
        <f>'EU28 TRA_Activity'!Y213-'UK TRA_Activity'!Y213</f>
        <v>0</v>
      </c>
      <c r="Z213" s="315">
        <f>'EU28 TRA_Activity'!Z213-'UK TRA_Activity'!Z213</f>
        <v>0</v>
      </c>
      <c r="AA213" s="315">
        <f>'EU28 TRA_Activity'!AA213-'UK TRA_Activity'!AA213</f>
        <v>0</v>
      </c>
      <c r="AB213" s="315">
        <f>'EU28 TRA_Activity'!AB213-'UK TRA_Activity'!AB213</f>
        <v>0</v>
      </c>
      <c r="AC213" s="315">
        <f>'EU28 TRA_Activity'!AC213-'UK TRA_Activity'!AC213</f>
        <v>0</v>
      </c>
      <c r="AD213" s="315">
        <f>'EU28 TRA_Activity'!AD213-'UK TRA_Activity'!AD213</f>
        <v>0</v>
      </c>
      <c r="AE213" s="315">
        <f>'EU28 TRA_Activity'!AE213-'UK TRA_Activity'!AE213</f>
        <v>0</v>
      </c>
      <c r="AF213" s="315">
        <f>'EU28 TRA_Activity'!AF213-'UK TRA_Activity'!AF213</f>
        <v>0</v>
      </c>
      <c r="AG213" s="315">
        <f>'EU28 TRA_Activity'!AG213-'UK TRA_Activity'!AG213</f>
        <v>0</v>
      </c>
      <c r="AH213" s="315">
        <f>'EU28 TRA_Activity'!AH213-'UK TRA_Activity'!AH213</f>
        <v>0</v>
      </c>
      <c r="AI213" s="315">
        <f>'EU28 TRA_Activity'!AI213-'UK TRA_Activity'!AI213</f>
        <v>0</v>
      </c>
      <c r="AJ213" s="315">
        <f>'EU28 TRA_Activity'!AJ213-'UK TRA_Activity'!AJ213</f>
        <v>0</v>
      </c>
      <c r="AK213" s="315">
        <f>'EU28 TRA_Activity'!AK213-'UK TRA_Activity'!AK213</f>
        <v>0</v>
      </c>
      <c r="AL213" s="315">
        <f>'EU28 TRA_Activity'!AL213-'UK TRA_Activity'!AL213</f>
        <v>0</v>
      </c>
      <c r="AM213" s="315">
        <f>'EU28 TRA_Activity'!AM213-'UK TRA_Activity'!AM213</f>
        <v>0</v>
      </c>
      <c r="AN213" s="315">
        <f>'EU28 TRA_Activity'!AN213-'UK TRA_Activity'!AN213</f>
        <v>0</v>
      </c>
      <c r="AO213" s="315">
        <f>'EU28 TRA_Activity'!AO213-'UK TRA_Activity'!AO213</f>
        <v>0</v>
      </c>
      <c r="AP213" s="315">
        <f>'EU28 TRA_Activity'!AP213-'UK TRA_Activity'!AP213</f>
        <v>0</v>
      </c>
      <c r="AQ213" s="315">
        <f>'EU28 TRA_Activity'!AQ213-'UK TRA_Activity'!AQ213</f>
        <v>0</v>
      </c>
      <c r="AR213" s="315">
        <f>'EU28 TRA_Activity'!AR213-'UK TRA_Activity'!AR213</f>
        <v>0</v>
      </c>
      <c r="AS213" s="315">
        <f>'EU28 TRA_Activity'!AS213-'UK TRA_Activity'!AS213</f>
        <v>0</v>
      </c>
      <c r="AT213" s="315">
        <f>'EU28 TRA_Activity'!AT213-'UK TRA_Activity'!AT213</f>
        <v>0</v>
      </c>
      <c r="AU213" s="315">
        <f>'EU28 TRA_Activity'!AU213-'UK TRA_Activity'!AU213</f>
        <v>0</v>
      </c>
      <c r="AV213" s="315">
        <f>'EU28 TRA_Activity'!AV213-'UK TRA_Activity'!AV213</f>
        <v>0</v>
      </c>
      <c r="AW213" s="315">
        <f>'EU28 TRA_Activity'!AW213-'UK TRA_Activity'!AW213</f>
        <v>0</v>
      </c>
      <c r="AX213" s="315">
        <f>'EU28 TRA_Activity'!AX213-'UK TRA_Activity'!AX213</f>
        <v>0</v>
      </c>
      <c r="AY213" s="315">
        <f>'EU28 TRA_Activity'!AY213-'UK TRA_Activity'!AY213</f>
        <v>0</v>
      </c>
      <c r="AZ213" s="315">
        <f>'EU28 TRA_Activity'!AZ213-'UK TRA_Activity'!AZ213</f>
        <v>0</v>
      </c>
    </row>
    <row r="214" spans="1:52">
      <c r="A214" s="323" t="s">
        <v>149</v>
      </c>
      <c r="B214" s="315">
        <f>'EU28 TRA_Activity'!B214-'UK TRA_Activity'!B214</f>
        <v>0</v>
      </c>
      <c r="C214" s="315">
        <f>'EU28 TRA_Activity'!C214-'UK TRA_Activity'!C214</f>
        <v>0</v>
      </c>
      <c r="D214" s="315">
        <f>'EU28 TRA_Activity'!D214-'UK TRA_Activity'!D214</f>
        <v>0</v>
      </c>
      <c r="E214" s="315">
        <f>'EU28 TRA_Activity'!E214-'UK TRA_Activity'!E214</f>
        <v>0</v>
      </c>
      <c r="F214" s="315">
        <f>'EU28 TRA_Activity'!F214-'UK TRA_Activity'!F214</f>
        <v>0</v>
      </c>
      <c r="G214" s="315">
        <f>'EU28 TRA_Activity'!G214-'UK TRA_Activity'!G214</f>
        <v>0</v>
      </c>
      <c r="H214" s="315">
        <f>'EU28 TRA_Activity'!H214-'UK TRA_Activity'!H214</f>
        <v>0</v>
      </c>
      <c r="I214" s="315">
        <f>'EU28 TRA_Activity'!I214-'UK TRA_Activity'!I214</f>
        <v>0</v>
      </c>
      <c r="J214" s="315">
        <f>'EU28 TRA_Activity'!J214-'UK TRA_Activity'!J214</f>
        <v>0</v>
      </c>
      <c r="K214" s="315">
        <f>'EU28 TRA_Activity'!K214-'UK TRA_Activity'!K214</f>
        <v>0</v>
      </c>
      <c r="L214" s="315">
        <f>'EU28 TRA_Activity'!L214-'UK TRA_Activity'!L214</f>
        <v>0</v>
      </c>
      <c r="M214" s="315">
        <f>'EU28 TRA_Activity'!M214-'UK TRA_Activity'!M214</f>
        <v>0</v>
      </c>
      <c r="N214" s="315">
        <f>'EU28 TRA_Activity'!N214-'UK TRA_Activity'!N214</f>
        <v>0</v>
      </c>
      <c r="O214" s="315">
        <f>'EU28 TRA_Activity'!O214-'UK TRA_Activity'!O214</f>
        <v>0</v>
      </c>
      <c r="P214" s="315">
        <f>'EU28 TRA_Activity'!P214-'UK TRA_Activity'!P214</f>
        <v>0</v>
      </c>
      <c r="Q214" s="315">
        <f>'EU28 TRA_Activity'!Q214-'UK TRA_Activity'!Q214</f>
        <v>0</v>
      </c>
      <c r="R214" s="315">
        <f>'EU28 TRA_Activity'!R214-'UK TRA_Activity'!R214</f>
        <v>0</v>
      </c>
      <c r="S214" s="315">
        <f>'EU28 TRA_Activity'!S214-'UK TRA_Activity'!S214</f>
        <v>0</v>
      </c>
      <c r="T214" s="315">
        <f>'EU28 TRA_Activity'!T214-'UK TRA_Activity'!T214</f>
        <v>0</v>
      </c>
      <c r="U214" s="315">
        <f>'EU28 TRA_Activity'!U214-'UK TRA_Activity'!U214</f>
        <v>0</v>
      </c>
      <c r="V214" s="315">
        <f>'EU28 TRA_Activity'!V214-'UK TRA_Activity'!V214</f>
        <v>0</v>
      </c>
      <c r="W214" s="315">
        <f>'EU28 TRA_Activity'!W214-'UK TRA_Activity'!W214</f>
        <v>0</v>
      </c>
      <c r="X214" s="315">
        <f>'EU28 TRA_Activity'!X214-'UK TRA_Activity'!X214</f>
        <v>0</v>
      </c>
      <c r="Y214" s="315">
        <f>'EU28 TRA_Activity'!Y214-'UK TRA_Activity'!Y214</f>
        <v>0</v>
      </c>
      <c r="Z214" s="315">
        <f>'EU28 TRA_Activity'!Z214-'UK TRA_Activity'!Z214</f>
        <v>0</v>
      </c>
      <c r="AA214" s="315">
        <f>'EU28 TRA_Activity'!AA214-'UK TRA_Activity'!AA214</f>
        <v>0</v>
      </c>
      <c r="AB214" s="315">
        <f>'EU28 TRA_Activity'!AB214-'UK TRA_Activity'!AB214</f>
        <v>0</v>
      </c>
      <c r="AC214" s="315">
        <f>'EU28 TRA_Activity'!AC214-'UK TRA_Activity'!AC214</f>
        <v>0</v>
      </c>
      <c r="AD214" s="315">
        <f>'EU28 TRA_Activity'!AD214-'UK TRA_Activity'!AD214</f>
        <v>0</v>
      </c>
      <c r="AE214" s="315">
        <f>'EU28 TRA_Activity'!AE214-'UK TRA_Activity'!AE214</f>
        <v>0</v>
      </c>
      <c r="AF214" s="315">
        <f>'EU28 TRA_Activity'!AF214-'UK TRA_Activity'!AF214</f>
        <v>0</v>
      </c>
      <c r="AG214" s="315">
        <f>'EU28 TRA_Activity'!AG214-'UK TRA_Activity'!AG214</f>
        <v>0</v>
      </c>
      <c r="AH214" s="315">
        <f>'EU28 TRA_Activity'!AH214-'UK TRA_Activity'!AH214</f>
        <v>0</v>
      </c>
      <c r="AI214" s="315">
        <f>'EU28 TRA_Activity'!AI214-'UK TRA_Activity'!AI214</f>
        <v>0</v>
      </c>
      <c r="AJ214" s="315">
        <f>'EU28 TRA_Activity'!AJ214-'UK TRA_Activity'!AJ214</f>
        <v>0</v>
      </c>
      <c r="AK214" s="315">
        <f>'EU28 TRA_Activity'!AK214-'UK TRA_Activity'!AK214</f>
        <v>0</v>
      </c>
      <c r="AL214" s="315">
        <f>'EU28 TRA_Activity'!AL214-'UK TRA_Activity'!AL214</f>
        <v>0</v>
      </c>
      <c r="AM214" s="315">
        <f>'EU28 TRA_Activity'!AM214-'UK TRA_Activity'!AM214</f>
        <v>0</v>
      </c>
      <c r="AN214" s="315">
        <f>'EU28 TRA_Activity'!AN214-'UK TRA_Activity'!AN214</f>
        <v>0</v>
      </c>
      <c r="AO214" s="315">
        <f>'EU28 TRA_Activity'!AO214-'UK TRA_Activity'!AO214</f>
        <v>0</v>
      </c>
      <c r="AP214" s="315">
        <f>'EU28 TRA_Activity'!AP214-'UK TRA_Activity'!AP214</f>
        <v>0</v>
      </c>
      <c r="AQ214" s="315">
        <f>'EU28 TRA_Activity'!AQ214-'UK TRA_Activity'!AQ214</f>
        <v>0</v>
      </c>
      <c r="AR214" s="315">
        <f>'EU28 TRA_Activity'!AR214-'UK TRA_Activity'!AR214</f>
        <v>0</v>
      </c>
      <c r="AS214" s="315">
        <f>'EU28 TRA_Activity'!AS214-'UK TRA_Activity'!AS214</f>
        <v>0</v>
      </c>
      <c r="AT214" s="315">
        <f>'EU28 TRA_Activity'!AT214-'UK TRA_Activity'!AT214</f>
        <v>0</v>
      </c>
      <c r="AU214" s="315">
        <f>'EU28 TRA_Activity'!AU214-'UK TRA_Activity'!AU214</f>
        <v>0</v>
      </c>
      <c r="AV214" s="315">
        <f>'EU28 TRA_Activity'!AV214-'UK TRA_Activity'!AV214</f>
        <v>0</v>
      </c>
      <c r="AW214" s="315">
        <f>'EU28 TRA_Activity'!AW214-'UK TRA_Activity'!AW214</f>
        <v>0</v>
      </c>
      <c r="AX214" s="315">
        <f>'EU28 TRA_Activity'!AX214-'UK TRA_Activity'!AX214</f>
        <v>0</v>
      </c>
      <c r="AY214" s="315">
        <f>'EU28 TRA_Activity'!AY214-'UK TRA_Activity'!AY214</f>
        <v>0</v>
      </c>
      <c r="AZ214" s="315">
        <f>'EU28 TRA_Activity'!AZ214-'UK TRA_Activity'!AZ214</f>
        <v>0</v>
      </c>
    </row>
    <row r="215" spans="1:52">
      <c r="A215" s="328" t="s">
        <v>18</v>
      </c>
      <c r="B215" s="331">
        <f>'EU28 TRA_Activity'!B215-'UK TRA_Activity'!B215</f>
        <v>14960.703013142855</v>
      </c>
      <c r="C215" s="331">
        <f>'EU28 TRA_Activity'!C215-'UK TRA_Activity'!C215</f>
        <v>14682.999352351118</v>
      </c>
      <c r="D215" s="331">
        <f>'EU28 TRA_Activity'!D215-'UK TRA_Activity'!D215</f>
        <v>15172.154136410081</v>
      </c>
      <c r="E215" s="331">
        <f>'EU28 TRA_Activity'!E215-'UK TRA_Activity'!E215</f>
        <v>16168.872133546945</v>
      </c>
      <c r="F215" s="331">
        <f>'EU28 TRA_Activity'!F215-'UK TRA_Activity'!F215</f>
        <v>18104.869667035426</v>
      </c>
      <c r="G215" s="331">
        <f>'EU28 TRA_Activity'!G215-'UK TRA_Activity'!G215</f>
        <v>19296.705831732441</v>
      </c>
      <c r="H215" s="331">
        <f>'EU28 TRA_Activity'!H215-'UK TRA_Activity'!H215</f>
        <v>21436.908957867548</v>
      </c>
      <c r="I215" s="331">
        <f>'EU28 TRA_Activity'!I215-'UK TRA_Activity'!I215</f>
        <v>23336.697275105616</v>
      </c>
      <c r="J215" s="331">
        <f>'EU28 TRA_Activity'!J215-'UK TRA_Activity'!J215</f>
        <v>24381.98284306045</v>
      </c>
      <c r="K215" s="331">
        <f>'EU28 TRA_Activity'!K215-'UK TRA_Activity'!K215</f>
        <v>21023.698964554613</v>
      </c>
      <c r="L215" s="331">
        <f>'EU28 TRA_Activity'!L215-'UK TRA_Activity'!L215</f>
        <v>25723.92949005125</v>
      </c>
      <c r="M215" s="331">
        <f>'EU28 TRA_Activity'!M215-'UK TRA_Activity'!M215</f>
        <v>26608.490122836101</v>
      </c>
      <c r="N215" s="331">
        <f>'EU28 TRA_Activity'!N215-'UK TRA_Activity'!N215</f>
        <v>25561.126746803107</v>
      </c>
      <c r="O215" s="331">
        <f>'EU28 TRA_Activity'!O215-'UK TRA_Activity'!O215</f>
        <v>25529.281122896929</v>
      </c>
      <c r="P215" s="331">
        <f>'EU28 TRA_Activity'!P215-'UK TRA_Activity'!P215</f>
        <v>27016.656776718683</v>
      </c>
      <c r="Q215" s="331">
        <f>'EU28 TRA_Activity'!Q215-'UK TRA_Activity'!Q215</f>
        <v>27696.76942514682</v>
      </c>
      <c r="R215" s="331">
        <f>'EU28 TRA_Activity'!R215-'UK TRA_Activity'!R215</f>
        <v>28832.021646241439</v>
      </c>
      <c r="S215" s="331">
        <f>'EU28 TRA_Activity'!S215-'UK TRA_Activity'!S215</f>
        <v>30403.906454981454</v>
      </c>
      <c r="T215" s="331">
        <f>'EU28 TRA_Activity'!T215-'UK TRA_Activity'!T215</f>
        <v>32079.830300259764</v>
      </c>
      <c r="U215" s="331">
        <f>'EU28 TRA_Activity'!U215-'UK TRA_Activity'!U215</f>
        <v>33680.417092063253</v>
      </c>
      <c r="V215" s="331">
        <f>'EU28 TRA_Activity'!V215-'UK TRA_Activity'!V215</f>
        <v>35186.681920494397</v>
      </c>
      <c r="W215" s="331">
        <f>'EU28 TRA_Activity'!W215-'UK TRA_Activity'!W215</f>
        <v>36639.027277157846</v>
      </c>
      <c r="X215" s="331">
        <f>'EU28 TRA_Activity'!X215-'UK TRA_Activity'!X215</f>
        <v>38044.029506300481</v>
      </c>
      <c r="Y215" s="331">
        <f>'EU28 TRA_Activity'!Y215-'UK TRA_Activity'!Y215</f>
        <v>39410.961594341024</v>
      </c>
      <c r="Z215" s="331">
        <f>'EU28 TRA_Activity'!Z215-'UK TRA_Activity'!Z215</f>
        <v>40714.572184738819</v>
      </c>
      <c r="AA215" s="331">
        <f>'EU28 TRA_Activity'!AA215-'UK TRA_Activity'!AA215</f>
        <v>41817.834574629982</v>
      </c>
      <c r="AB215" s="331">
        <f>'EU28 TRA_Activity'!AB215-'UK TRA_Activity'!AB215</f>
        <v>42908.536330023358</v>
      </c>
      <c r="AC215" s="331">
        <f>'EU28 TRA_Activity'!AC215-'UK TRA_Activity'!AC215</f>
        <v>44007.795686930287</v>
      </c>
      <c r="AD215" s="331">
        <f>'EU28 TRA_Activity'!AD215-'UK TRA_Activity'!AD215</f>
        <v>45167.44879865316</v>
      </c>
      <c r="AE215" s="331">
        <f>'EU28 TRA_Activity'!AE215-'UK TRA_Activity'!AE215</f>
        <v>46509.474044514791</v>
      </c>
      <c r="AF215" s="331">
        <f>'EU28 TRA_Activity'!AF215-'UK TRA_Activity'!AF215</f>
        <v>47751.331230618511</v>
      </c>
      <c r="AG215" s="331">
        <f>'EU28 TRA_Activity'!AG215-'UK TRA_Activity'!AG215</f>
        <v>49019.066999567927</v>
      </c>
      <c r="AH215" s="331">
        <f>'EU28 TRA_Activity'!AH215-'UK TRA_Activity'!AH215</f>
        <v>50417.001832780625</v>
      </c>
      <c r="AI215" s="331">
        <f>'EU28 TRA_Activity'!AI215-'UK TRA_Activity'!AI215</f>
        <v>51598.179060203278</v>
      </c>
      <c r="AJ215" s="331">
        <f>'EU28 TRA_Activity'!AJ215-'UK TRA_Activity'!AJ215</f>
        <v>52802.281749191156</v>
      </c>
      <c r="AK215" s="331">
        <f>'EU28 TRA_Activity'!AK215-'UK TRA_Activity'!AK215</f>
        <v>53980.858795345113</v>
      </c>
      <c r="AL215" s="331">
        <f>'EU28 TRA_Activity'!AL215-'UK TRA_Activity'!AL215</f>
        <v>55191.61978898292</v>
      </c>
      <c r="AM215" s="331">
        <f>'EU28 TRA_Activity'!AM215-'UK TRA_Activity'!AM215</f>
        <v>56594.97030022899</v>
      </c>
      <c r="AN215" s="331">
        <f>'EU28 TRA_Activity'!AN215-'UK TRA_Activity'!AN215</f>
        <v>57821.392023684341</v>
      </c>
      <c r="AO215" s="331">
        <f>'EU28 TRA_Activity'!AO215-'UK TRA_Activity'!AO215</f>
        <v>59081.464813753235</v>
      </c>
      <c r="AP215" s="331">
        <f>'EU28 TRA_Activity'!AP215-'UK TRA_Activity'!AP215</f>
        <v>60434.199359647973</v>
      </c>
      <c r="AQ215" s="331">
        <f>'EU28 TRA_Activity'!AQ215-'UK TRA_Activity'!AQ215</f>
        <v>61757.365767475334</v>
      </c>
      <c r="AR215" s="331">
        <f>'EU28 TRA_Activity'!AR215-'UK TRA_Activity'!AR215</f>
        <v>63179.301004958616</v>
      </c>
      <c r="AS215" s="331">
        <f>'EU28 TRA_Activity'!AS215-'UK TRA_Activity'!AS215</f>
        <v>64486.630757401013</v>
      </c>
      <c r="AT215" s="331">
        <f>'EU28 TRA_Activity'!AT215-'UK TRA_Activity'!AT215</f>
        <v>65807.533829102817</v>
      </c>
      <c r="AU215" s="331">
        <f>'EU28 TRA_Activity'!AU215-'UK TRA_Activity'!AU215</f>
        <v>67078.323785092332</v>
      </c>
      <c r="AV215" s="331">
        <f>'EU28 TRA_Activity'!AV215-'UK TRA_Activity'!AV215</f>
        <v>68618.449824731273</v>
      </c>
      <c r="AW215" s="331">
        <f>'EU28 TRA_Activity'!AW215-'UK TRA_Activity'!AW215</f>
        <v>70002.654715844052</v>
      </c>
      <c r="AX215" s="331">
        <f>'EU28 TRA_Activity'!AX215-'UK TRA_Activity'!AX215</f>
        <v>71186.128366646488</v>
      </c>
      <c r="AY215" s="331">
        <f>'EU28 TRA_Activity'!AY215-'UK TRA_Activity'!AY215</f>
        <v>72621.25547534111</v>
      </c>
      <c r="AZ215" s="331">
        <f>'EU28 TRA_Activity'!AZ215-'UK TRA_Activity'!AZ215</f>
        <v>73778.20236981193</v>
      </c>
    </row>
    <row r="216" spans="1:52">
      <c r="A216" s="323" t="s">
        <v>152</v>
      </c>
      <c r="B216" s="315">
        <f>'EU28 TRA_Activity'!B216-'UK TRA_Activity'!B216</f>
        <v>14960.703013142855</v>
      </c>
      <c r="C216" s="315">
        <f>'EU28 TRA_Activity'!C216-'UK TRA_Activity'!C216</f>
        <v>14682.999352351118</v>
      </c>
      <c r="D216" s="315">
        <f>'EU28 TRA_Activity'!D216-'UK TRA_Activity'!D216</f>
        <v>15172.154136410081</v>
      </c>
      <c r="E216" s="315">
        <f>'EU28 TRA_Activity'!E216-'UK TRA_Activity'!E216</f>
        <v>16168.872133546945</v>
      </c>
      <c r="F216" s="315">
        <f>'EU28 TRA_Activity'!F216-'UK TRA_Activity'!F216</f>
        <v>18104.869667035426</v>
      </c>
      <c r="G216" s="315">
        <f>'EU28 TRA_Activity'!G216-'UK TRA_Activity'!G216</f>
        <v>19296.705831732441</v>
      </c>
      <c r="H216" s="315">
        <f>'EU28 TRA_Activity'!H216-'UK TRA_Activity'!H216</f>
        <v>21436.908957867548</v>
      </c>
      <c r="I216" s="315">
        <f>'EU28 TRA_Activity'!I216-'UK TRA_Activity'!I216</f>
        <v>23336.697275105616</v>
      </c>
      <c r="J216" s="315">
        <f>'EU28 TRA_Activity'!J216-'UK TRA_Activity'!J216</f>
        <v>24381.98284306045</v>
      </c>
      <c r="K216" s="315">
        <f>'EU28 TRA_Activity'!K216-'UK TRA_Activity'!K216</f>
        <v>21023.698964554613</v>
      </c>
      <c r="L216" s="315">
        <f>'EU28 TRA_Activity'!L216-'UK TRA_Activity'!L216</f>
        <v>25723.92949005125</v>
      </c>
      <c r="M216" s="315">
        <f>'EU28 TRA_Activity'!M216-'UK TRA_Activity'!M216</f>
        <v>26608.490122836101</v>
      </c>
      <c r="N216" s="315">
        <f>'EU28 TRA_Activity'!N216-'UK TRA_Activity'!N216</f>
        <v>25561.126746803107</v>
      </c>
      <c r="O216" s="315">
        <f>'EU28 TRA_Activity'!O216-'UK TRA_Activity'!O216</f>
        <v>25529.281122896929</v>
      </c>
      <c r="P216" s="315">
        <f>'EU28 TRA_Activity'!P216-'UK TRA_Activity'!P216</f>
        <v>27016.656776718683</v>
      </c>
      <c r="Q216" s="315">
        <f>'EU28 TRA_Activity'!Q216-'UK TRA_Activity'!Q216</f>
        <v>27696.76942514682</v>
      </c>
      <c r="R216" s="315">
        <f>'EU28 TRA_Activity'!R216-'UK TRA_Activity'!R216</f>
        <v>28832.021646241439</v>
      </c>
      <c r="S216" s="315">
        <f>'EU28 TRA_Activity'!S216-'UK TRA_Activity'!S216</f>
        <v>30403.906454981454</v>
      </c>
      <c r="T216" s="315">
        <f>'EU28 TRA_Activity'!T216-'UK TRA_Activity'!T216</f>
        <v>32079.830300259764</v>
      </c>
      <c r="U216" s="315">
        <f>'EU28 TRA_Activity'!U216-'UK TRA_Activity'!U216</f>
        <v>33680.417092063253</v>
      </c>
      <c r="V216" s="315">
        <f>'EU28 TRA_Activity'!V216-'UK TRA_Activity'!V216</f>
        <v>35186.681920494397</v>
      </c>
      <c r="W216" s="315">
        <f>'EU28 TRA_Activity'!W216-'UK TRA_Activity'!W216</f>
        <v>36639.027277157846</v>
      </c>
      <c r="X216" s="315">
        <f>'EU28 TRA_Activity'!X216-'UK TRA_Activity'!X216</f>
        <v>38044.029506300481</v>
      </c>
      <c r="Y216" s="315">
        <f>'EU28 TRA_Activity'!Y216-'UK TRA_Activity'!Y216</f>
        <v>39410.961594341024</v>
      </c>
      <c r="Z216" s="315">
        <f>'EU28 TRA_Activity'!Z216-'UK TRA_Activity'!Z216</f>
        <v>40714.572184738819</v>
      </c>
      <c r="AA216" s="315">
        <f>'EU28 TRA_Activity'!AA216-'UK TRA_Activity'!AA216</f>
        <v>41817.834574629982</v>
      </c>
      <c r="AB216" s="315">
        <f>'EU28 TRA_Activity'!AB216-'UK TRA_Activity'!AB216</f>
        <v>42908.536330023358</v>
      </c>
      <c r="AC216" s="315">
        <f>'EU28 TRA_Activity'!AC216-'UK TRA_Activity'!AC216</f>
        <v>44007.795686930287</v>
      </c>
      <c r="AD216" s="315">
        <f>'EU28 TRA_Activity'!AD216-'UK TRA_Activity'!AD216</f>
        <v>45167.44879865316</v>
      </c>
      <c r="AE216" s="315">
        <f>'EU28 TRA_Activity'!AE216-'UK TRA_Activity'!AE216</f>
        <v>46509.474044514791</v>
      </c>
      <c r="AF216" s="315">
        <f>'EU28 TRA_Activity'!AF216-'UK TRA_Activity'!AF216</f>
        <v>47751.331230618511</v>
      </c>
      <c r="AG216" s="315">
        <f>'EU28 TRA_Activity'!AG216-'UK TRA_Activity'!AG216</f>
        <v>49019.066999567927</v>
      </c>
      <c r="AH216" s="315">
        <f>'EU28 TRA_Activity'!AH216-'UK TRA_Activity'!AH216</f>
        <v>50417.001832780625</v>
      </c>
      <c r="AI216" s="315">
        <f>'EU28 TRA_Activity'!AI216-'UK TRA_Activity'!AI216</f>
        <v>51598.179060203278</v>
      </c>
      <c r="AJ216" s="315">
        <f>'EU28 TRA_Activity'!AJ216-'UK TRA_Activity'!AJ216</f>
        <v>52802.281749191156</v>
      </c>
      <c r="AK216" s="315">
        <f>'EU28 TRA_Activity'!AK216-'UK TRA_Activity'!AK216</f>
        <v>53980.858795345113</v>
      </c>
      <c r="AL216" s="315">
        <f>'EU28 TRA_Activity'!AL216-'UK TRA_Activity'!AL216</f>
        <v>55191.61978898292</v>
      </c>
      <c r="AM216" s="315">
        <f>'EU28 TRA_Activity'!AM216-'UK TRA_Activity'!AM216</f>
        <v>56594.97030022899</v>
      </c>
      <c r="AN216" s="315">
        <f>'EU28 TRA_Activity'!AN216-'UK TRA_Activity'!AN216</f>
        <v>57821.392023684297</v>
      </c>
      <c r="AO216" s="315">
        <f>'EU28 TRA_Activity'!AO216-'UK TRA_Activity'!AO216</f>
        <v>59081.464813750397</v>
      </c>
      <c r="AP216" s="315">
        <f>'EU28 TRA_Activity'!AP216-'UK TRA_Activity'!AP216</f>
        <v>60434.199359478247</v>
      </c>
      <c r="AQ216" s="315">
        <f>'EU28 TRA_Activity'!AQ216-'UK TRA_Activity'!AQ216</f>
        <v>61757.365761320332</v>
      </c>
      <c r="AR216" s="315">
        <f>'EU28 TRA_Activity'!AR216-'UK TRA_Activity'!AR216</f>
        <v>63179.300865251425</v>
      </c>
      <c r="AS216" s="315">
        <f>'EU28 TRA_Activity'!AS216-'UK TRA_Activity'!AS216</f>
        <v>64486.628871010696</v>
      </c>
      <c r="AT216" s="315">
        <f>'EU28 TRA_Activity'!AT216-'UK TRA_Activity'!AT216</f>
        <v>65807.513204949631</v>
      </c>
      <c r="AU216" s="315">
        <f>'EU28 TRA_Activity'!AU216-'UK TRA_Activity'!AU216</f>
        <v>67078.165297979926</v>
      </c>
      <c r="AV216" s="315">
        <f>'EU28 TRA_Activity'!AV216-'UK TRA_Activity'!AV216</f>
        <v>68617.524482712382</v>
      </c>
      <c r="AW216" s="315">
        <f>'EU28 TRA_Activity'!AW216-'UK TRA_Activity'!AW216</f>
        <v>69998.643852715759</v>
      </c>
      <c r="AX216" s="315">
        <f>'EU28 TRA_Activity'!AX216-'UK TRA_Activity'!AX216</f>
        <v>71171.364969239425</v>
      </c>
      <c r="AY216" s="315">
        <f>'EU28 TRA_Activity'!AY216-'UK TRA_Activity'!AY216</f>
        <v>72577.189441625989</v>
      </c>
      <c r="AZ216" s="315">
        <f>'EU28 TRA_Activity'!AZ216-'UK TRA_Activity'!AZ216</f>
        <v>73668.201154392242</v>
      </c>
    </row>
    <row r="217" spans="1:52">
      <c r="A217" s="323" t="s">
        <v>151</v>
      </c>
      <c r="B217" s="315">
        <f>'EU28 TRA_Activity'!B217-'UK TRA_Activity'!B217</f>
        <v>0</v>
      </c>
      <c r="C217" s="315">
        <f>'EU28 TRA_Activity'!C217-'UK TRA_Activity'!C217</f>
        <v>0</v>
      </c>
      <c r="D217" s="315">
        <f>'EU28 TRA_Activity'!D217-'UK TRA_Activity'!D217</f>
        <v>0</v>
      </c>
      <c r="E217" s="315">
        <f>'EU28 TRA_Activity'!E217-'UK TRA_Activity'!E217</f>
        <v>0</v>
      </c>
      <c r="F217" s="315">
        <f>'EU28 TRA_Activity'!F217-'UK TRA_Activity'!F217</f>
        <v>0</v>
      </c>
      <c r="G217" s="315">
        <f>'EU28 TRA_Activity'!G217-'UK TRA_Activity'!G217</f>
        <v>0</v>
      </c>
      <c r="H217" s="315">
        <f>'EU28 TRA_Activity'!H217-'UK TRA_Activity'!H217</f>
        <v>0</v>
      </c>
      <c r="I217" s="315">
        <f>'EU28 TRA_Activity'!I217-'UK TRA_Activity'!I217</f>
        <v>0</v>
      </c>
      <c r="J217" s="315">
        <f>'EU28 TRA_Activity'!J217-'UK TRA_Activity'!J217</f>
        <v>0</v>
      </c>
      <c r="K217" s="315">
        <f>'EU28 TRA_Activity'!K217-'UK TRA_Activity'!K217</f>
        <v>0</v>
      </c>
      <c r="L217" s="315">
        <f>'EU28 TRA_Activity'!L217-'UK TRA_Activity'!L217</f>
        <v>0</v>
      </c>
      <c r="M217" s="315">
        <f>'EU28 TRA_Activity'!M217-'UK TRA_Activity'!M217</f>
        <v>0</v>
      </c>
      <c r="N217" s="315">
        <f>'EU28 TRA_Activity'!N217-'UK TRA_Activity'!N217</f>
        <v>0</v>
      </c>
      <c r="O217" s="315">
        <f>'EU28 TRA_Activity'!O217-'UK TRA_Activity'!O217</f>
        <v>0</v>
      </c>
      <c r="P217" s="315">
        <f>'EU28 TRA_Activity'!P217-'UK TRA_Activity'!P217</f>
        <v>0</v>
      </c>
      <c r="Q217" s="315">
        <f>'EU28 TRA_Activity'!Q217-'UK TRA_Activity'!Q217</f>
        <v>0</v>
      </c>
      <c r="R217" s="315">
        <f>'EU28 TRA_Activity'!R217-'UK TRA_Activity'!R217</f>
        <v>2.764619500198478E-91</v>
      </c>
      <c r="S217" s="315">
        <f>'EU28 TRA_Activity'!S217-'UK TRA_Activity'!S217</f>
        <v>8.0943279605180412E-87</v>
      </c>
      <c r="T217" s="315">
        <f>'EU28 TRA_Activity'!T217-'UK TRA_Activity'!T217</f>
        <v>1.6116781628644298E-82</v>
      </c>
      <c r="U217" s="315">
        <f>'EU28 TRA_Activity'!U217-'UK TRA_Activity'!U217</f>
        <v>2.7650393256356157E-78</v>
      </c>
      <c r="V217" s="315">
        <f>'EU28 TRA_Activity'!V217-'UK TRA_Activity'!V217</f>
        <v>4.1607733879336018E-74</v>
      </c>
      <c r="W217" s="315">
        <f>'EU28 TRA_Activity'!W217-'UK TRA_Activity'!W217</f>
        <v>6.8734444373208318E-70</v>
      </c>
      <c r="X217" s="315">
        <f>'EU28 TRA_Activity'!X217-'UK TRA_Activity'!X217</f>
        <v>9.2715149684248832E-66</v>
      </c>
      <c r="Y217" s="315">
        <f>'EU28 TRA_Activity'!Y217-'UK TRA_Activity'!Y217</f>
        <v>1.4780718045275396E-61</v>
      </c>
      <c r="Z217" s="315">
        <f>'EU28 TRA_Activity'!Z217-'UK TRA_Activity'!Z217</f>
        <v>1.91349854248798E-57</v>
      </c>
      <c r="AA217" s="315">
        <f>'EU28 TRA_Activity'!AA217-'UK TRA_Activity'!AA217</f>
        <v>2.299714498360478E-53</v>
      </c>
      <c r="AB217" s="315">
        <f>'EU28 TRA_Activity'!AB217-'UK TRA_Activity'!AB217</f>
        <v>1.7509414309631585E-49</v>
      </c>
      <c r="AC217" s="315">
        <f>'EU28 TRA_Activity'!AC217-'UK TRA_Activity'!AC217</f>
        <v>1.4987216609896524E-45</v>
      </c>
      <c r="AD217" s="315">
        <f>'EU28 TRA_Activity'!AD217-'UK TRA_Activity'!AD217</f>
        <v>1.1773885009970416E-41</v>
      </c>
      <c r="AE217" s="315">
        <f>'EU28 TRA_Activity'!AE217-'UK TRA_Activity'!AE217</f>
        <v>5.0222735941668072E-38</v>
      </c>
      <c r="AF217" s="315">
        <f>'EU28 TRA_Activity'!AF217-'UK TRA_Activity'!AF217</f>
        <v>2.6559103623779731E-34</v>
      </c>
      <c r="AG217" s="315">
        <f>'EU28 TRA_Activity'!AG217-'UK TRA_Activity'!AG217</f>
        <v>5.8478829880633172E-31</v>
      </c>
      <c r="AH217" s="315">
        <f>'EU28 TRA_Activity'!AH217-'UK TRA_Activity'!AH217</f>
        <v>1.6235078989994939E-27</v>
      </c>
      <c r="AI217" s="315">
        <f>'EU28 TRA_Activity'!AI217-'UK TRA_Activity'!AI217</f>
        <v>2.0132072750481518E-24</v>
      </c>
      <c r="AJ217" s="315">
        <f>'EU28 TRA_Activity'!AJ217-'UK TRA_Activity'!AJ217</f>
        <v>2.9010791152605938E-21</v>
      </c>
      <c r="AK217" s="315">
        <f>'EU28 TRA_Activity'!AK217-'UK TRA_Activity'!AK217</f>
        <v>1.2797225181341523E-18</v>
      </c>
      <c r="AL217" s="315">
        <f>'EU28 TRA_Activity'!AL217-'UK TRA_Activity'!AL217</f>
        <v>5.9008334878224992E-16</v>
      </c>
      <c r="AM217" s="315">
        <f>'EU28 TRA_Activity'!AM217-'UK TRA_Activity'!AM217</f>
        <v>1.6598525893207303E-13</v>
      </c>
      <c r="AN217" s="315">
        <f>'EU28 TRA_Activity'!AN217-'UK TRA_Activity'!AN217</f>
        <v>4.2617672829926229E-11</v>
      </c>
      <c r="AO217" s="315">
        <f>'EU28 TRA_Activity'!AO217-'UK TRA_Activity'!AO217</f>
        <v>2.8359113670015887E-9</v>
      </c>
      <c r="AP217" s="315">
        <f>'EU28 TRA_Activity'!AP217-'UK TRA_Activity'!AP217</f>
        <v>1.6973190184919213E-7</v>
      </c>
      <c r="AQ217" s="315">
        <f>'EU28 TRA_Activity'!AQ217-'UK TRA_Activity'!AQ217</f>
        <v>6.1550034915678945E-6</v>
      </c>
      <c r="AR217" s="315">
        <f>'EU28 TRA_Activity'!AR217-'UK TRA_Activity'!AR217</f>
        <v>1.3970718406050274E-4</v>
      </c>
      <c r="AS217" s="315">
        <f>'EU28 TRA_Activity'!AS217-'UK TRA_Activity'!AS217</f>
        <v>1.8863903161286889E-3</v>
      </c>
      <c r="AT217" s="315">
        <f>'EU28 TRA_Activity'!AT217-'UK TRA_Activity'!AT217</f>
        <v>2.0624153186321256E-2</v>
      </c>
      <c r="AU217" s="315">
        <f>'EU28 TRA_Activity'!AU217-'UK TRA_Activity'!AU217</f>
        <v>0.15848711242082969</v>
      </c>
      <c r="AV217" s="315">
        <f>'EU28 TRA_Activity'!AV217-'UK TRA_Activity'!AV217</f>
        <v>0.92534201889961176</v>
      </c>
      <c r="AW217" s="315">
        <f>'EU28 TRA_Activity'!AW217-'UK TRA_Activity'!AW217</f>
        <v>4.010863128286184</v>
      </c>
      <c r="AX217" s="315">
        <f>'EU28 TRA_Activity'!AX217-'UK TRA_Activity'!AX217</f>
        <v>14.763397407054459</v>
      </c>
      <c r="AY217" s="315">
        <f>'EU28 TRA_Activity'!AY217-'UK TRA_Activity'!AY217</f>
        <v>44.066033715115374</v>
      </c>
      <c r="AZ217" s="315">
        <f>'EU28 TRA_Activity'!AZ217-'UK TRA_Activity'!AZ217</f>
        <v>110.00121541968257</v>
      </c>
    </row>
    <row r="218" spans="1:52">
      <c r="A218" s="323" t="s">
        <v>150</v>
      </c>
      <c r="B218" s="315">
        <f>'EU28 TRA_Activity'!B218-'UK TRA_Activity'!B218</f>
        <v>0</v>
      </c>
      <c r="C218" s="315">
        <f>'EU28 TRA_Activity'!C218-'UK TRA_Activity'!C218</f>
        <v>0</v>
      </c>
      <c r="D218" s="315">
        <f>'EU28 TRA_Activity'!D218-'UK TRA_Activity'!D218</f>
        <v>0</v>
      </c>
      <c r="E218" s="315">
        <f>'EU28 TRA_Activity'!E218-'UK TRA_Activity'!E218</f>
        <v>0</v>
      </c>
      <c r="F218" s="315">
        <f>'EU28 TRA_Activity'!F218-'UK TRA_Activity'!F218</f>
        <v>0</v>
      </c>
      <c r="G218" s="315">
        <f>'EU28 TRA_Activity'!G218-'UK TRA_Activity'!G218</f>
        <v>0</v>
      </c>
      <c r="H218" s="315">
        <f>'EU28 TRA_Activity'!H218-'UK TRA_Activity'!H218</f>
        <v>0</v>
      </c>
      <c r="I218" s="315">
        <f>'EU28 TRA_Activity'!I218-'UK TRA_Activity'!I218</f>
        <v>0</v>
      </c>
      <c r="J218" s="315">
        <f>'EU28 TRA_Activity'!J218-'UK TRA_Activity'!J218</f>
        <v>0</v>
      </c>
      <c r="K218" s="315">
        <f>'EU28 TRA_Activity'!K218-'UK TRA_Activity'!K218</f>
        <v>0</v>
      </c>
      <c r="L218" s="315">
        <f>'EU28 TRA_Activity'!L218-'UK TRA_Activity'!L218</f>
        <v>0</v>
      </c>
      <c r="M218" s="315">
        <f>'EU28 TRA_Activity'!M218-'UK TRA_Activity'!M218</f>
        <v>0</v>
      </c>
      <c r="N218" s="315">
        <f>'EU28 TRA_Activity'!N218-'UK TRA_Activity'!N218</f>
        <v>0</v>
      </c>
      <c r="O218" s="315">
        <f>'EU28 TRA_Activity'!O218-'UK TRA_Activity'!O218</f>
        <v>0</v>
      </c>
      <c r="P218" s="315">
        <f>'EU28 TRA_Activity'!P218-'UK TRA_Activity'!P218</f>
        <v>0</v>
      </c>
      <c r="Q218" s="315">
        <f>'EU28 TRA_Activity'!Q218-'UK TRA_Activity'!Q218</f>
        <v>0</v>
      </c>
      <c r="R218" s="315">
        <f>'EU28 TRA_Activity'!R218-'UK TRA_Activity'!R218</f>
        <v>0</v>
      </c>
      <c r="S218" s="315">
        <f>'EU28 TRA_Activity'!S218-'UK TRA_Activity'!S218</f>
        <v>0</v>
      </c>
      <c r="T218" s="315">
        <f>'EU28 TRA_Activity'!T218-'UK TRA_Activity'!T218</f>
        <v>0</v>
      </c>
      <c r="U218" s="315">
        <f>'EU28 TRA_Activity'!U218-'UK TRA_Activity'!U218</f>
        <v>0</v>
      </c>
      <c r="V218" s="315">
        <f>'EU28 TRA_Activity'!V218-'UK TRA_Activity'!V218</f>
        <v>0</v>
      </c>
      <c r="W218" s="315">
        <f>'EU28 TRA_Activity'!W218-'UK TRA_Activity'!W218</f>
        <v>0</v>
      </c>
      <c r="X218" s="315">
        <f>'EU28 TRA_Activity'!X218-'UK TRA_Activity'!X218</f>
        <v>0</v>
      </c>
      <c r="Y218" s="315">
        <f>'EU28 TRA_Activity'!Y218-'UK TRA_Activity'!Y218</f>
        <v>0</v>
      </c>
      <c r="Z218" s="315">
        <f>'EU28 TRA_Activity'!Z218-'UK TRA_Activity'!Z218</f>
        <v>0</v>
      </c>
      <c r="AA218" s="315">
        <f>'EU28 TRA_Activity'!AA218-'UK TRA_Activity'!AA218</f>
        <v>0</v>
      </c>
      <c r="AB218" s="315">
        <f>'EU28 TRA_Activity'!AB218-'UK TRA_Activity'!AB218</f>
        <v>0</v>
      </c>
      <c r="AC218" s="315">
        <f>'EU28 TRA_Activity'!AC218-'UK TRA_Activity'!AC218</f>
        <v>0</v>
      </c>
      <c r="AD218" s="315">
        <f>'EU28 TRA_Activity'!AD218-'UK TRA_Activity'!AD218</f>
        <v>0</v>
      </c>
      <c r="AE218" s="315">
        <f>'EU28 TRA_Activity'!AE218-'UK TRA_Activity'!AE218</f>
        <v>0</v>
      </c>
      <c r="AF218" s="315">
        <f>'EU28 TRA_Activity'!AF218-'UK TRA_Activity'!AF218</f>
        <v>0</v>
      </c>
      <c r="AG218" s="315">
        <f>'EU28 TRA_Activity'!AG218-'UK TRA_Activity'!AG218</f>
        <v>0</v>
      </c>
      <c r="AH218" s="315">
        <f>'EU28 TRA_Activity'!AH218-'UK TRA_Activity'!AH218</f>
        <v>0</v>
      </c>
      <c r="AI218" s="315">
        <f>'EU28 TRA_Activity'!AI218-'UK TRA_Activity'!AI218</f>
        <v>0</v>
      </c>
      <c r="AJ218" s="315">
        <f>'EU28 TRA_Activity'!AJ218-'UK TRA_Activity'!AJ218</f>
        <v>0</v>
      </c>
      <c r="AK218" s="315">
        <f>'EU28 TRA_Activity'!AK218-'UK TRA_Activity'!AK218</f>
        <v>0</v>
      </c>
      <c r="AL218" s="315">
        <f>'EU28 TRA_Activity'!AL218-'UK TRA_Activity'!AL218</f>
        <v>0</v>
      </c>
      <c r="AM218" s="315">
        <f>'EU28 TRA_Activity'!AM218-'UK TRA_Activity'!AM218</f>
        <v>0</v>
      </c>
      <c r="AN218" s="315">
        <f>'EU28 TRA_Activity'!AN218-'UK TRA_Activity'!AN218</f>
        <v>0</v>
      </c>
      <c r="AO218" s="315">
        <f>'EU28 TRA_Activity'!AO218-'UK TRA_Activity'!AO218</f>
        <v>0</v>
      </c>
      <c r="AP218" s="315">
        <f>'EU28 TRA_Activity'!AP218-'UK TRA_Activity'!AP218</f>
        <v>0</v>
      </c>
      <c r="AQ218" s="315">
        <f>'EU28 TRA_Activity'!AQ218-'UK TRA_Activity'!AQ218</f>
        <v>0</v>
      </c>
      <c r="AR218" s="315">
        <f>'EU28 TRA_Activity'!AR218-'UK TRA_Activity'!AR218</f>
        <v>0</v>
      </c>
      <c r="AS218" s="315">
        <f>'EU28 TRA_Activity'!AS218-'UK TRA_Activity'!AS218</f>
        <v>0</v>
      </c>
      <c r="AT218" s="315">
        <f>'EU28 TRA_Activity'!AT218-'UK TRA_Activity'!AT218</f>
        <v>0</v>
      </c>
      <c r="AU218" s="315">
        <f>'EU28 TRA_Activity'!AU218-'UK TRA_Activity'!AU218</f>
        <v>0</v>
      </c>
      <c r="AV218" s="315">
        <f>'EU28 TRA_Activity'!AV218-'UK TRA_Activity'!AV218</f>
        <v>0</v>
      </c>
      <c r="AW218" s="315">
        <f>'EU28 TRA_Activity'!AW218-'UK TRA_Activity'!AW218</f>
        <v>0</v>
      </c>
      <c r="AX218" s="315">
        <f>'EU28 TRA_Activity'!AX218-'UK TRA_Activity'!AX218</f>
        <v>0</v>
      </c>
      <c r="AY218" s="315">
        <f>'EU28 TRA_Activity'!AY218-'UK TRA_Activity'!AY218</f>
        <v>0</v>
      </c>
      <c r="AZ218" s="315">
        <f>'EU28 TRA_Activity'!AZ218-'UK TRA_Activity'!AZ218</f>
        <v>0</v>
      </c>
    </row>
    <row r="219" spans="1:52">
      <c r="A219" s="327" t="s">
        <v>149</v>
      </c>
      <c r="B219" s="317">
        <f>'EU28 TRA_Activity'!B219-'UK TRA_Activity'!B219</f>
        <v>0</v>
      </c>
      <c r="C219" s="317">
        <f>'EU28 TRA_Activity'!C219-'UK TRA_Activity'!C219</f>
        <v>0</v>
      </c>
      <c r="D219" s="317">
        <f>'EU28 TRA_Activity'!D219-'UK TRA_Activity'!D219</f>
        <v>0</v>
      </c>
      <c r="E219" s="317">
        <f>'EU28 TRA_Activity'!E219-'UK TRA_Activity'!E219</f>
        <v>0</v>
      </c>
      <c r="F219" s="317">
        <f>'EU28 TRA_Activity'!F219-'UK TRA_Activity'!F219</f>
        <v>0</v>
      </c>
      <c r="G219" s="317">
        <f>'EU28 TRA_Activity'!G219-'UK TRA_Activity'!G219</f>
        <v>0</v>
      </c>
      <c r="H219" s="317">
        <f>'EU28 TRA_Activity'!H219-'UK TRA_Activity'!H219</f>
        <v>0</v>
      </c>
      <c r="I219" s="317">
        <f>'EU28 TRA_Activity'!I219-'UK TRA_Activity'!I219</f>
        <v>0</v>
      </c>
      <c r="J219" s="317">
        <f>'EU28 TRA_Activity'!J219-'UK TRA_Activity'!J219</f>
        <v>0</v>
      </c>
      <c r="K219" s="317">
        <f>'EU28 TRA_Activity'!K219-'UK TRA_Activity'!K219</f>
        <v>0</v>
      </c>
      <c r="L219" s="317">
        <f>'EU28 TRA_Activity'!L219-'UK TRA_Activity'!L219</f>
        <v>0</v>
      </c>
      <c r="M219" s="317">
        <f>'EU28 TRA_Activity'!M219-'UK TRA_Activity'!M219</f>
        <v>0</v>
      </c>
      <c r="N219" s="317">
        <f>'EU28 TRA_Activity'!N219-'UK TRA_Activity'!N219</f>
        <v>0</v>
      </c>
      <c r="O219" s="317">
        <f>'EU28 TRA_Activity'!O219-'UK TRA_Activity'!O219</f>
        <v>0</v>
      </c>
      <c r="P219" s="317">
        <f>'EU28 TRA_Activity'!P219-'UK TRA_Activity'!P219</f>
        <v>0</v>
      </c>
      <c r="Q219" s="317">
        <f>'EU28 TRA_Activity'!Q219-'UK TRA_Activity'!Q219</f>
        <v>0</v>
      </c>
      <c r="R219" s="317">
        <f>'EU28 TRA_Activity'!R219-'UK TRA_Activity'!R219</f>
        <v>0</v>
      </c>
      <c r="S219" s="317">
        <f>'EU28 TRA_Activity'!S219-'UK TRA_Activity'!S219</f>
        <v>0</v>
      </c>
      <c r="T219" s="317">
        <f>'EU28 TRA_Activity'!T219-'UK TRA_Activity'!T219</f>
        <v>0</v>
      </c>
      <c r="U219" s="317">
        <f>'EU28 TRA_Activity'!U219-'UK TRA_Activity'!U219</f>
        <v>0</v>
      </c>
      <c r="V219" s="317">
        <f>'EU28 TRA_Activity'!V219-'UK TRA_Activity'!V219</f>
        <v>0</v>
      </c>
      <c r="W219" s="317">
        <f>'EU28 TRA_Activity'!W219-'UK TRA_Activity'!W219</f>
        <v>0</v>
      </c>
      <c r="X219" s="317">
        <f>'EU28 TRA_Activity'!X219-'UK TRA_Activity'!X219</f>
        <v>0</v>
      </c>
      <c r="Y219" s="317">
        <f>'EU28 TRA_Activity'!Y219-'UK TRA_Activity'!Y219</f>
        <v>0</v>
      </c>
      <c r="Z219" s="317">
        <f>'EU28 TRA_Activity'!Z219-'UK TRA_Activity'!Z219</f>
        <v>0</v>
      </c>
      <c r="AA219" s="317">
        <f>'EU28 TRA_Activity'!AA219-'UK TRA_Activity'!AA219</f>
        <v>0</v>
      </c>
      <c r="AB219" s="317">
        <f>'EU28 TRA_Activity'!AB219-'UK TRA_Activity'!AB219</f>
        <v>0</v>
      </c>
      <c r="AC219" s="317">
        <f>'EU28 TRA_Activity'!AC219-'UK TRA_Activity'!AC219</f>
        <v>0</v>
      </c>
      <c r="AD219" s="317">
        <f>'EU28 TRA_Activity'!AD219-'UK TRA_Activity'!AD219</f>
        <v>0</v>
      </c>
      <c r="AE219" s="317">
        <f>'EU28 TRA_Activity'!AE219-'UK TRA_Activity'!AE219</f>
        <v>0</v>
      </c>
      <c r="AF219" s="317">
        <f>'EU28 TRA_Activity'!AF219-'UK TRA_Activity'!AF219</f>
        <v>0</v>
      </c>
      <c r="AG219" s="317">
        <f>'EU28 TRA_Activity'!AG219-'UK TRA_Activity'!AG219</f>
        <v>0</v>
      </c>
      <c r="AH219" s="317">
        <f>'EU28 TRA_Activity'!AH219-'UK TRA_Activity'!AH219</f>
        <v>0</v>
      </c>
      <c r="AI219" s="317">
        <f>'EU28 TRA_Activity'!AI219-'UK TRA_Activity'!AI219</f>
        <v>0</v>
      </c>
      <c r="AJ219" s="317">
        <f>'EU28 TRA_Activity'!AJ219-'UK TRA_Activity'!AJ219</f>
        <v>0</v>
      </c>
      <c r="AK219" s="317">
        <f>'EU28 TRA_Activity'!AK219-'UK TRA_Activity'!AK219</f>
        <v>0</v>
      </c>
      <c r="AL219" s="317">
        <f>'EU28 TRA_Activity'!AL219-'UK TRA_Activity'!AL219</f>
        <v>0</v>
      </c>
      <c r="AM219" s="317">
        <f>'EU28 TRA_Activity'!AM219-'UK TRA_Activity'!AM219</f>
        <v>0</v>
      </c>
      <c r="AN219" s="317">
        <f>'EU28 TRA_Activity'!AN219-'UK TRA_Activity'!AN219</f>
        <v>0</v>
      </c>
      <c r="AO219" s="317">
        <f>'EU28 TRA_Activity'!AO219-'UK TRA_Activity'!AO219</f>
        <v>0</v>
      </c>
      <c r="AP219" s="317">
        <f>'EU28 TRA_Activity'!AP219-'UK TRA_Activity'!AP219</f>
        <v>0</v>
      </c>
      <c r="AQ219" s="317">
        <f>'EU28 TRA_Activity'!AQ219-'UK TRA_Activity'!AQ219</f>
        <v>0</v>
      </c>
      <c r="AR219" s="317">
        <f>'EU28 TRA_Activity'!AR219-'UK TRA_Activity'!AR219</f>
        <v>0</v>
      </c>
      <c r="AS219" s="317">
        <f>'EU28 TRA_Activity'!AS219-'UK TRA_Activity'!AS219</f>
        <v>0</v>
      </c>
      <c r="AT219" s="317">
        <f>'EU28 TRA_Activity'!AT219-'UK TRA_Activity'!AT219</f>
        <v>0</v>
      </c>
      <c r="AU219" s="317">
        <f>'EU28 TRA_Activity'!AU219-'UK TRA_Activity'!AU219</f>
        <v>0</v>
      </c>
      <c r="AV219" s="317">
        <f>'EU28 TRA_Activity'!AV219-'UK TRA_Activity'!AV219</f>
        <v>0</v>
      </c>
      <c r="AW219" s="317">
        <f>'EU28 TRA_Activity'!AW219-'UK TRA_Activity'!AW219</f>
        <v>0</v>
      </c>
      <c r="AX219" s="317">
        <f>'EU28 TRA_Activity'!AX219-'UK TRA_Activity'!AX219</f>
        <v>0</v>
      </c>
      <c r="AY219" s="317">
        <f>'EU28 TRA_Activity'!AY219-'UK TRA_Activity'!AY219</f>
        <v>0</v>
      </c>
      <c r="AZ219" s="317">
        <f>'EU28 TRA_Activity'!AZ219-'UK TRA_Activity'!AZ219</f>
        <v>0</v>
      </c>
    </row>
    <row r="220" spans="1:5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2"/>
      <c r="AT220" s="342"/>
      <c r="AU220" s="342"/>
      <c r="AV220" s="342"/>
      <c r="AW220" s="342"/>
      <c r="AX220" s="342"/>
      <c r="AY220" s="342"/>
      <c r="AZ220" s="342"/>
    </row>
    <row r="221" spans="1:52">
      <c r="A221" s="309" t="s">
        <v>148</v>
      </c>
      <c r="B221" s="345">
        <f>'EU28 TRA_Activity'!B221-'UK TRA_Activity'!B221</f>
        <v>291778.73622257222</v>
      </c>
      <c r="C221" s="345">
        <f>'EU28 TRA_Activity'!C221-'UK TRA_Activity'!C221</f>
        <v>289523.65408500435</v>
      </c>
      <c r="D221" s="345">
        <f>'EU28 TRA_Activity'!D221-'UK TRA_Activity'!D221</f>
        <v>291210.94682464941</v>
      </c>
      <c r="E221" s="345">
        <f>'EU28 TRA_Activity'!E221-'UK TRA_Activity'!E221</f>
        <v>286290.90033584624</v>
      </c>
      <c r="F221" s="345">
        <f>'EU28 TRA_Activity'!F221-'UK TRA_Activity'!F221</f>
        <v>301911.76643880288</v>
      </c>
      <c r="G221" s="345">
        <f>'EU28 TRA_Activity'!G221-'UK TRA_Activity'!G221</f>
        <v>309427.07262513612</v>
      </c>
      <c r="H221" s="345">
        <f>'EU28 TRA_Activity'!H221-'UK TRA_Activity'!H221</f>
        <v>300044.08981020225</v>
      </c>
      <c r="I221" s="345">
        <f>'EU28 TRA_Activity'!I221-'UK TRA_Activity'!I221</f>
        <v>311741.14634810277</v>
      </c>
      <c r="J221" s="345">
        <f>'EU28 TRA_Activity'!J221-'UK TRA_Activity'!J221</f>
        <v>314437.24403486168</v>
      </c>
      <c r="K221" s="345">
        <f>'EU28 TRA_Activity'!K221-'UK TRA_Activity'!K221</f>
        <v>288483.53051239322</v>
      </c>
      <c r="L221" s="345">
        <f>'EU28 TRA_Activity'!L221-'UK TRA_Activity'!L221</f>
        <v>315730.25559595798</v>
      </c>
      <c r="M221" s="345">
        <f>'EU28 TRA_Activity'!M221-'UK TRA_Activity'!M221</f>
        <v>291875.28791877918</v>
      </c>
      <c r="N221" s="345">
        <f>'EU28 TRA_Activity'!N221-'UK TRA_Activity'!N221</f>
        <v>288371.86209240044</v>
      </c>
      <c r="O221" s="345">
        <f>'EU28 TRA_Activity'!O221-'UK TRA_Activity'!O221</f>
        <v>276349.31257828337</v>
      </c>
      <c r="P221" s="345">
        <f>'EU28 TRA_Activity'!P221-'UK TRA_Activity'!P221</f>
        <v>269610.40100457735</v>
      </c>
      <c r="Q221" s="345">
        <f>'EU28 TRA_Activity'!Q221-'UK TRA_Activity'!Q221</f>
        <v>271142.71723367274</v>
      </c>
      <c r="R221" s="345">
        <f>'EU28 TRA_Activity'!R221-'UK TRA_Activity'!R221</f>
        <v>275161.74260329892</v>
      </c>
      <c r="S221" s="345">
        <f>'EU28 TRA_Activity'!S221-'UK TRA_Activity'!S221</f>
        <v>280849.14249546028</v>
      </c>
      <c r="T221" s="345">
        <f>'EU28 TRA_Activity'!T221-'UK TRA_Activity'!T221</f>
        <v>286188.43398023193</v>
      </c>
      <c r="U221" s="345">
        <f>'EU28 TRA_Activity'!U221-'UK TRA_Activity'!U221</f>
        <v>291115.38909766817</v>
      </c>
      <c r="V221" s="345">
        <f>'EU28 TRA_Activity'!V221-'UK TRA_Activity'!V221</f>
        <v>295447.26861230214</v>
      </c>
      <c r="W221" s="345">
        <f>'EU28 TRA_Activity'!W221-'UK TRA_Activity'!W221</f>
        <v>299463.4530357066</v>
      </c>
      <c r="X221" s="345">
        <f>'EU28 TRA_Activity'!X221-'UK TRA_Activity'!X221</f>
        <v>303092.45603949571</v>
      </c>
      <c r="Y221" s="345">
        <f>'EU28 TRA_Activity'!Y221-'UK TRA_Activity'!Y221</f>
        <v>307245.49101038405</v>
      </c>
      <c r="Z221" s="345">
        <f>'EU28 TRA_Activity'!Z221-'UK TRA_Activity'!Z221</f>
        <v>311129.49342528573</v>
      </c>
      <c r="AA221" s="345">
        <f>'EU28 TRA_Activity'!AA221-'UK TRA_Activity'!AA221</f>
        <v>314980.8053793619</v>
      </c>
      <c r="AB221" s="345">
        <f>'EU28 TRA_Activity'!AB221-'UK TRA_Activity'!AB221</f>
        <v>318637.04930650711</v>
      </c>
      <c r="AC221" s="345">
        <f>'EU28 TRA_Activity'!AC221-'UK TRA_Activity'!AC221</f>
        <v>322243.82756841154</v>
      </c>
      <c r="AD221" s="345">
        <f>'EU28 TRA_Activity'!AD221-'UK TRA_Activity'!AD221</f>
        <v>325838.49029758276</v>
      </c>
      <c r="AE221" s="345">
        <f>'EU28 TRA_Activity'!AE221-'UK TRA_Activity'!AE221</f>
        <v>329440.47689065477</v>
      </c>
      <c r="AF221" s="345">
        <f>'EU28 TRA_Activity'!AF221-'UK TRA_Activity'!AF221</f>
        <v>333041.88240355637</v>
      </c>
      <c r="AG221" s="345">
        <f>'EU28 TRA_Activity'!AG221-'UK TRA_Activity'!AG221</f>
        <v>336702.20281224116</v>
      </c>
      <c r="AH221" s="345">
        <f>'EU28 TRA_Activity'!AH221-'UK TRA_Activity'!AH221</f>
        <v>340392.90628011106</v>
      </c>
      <c r="AI221" s="345">
        <f>'EU28 TRA_Activity'!AI221-'UK TRA_Activity'!AI221</f>
        <v>343956.15156299423</v>
      </c>
      <c r="AJ221" s="345">
        <f>'EU28 TRA_Activity'!AJ221-'UK TRA_Activity'!AJ221</f>
        <v>347600.46988584992</v>
      </c>
      <c r="AK221" s="345">
        <f>'EU28 TRA_Activity'!AK221-'UK TRA_Activity'!AK221</f>
        <v>351344.42717977491</v>
      </c>
      <c r="AL221" s="345">
        <f>'EU28 TRA_Activity'!AL221-'UK TRA_Activity'!AL221</f>
        <v>355198.4011573536</v>
      </c>
      <c r="AM221" s="345">
        <f>'EU28 TRA_Activity'!AM221-'UK TRA_Activity'!AM221</f>
        <v>359197.59843473288</v>
      </c>
      <c r="AN221" s="345">
        <f>'EU28 TRA_Activity'!AN221-'UK TRA_Activity'!AN221</f>
        <v>363340.43946172239</v>
      </c>
      <c r="AO221" s="345">
        <f>'EU28 TRA_Activity'!AO221-'UK TRA_Activity'!AO221</f>
        <v>367601.99064338626</v>
      </c>
      <c r="AP221" s="345">
        <f>'EU28 TRA_Activity'!AP221-'UK TRA_Activity'!AP221</f>
        <v>372093.41643716232</v>
      </c>
      <c r="AQ221" s="345">
        <f>'EU28 TRA_Activity'!AQ221-'UK TRA_Activity'!AQ221</f>
        <v>376793.18503398041</v>
      </c>
      <c r="AR221" s="345">
        <f>'EU28 TRA_Activity'!AR221-'UK TRA_Activity'!AR221</f>
        <v>381505.21223211719</v>
      </c>
      <c r="AS221" s="345">
        <f>'EU28 TRA_Activity'!AS221-'UK TRA_Activity'!AS221</f>
        <v>386406.36043896317</v>
      </c>
      <c r="AT221" s="345">
        <f>'EU28 TRA_Activity'!AT221-'UK TRA_Activity'!AT221</f>
        <v>391472.47129067307</v>
      </c>
      <c r="AU221" s="345">
        <f>'EU28 TRA_Activity'!AU221-'UK TRA_Activity'!AU221</f>
        <v>396717.74560985685</v>
      </c>
      <c r="AV221" s="345">
        <f>'EU28 TRA_Activity'!AV221-'UK TRA_Activity'!AV221</f>
        <v>402080.81095836661</v>
      </c>
      <c r="AW221" s="345">
        <f>'EU28 TRA_Activity'!AW221-'UK TRA_Activity'!AW221</f>
        <v>407518.12946556427</v>
      </c>
      <c r="AX221" s="345">
        <f>'EU28 TRA_Activity'!AX221-'UK TRA_Activity'!AX221</f>
        <v>413062.45435533707</v>
      </c>
      <c r="AY221" s="345">
        <f>'EU28 TRA_Activity'!AY221-'UK TRA_Activity'!AY221</f>
        <v>418668.13623518898</v>
      </c>
      <c r="AZ221" s="345">
        <f>'EU28 TRA_Activity'!AZ221-'UK TRA_Activity'!AZ221</f>
        <v>424338.15007391333</v>
      </c>
    </row>
    <row r="222" spans="1:52">
      <c r="A222" s="346" t="s">
        <v>33</v>
      </c>
      <c r="B222" s="331">
        <f>'EU28 TRA_Activity'!B222-'UK TRA_Activity'!B222</f>
        <v>158754.85062257224</v>
      </c>
      <c r="C222" s="331">
        <f>'EU28 TRA_Activity'!C222-'UK TRA_Activity'!C222</f>
        <v>157896.41048500437</v>
      </c>
      <c r="D222" s="331">
        <f>'EU28 TRA_Activity'!D222-'UK TRA_Activity'!D222</f>
        <v>159727.92382464942</v>
      </c>
      <c r="E222" s="331">
        <f>'EU28 TRA_Activity'!E222-'UK TRA_Activity'!E222</f>
        <v>163784.81513584618</v>
      </c>
      <c r="F222" s="331">
        <f>'EU28 TRA_Activity'!F222-'UK TRA_Activity'!F222</f>
        <v>166215.61543880287</v>
      </c>
      <c r="G222" s="331">
        <f>'EU28 TRA_Activity'!G222-'UK TRA_Activity'!G222</f>
        <v>171915.09822513611</v>
      </c>
      <c r="H222" s="331">
        <f>'EU28 TRA_Activity'!H222-'UK TRA_Activity'!H222</f>
        <v>162793.12071020229</v>
      </c>
      <c r="I222" s="331">
        <f>'EU28 TRA_Activity'!I222-'UK TRA_Activity'!I222</f>
        <v>167695.14634810277</v>
      </c>
      <c r="J222" s="331">
        <f>'EU28 TRA_Activity'!J222-'UK TRA_Activity'!J222</f>
        <v>170791.24403486174</v>
      </c>
      <c r="K222" s="331">
        <f>'EU28 TRA_Activity'!K222-'UK TRA_Activity'!K222</f>
        <v>161592.53051239322</v>
      </c>
      <c r="L222" s="331">
        <f>'EU28 TRA_Activity'!L222-'UK TRA_Activity'!L222</f>
        <v>166772.25559595801</v>
      </c>
      <c r="M222" s="331">
        <f>'EU28 TRA_Activity'!M222-'UK TRA_Activity'!M222</f>
        <v>154665.28791877916</v>
      </c>
      <c r="N222" s="331">
        <f>'EU28 TRA_Activity'!N222-'UK TRA_Activity'!N222</f>
        <v>144188.86209240049</v>
      </c>
      <c r="O222" s="331">
        <f>'EU28 TRA_Activity'!O222-'UK TRA_Activity'!O222</f>
        <v>129452.31257828338</v>
      </c>
      <c r="P222" s="331">
        <f>'EU28 TRA_Activity'!P222-'UK TRA_Activity'!P222</f>
        <v>124262.40100457743</v>
      </c>
      <c r="Q222" s="331">
        <f>'EU28 TRA_Activity'!Q222-'UK TRA_Activity'!Q222</f>
        <v>129619.71723367274</v>
      </c>
      <c r="R222" s="331">
        <f>'EU28 TRA_Activity'!R222-'UK TRA_Activity'!R222</f>
        <v>130997.96003106901</v>
      </c>
      <c r="S222" s="331">
        <f>'EU28 TRA_Activity'!S222-'UK TRA_Activity'!S222</f>
        <v>133144.69313754787</v>
      </c>
      <c r="T222" s="331">
        <f>'EU28 TRA_Activity'!T222-'UK TRA_Activity'!T222</f>
        <v>135231.70739200443</v>
      </c>
      <c r="U222" s="331">
        <f>'EU28 TRA_Activity'!U222-'UK TRA_Activity'!U222</f>
        <v>137183.60902576771</v>
      </c>
      <c r="V222" s="331">
        <f>'EU28 TRA_Activity'!V222-'UK TRA_Activity'!V222</f>
        <v>138767.60408239099</v>
      </c>
      <c r="W222" s="331">
        <f>'EU28 TRA_Activity'!W222-'UK TRA_Activity'!W222</f>
        <v>140237.63488181008</v>
      </c>
      <c r="X222" s="331">
        <f>'EU28 TRA_Activity'!X222-'UK TRA_Activity'!X222</f>
        <v>141542.11387193936</v>
      </c>
      <c r="Y222" s="331">
        <f>'EU28 TRA_Activity'!Y222-'UK TRA_Activity'!Y222</f>
        <v>143102.20207279583</v>
      </c>
      <c r="Z222" s="331">
        <f>'EU28 TRA_Activity'!Z222-'UK TRA_Activity'!Z222</f>
        <v>144566.52069741732</v>
      </c>
      <c r="AA222" s="331">
        <f>'EU28 TRA_Activity'!AA222-'UK TRA_Activity'!AA222</f>
        <v>146080.45947258311</v>
      </c>
      <c r="AB222" s="331">
        <f>'EU28 TRA_Activity'!AB222-'UK TRA_Activity'!AB222</f>
        <v>147488.46344597443</v>
      </c>
      <c r="AC222" s="331">
        <f>'EU28 TRA_Activity'!AC222-'UK TRA_Activity'!AC222</f>
        <v>148848.89704494982</v>
      </c>
      <c r="AD222" s="331">
        <f>'EU28 TRA_Activity'!AD222-'UK TRA_Activity'!AD222</f>
        <v>150186.10539696281</v>
      </c>
      <c r="AE222" s="331">
        <f>'EU28 TRA_Activity'!AE222-'UK TRA_Activity'!AE222</f>
        <v>151521.62852387194</v>
      </c>
      <c r="AF222" s="331">
        <f>'EU28 TRA_Activity'!AF222-'UK TRA_Activity'!AF222</f>
        <v>152872.73583342205</v>
      </c>
      <c r="AG222" s="331">
        <f>'EU28 TRA_Activity'!AG222-'UK TRA_Activity'!AG222</f>
        <v>154261.0508272952</v>
      </c>
      <c r="AH222" s="331">
        <f>'EU28 TRA_Activity'!AH222-'UK TRA_Activity'!AH222</f>
        <v>155692.3238357408</v>
      </c>
      <c r="AI222" s="331">
        <f>'EU28 TRA_Activity'!AI222-'UK TRA_Activity'!AI222</f>
        <v>156970.16772649597</v>
      </c>
      <c r="AJ222" s="331">
        <f>'EU28 TRA_Activity'!AJ222-'UK TRA_Activity'!AJ222</f>
        <v>158289.11445111455</v>
      </c>
      <c r="AK222" s="331">
        <f>'EU28 TRA_Activity'!AK222-'UK TRA_Activity'!AK222</f>
        <v>159657.84876250941</v>
      </c>
      <c r="AL222" s="331">
        <f>'EU28 TRA_Activity'!AL222-'UK TRA_Activity'!AL222</f>
        <v>161076.59462788486</v>
      </c>
      <c r="AM222" s="331">
        <f>'EU28 TRA_Activity'!AM222-'UK TRA_Activity'!AM222</f>
        <v>162550.19354405266</v>
      </c>
      <c r="AN222" s="331">
        <f>'EU28 TRA_Activity'!AN222-'UK TRA_Activity'!AN222</f>
        <v>164075.18904389156</v>
      </c>
      <c r="AO222" s="331">
        <f>'EU28 TRA_Activity'!AO222-'UK TRA_Activity'!AO222</f>
        <v>165637.03241705411</v>
      </c>
      <c r="AP222" s="331">
        <f>'EU28 TRA_Activity'!AP222-'UK TRA_Activity'!AP222</f>
        <v>167305.97079873094</v>
      </c>
      <c r="AQ222" s="331">
        <f>'EU28 TRA_Activity'!AQ222-'UK TRA_Activity'!AQ222</f>
        <v>169106.54236765276</v>
      </c>
      <c r="AR222" s="331">
        <f>'EU28 TRA_Activity'!AR222-'UK TRA_Activity'!AR222</f>
        <v>170872.96980956051</v>
      </c>
      <c r="AS222" s="331">
        <f>'EU28 TRA_Activity'!AS222-'UK TRA_Activity'!AS222</f>
        <v>172748.44612442999</v>
      </c>
      <c r="AT222" s="331">
        <f>'EU28 TRA_Activity'!AT222-'UK TRA_Activity'!AT222</f>
        <v>174724.97895704379</v>
      </c>
      <c r="AU222" s="331">
        <f>'EU28 TRA_Activity'!AU222-'UK TRA_Activity'!AU222</f>
        <v>176805.72446644964</v>
      </c>
      <c r="AV222" s="331">
        <f>'EU28 TRA_Activity'!AV222-'UK TRA_Activity'!AV222</f>
        <v>178956.07882561919</v>
      </c>
      <c r="AW222" s="331">
        <f>'EU28 TRA_Activity'!AW222-'UK TRA_Activity'!AW222</f>
        <v>181152.14750776126</v>
      </c>
      <c r="AX222" s="331">
        <f>'EU28 TRA_Activity'!AX222-'UK TRA_Activity'!AX222</f>
        <v>183424.08122651896</v>
      </c>
      <c r="AY222" s="331">
        <f>'EU28 TRA_Activity'!AY222-'UK TRA_Activity'!AY222</f>
        <v>185758.80301528028</v>
      </c>
      <c r="AZ222" s="331">
        <f>'EU28 TRA_Activity'!AZ222-'UK TRA_Activity'!AZ222</f>
        <v>188129.57839883282</v>
      </c>
    </row>
    <row r="223" spans="1:52">
      <c r="A223" s="314" t="s">
        <v>144</v>
      </c>
      <c r="B223" s="315">
        <f>'EU28 TRA_Activity'!B223-'UK TRA_Activity'!B223</f>
        <v>158754.85062257224</v>
      </c>
      <c r="C223" s="315">
        <f>'EU28 TRA_Activity'!C223-'UK TRA_Activity'!C223</f>
        <v>157896.41048500437</v>
      </c>
      <c r="D223" s="315">
        <f>'EU28 TRA_Activity'!D223-'UK TRA_Activity'!D223</f>
        <v>159727.92382464942</v>
      </c>
      <c r="E223" s="315">
        <f>'EU28 TRA_Activity'!E223-'UK TRA_Activity'!E223</f>
        <v>163784.81513584618</v>
      </c>
      <c r="F223" s="315">
        <f>'EU28 TRA_Activity'!F223-'UK TRA_Activity'!F223</f>
        <v>166215.61543880287</v>
      </c>
      <c r="G223" s="315">
        <f>'EU28 TRA_Activity'!G223-'UK TRA_Activity'!G223</f>
        <v>171915.09822513611</v>
      </c>
      <c r="H223" s="315">
        <f>'EU28 TRA_Activity'!H223-'UK TRA_Activity'!H223</f>
        <v>162793.12071020229</v>
      </c>
      <c r="I223" s="315">
        <f>'EU28 TRA_Activity'!I223-'UK TRA_Activity'!I223</f>
        <v>167695.14634810277</v>
      </c>
      <c r="J223" s="315">
        <f>'EU28 TRA_Activity'!J223-'UK TRA_Activity'!J223</f>
        <v>170791.24403486174</v>
      </c>
      <c r="K223" s="315">
        <f>'EU28 TRA_Activity'!K223-'UK TRA_Activity'!K223</f>
        <v>161592.53051239322</v>
      </c>
      <c r="L223" s="315">
        <f>'EU28 TRA_Activity'!L223-'UK TRA_Activity'!L223</f>
        <v>166772.25559595801</v>
      </c>
      <c r="M223" s="315">
        <f>'EU28 TRA_Activity'!M223-'UK TRA_Activity'!M223</f>
        <v>154665.28791877916</v>
      </c>
      <c r="N223" s="315">
        <f>'EU28 TRA_Activity'!N223-'UK TRA_Activity'!N223</f>
        <v>144188.86209240049</v>
      </c>
      <c r="O223" s="315">
        <f>'EU28 TRA_Activity'!O223-'UK TRA_Activity'!O223</f>
        <v>129452.31257828338</v>
      </c>
      <c r="P223" s="315">
        <f>'EU28 TRA_Activity'!P223-'UK TRA_Activity'!P223</f>
        <v>124262.40100457743</v>
      </c>
      <c r="Q223" s="315">
        <f>'EU28 TRA_Activity'!Q223-'UK TRA_Activity'!Q223</f>
        <v>129619.71723367274</v>
      </c>
      <c r="R223" s="315">
        <f>'EU28 TRA_Activity'!R223-'UK TRA_Activity'!R223</f>
        <v>130996.70652683673</v>
      </c>
      <c r="S223" s="315">
        <f>'EU28 TRA_Activity'!S223-'UK TRA_Activity'!S223</f>
        <v>133141.53536078773</v>
      </c>
      <c r="T223" s="315">
        <f>'EU28 TRA_Activity'!T223-'UK TRA_Activity'!T223</f>
        <v>135226.4137215623</v>
      </c>
      <c r="U223" s="315">
        <f>'EU28 TRA_Activity'!U223-'UK TRA_Activity'!U223</f>
        <v>137176.00434086635</v>
      </c>
      <c r="V223" s="315">
        <f>'EU28 TRA_Activity'!V223-'UK TRA_Activity'!V223</f>
        <v>138757.40750872876</v>
      </c>
      <c r="W223" s="315">
        <f>'EU28 TRA_Activity'!W223-'UK TRA_Activity'!W223</f>
        <v>140224.85254136589</v>
      </c>
      <c r="X223" s="315">
        <f>'EU28 TRA_Activity'!X223-'UK TRA_Activity'!X223</f>
        <v>141527.37801458815</v>
      </c>
      <c r="Y223" s="315">
        <f>'EU28 TRA_Activity'!Y223-'UK TRA_Activity'!Y223</f>
        <v>143085.50898188364</v>
      </c>
      <c r="Z223" s="315">
        <f>'EU28 TRA_Activity'!Z223-'UK TRA_Activity'!Z223</f>
        <v>144547.68192892199</v>
      </c>
      <c r="AA223" s="315">
        <f>'EU28 TRA_Activity'!AA223-'UK TRA_Activity'!AA223</f>
        <v>146059.31230462133</v>
      </c>
      <c r="AB223" s="315">
        <f>'EU28 TRA_Activity'!AB223-'UK TRA_Activity'!AB223</f>
        <v>147465.07794073751</v>
      </c>
      <c r="AC223" s="315">
        <f>'EU28 TRA_Activity'!AC223-'UK TRA_Activity'!AC223</f>
        <v>148823.50251730456</v>
      </c>
      <c r="AD223" s="315">
        <f>'EU28 TRA_Activity'!AD223-'UK TRA_Activity'!AD223</f>
        <v>150158.69904016325</v>
      </c>
      <c r="AE223" s="315">
        <f>'EU28 TRA_Activity'!AE223-'UK TRA_Activity'!AE223</f>
        <v>151492.38888358892</v>
      </c>
      <c r="AF223" s="315">
        <f>'EU28 TRA_Activity'!AF223-'UK TRA_Activity'!AF223</f>
        <v>152840.81317624991</v>
      </c>
      <c r="AG223" s="315">
        <f>'EU28 TRA_Activity'!AG223-'UK TRA_Activity'!AG223</f>
        <v>154227.25334236637</v>
      </c>
      <c r="AH223" s="315">
        <f>'EU28 TRA_Activity'!AH223-'UK TRA_Activity'!AH223</f>
        <v>155656.18968623475</v>
      </c>
      <c r="AI223" s="315">
        <f>'EU28 TRA_Activity'!AI223-'UK TRA_Activity'!AI223</f>
        <v>156931.97155126001</v>
      </c>
      <c r="AJ223" s="315">
        <f>'EU28 TRA_Activity'!AJ223-'UK TRA_Activity'!AJ223</f>
        <v>158249.12323098443</v>
      </c>
      <c r="AK223" s="315">
        <f>'EU28 TRA_Activity'!AK223-'UK TRA_Activity'!AK223</f>
        <v>159615.78029639213</v>
      </c>
      <c r="AL223" s="315">
        <f>'EU28 TRA_Activity'!AL223-'UK TRA_Activity'!AL223</f>
        <v>161032.01592757762</v>
      </c>
      <c r="AM223" s="315">
        <f>'EU28 TRA_Activity'!AM223-'UK TRA_Activity'!AM223</f>
        <v>162503.68179008987</v>
      </c>
      <c r="AN223" s="315">
        <f>'EU28 TRA_Activity'!AN223-'UK TRA_Activity'!AN223</f>
        <v>164023.20381504425</v>
      </c>
      <c r="AO223" s="315">
        <f>'EU28 TRA_Activity'!AO223-'UK TRA_Activity'!AO223</f>
        <v>165583.48879553418</v>
      </c>
      <c r="AP223" s="315">
        <f>'EU28 TRA_Activity'!AP223-'UK TRA_Activity'!AP223</f>
        <v>167249.15267365298</v>
      </c>
      <c r="AQ223" s="315">
        <f>'EU28 TRA_Activity'!AQ223-'UK TRA_Activity'!AQ223</f>
        <v>169046.78500468726</v>
      </c>
      <c r="AR223" s="315">
        <f>'EU28 TRA_Activity'!AR223-'UK TRA_Activity'!AR223</f>
        <v>170809.92206931292</v>
      </c>
      <c r="AS223" s="315">
        <f>'EU28 TRA_Activity'!AS223-'UK TRA_Activity'!AS223</f>
        <v>172682.26784377638</v>
      </c>
      <c r="AT223" s="315">
        <f>'EU28 TRA_Activity'!AT223-'UK TRA_Activity'!AT223</f>
        <v>174653.36301964492</v>
      </c>
      <c r="AU223" s="315">
        <f>'EU28 TRA_Activity'!AU223-'UK TRA_Activity'!AU223</f>
        <v>176729.76601259323</v>
      </c>
      <c r="AV223" s="315">
        <f>'EU28 TRA_Activity'!AV223-'UK TRA_Activity'!AV223</f>
        <v>178876.15301934991</v>
      </c>
      <c r="AW223" s="315">
        <f>'EU28 TRA_Activity'!AW223-'UK TRA_Activity'!AW223</f>
        <v>181067.45738275221</v>
      </c>
      <c r="AX223" s="315">
        <f>'EU28 TRA_Activity'!AX223-'UK TRA_Activity'!AX223</f>
        <v>183334.39629896724</v>
      </c>
      <c r="AY223" s="315">
        <f>'EU28 TRA_Activity'!AY223-'UK TRA_Activity'!AY223</f>
        <v>185659.36595844396</v>
      </c>
      <c r="AZ223" s="315">
        <f>'EU28 TRA_Activity'!AZ223-'UK TRA_Activity'!AZ223</f>
        <v>188024.07851801286</v>
      </c>
    </row>
    <row r="224" spans="1:52">
      <c r="A224" s="314" t="s">
        <v>143</v>
      </c>
      <c r="B224" s="315">
        <f>'EU28 TRA_Activity'!B224-'UK TRA_Activity'!B224</f>
        <v>0</v>
      </c>
      <c r="C224" s="315">
        <f>'EU28 TRA_Activity'!C224-'UK TRA_Activity'!C224</f>
        <v>0</v>
      </c>
      <c r="D224" s="315">
        <f>'EU28 TRA_Activity'!D224-'UK TRA_Activity'!D224</f>
        <v>0</v>
      </c>
      <c r="E224" s="315">
        <f>'EU28 TRA_Activity'!E224-'UK TRA_Activity'!E224</f>
        <v>0</v>
      </c>
      <c r="F224" s="315">
        <f>'EU28 TRA_Activity'!F224-'UK TRA_Activity'!F224</f>
        <v>0</v>
      </c>
      <c r="G224" s="315">
        <f>'EU28 TRA_Activity'!G224-'UK TRA_Activity'!G224</f>
        <v>0</v>
      </c>
      <c r="H224" s="315">
        <f>'EU28 TRA_Activity'!H224-'UK TRA_Activity'!H224</f>
        <v>0</v>
      </c>
      <c r="I224" s="315">
        <f>'EU28 TRA_Activity'!I224-'UK TRA_Activity'!I224</f>
        <v>0</v>
      </c>
      <c r="J224" s="315">
        <f>'EU28 TRA_Activity'!J224-'UK TRA_Activity'!J224</f>
        <v>0</v>
      </c>
      <c r="K224" s="315">
        <f>'EU28 TRA_Activity'!K224-'UK TRA_Activity'!K224</f>
        <v>0</v>
      </c>
      <c r="L224" s="315">
        <f>'EU28 TRA_Activity'!L224-'UK TRA_Activity'!L224</f>
        <v>0</v>
      </c>
      <c r="M224" s="315">
        <f>'EU28 TRA_Activity'!M224-'UK TRA_Activity'!M224</f>
        <v>0</v>
      </c>
      <c r="N224" s="315">
        <f>'EU28 TRA_Activity'!N224-'UK TRA_Activity'!N224</f>
        <v>0</v>
      </c>
      <c r="O224" s="315">
        <f>'EU28 TRA_Activity'!O224-'UK TRA_Activity'!O224</f>
        <v>0</v>
      </c>
      <c r="P224" s="315">
        <f>'EU28 TRA_Activity'!P224-'UK TRA_Activity'!P224</f>
        <v>0</v>
      </c>
      <c r="Q224" s="315">
        <f>'EU28 TRA_Activity'!Q224-'UK TRA_Activity'!Q224</f>
        <v>0</v>
      </c>
      <c r="R224" s="315">
        <f>'EU28 TRA_Activity'!R224-'UK TRA_Activity'!R224</f>
        <v>1.2534944051504668</v>
      </c>
      <c r="S224" s="315">
        <f>'EU28 TRA_Activity'!S224-'UK TRA_Activity'!S224</f>
        <v>3.1577445741735399</v>
      </c>
      <c r="T224" s="315">
        <f>'EU28 TRA_Activity'!T224-'UK TRA_Activity'!T224</f>
        <v>5.2936003264409592</v>
      </c>
      <c r="U224" s="315">
        <f>'EU28 TRA_Activity'!U224-'UK TRA_Activity'!U224</f>
        <v>7.6045528072276039</v>
      </c>
      <c r="V224" s="315">
        <f>'EU28 TRA_Activity'!V224-'UK TRA_Activity'!V224</f>
        <v>10.196337538334381</v>
      </c>
      <c r="W224" s="315">
        <f>'EU28 TRA_Activity'!W224-'UK TRA_Activity'!W224</f>
        <v>12.781948910530087</v>
      </c>
      <c r="X224" s="315">
        <f>'EU28 TRA_Activity'!X224-'UK TRA_Activity'!X224</f>
        <v>14.735288786257517</v>
      </c>
      <c r="Y224" s="315">
        <f>'EU28 TRA_Activity'!Y224-'UK TRA_Activity'!Y224</f>
        <v>16.692260696792381</v>
      </c>
      <c r="Z224" s="315">
        <f>'EU28 TRA_Activity'!Z224-'UK TRA_Activity'!Z224</f>
        <v>18.837509907833478</v>
      </c>
      <c r="AA224" s="315">
        <f>'EU28 TRA_Activity'!AA224-'UK TRA_Activity'!AA224</f>
        <v>21.145222501437758</v>
      </c>
      <c r="AB224" s="315">
        <f>'EU28 TRA_Activity'!AB224-'UK TRA_Activity'!AB224</f>
        <v>23.382581455749868</v>
      </c>
      <c r="AC224" s="315">
        <f>'EU28 TRA_Activity'!AC224-'UK TRA_Activity'!AC224</f>
        <v>25.390275384840166</v>
      </c>
      <c r="AD224" s="315">
        <f>'EU28 TRA_Activity'!AD224-'UK TRA_Activity'!AD224</f>
        <v>27.400168920986822</v>
      </c>
      <c r="AE224" s="315">
        <f>'EU28 TRA_Activity'!AE224-'UK TRA_Activity'!AE224</f>
        <v>29.230870520057234</v>
      </c>
      <c r="AF224" s="315">
        <f>'EU28 TRA_Activity'!AF224-'UK TRA_Activity'!AF224</f>
        <v>31.908302142302468</v>
      </c>
      <c r="AG224" s="315">
        <f>'EU28 TRA_Activity'!AG224-'UK TRA_Activity'!AG224</f>
        <v>33.777479435139689</v>
      </c>
      <c r="AH224" s="315">
        <f>'EU28 TRA_Activity'!AH224-'UK TRA_Activity'!AH224</f>
        <v>36.103969703446907</v>
      </c>
      <c r="AI224" s="315">
        <f>'EU28 TRA_Activity'!AI224-'UK TRA_Activity'!AI224</f>
        <v>38.152898655358811</v>
      </c>
      <c r="AJ224" s="315">
        <f>'EU28 TRA_Activity'!AJ224-'UK TRA_Activity'!AJ224</f>
        <v>39.931706242341178</v>
      </c>
      <c r="AK224" s="315">
        <f>'EU28 TRA_Activity'!AK224-'UK TRA_Activity'!AK224</f>
        <v>41.982303302327061</v>
      </c>
      <c r="AL224" s="315">
        <f>'EU28 TRA_Activity'!AL224-'UK TRA_Activity'!AL224</f>
        <v>44.446912937809287</v>
      </c>
      <c r="AM224" s="315">
        <f>'EU28 TRA_Activity'!AM224-'UK TRA_Activity'!AM224</f>
        <v>46.33109348970217</v>
      </c>
      <c r="AN224" s="315">
        <f>'EU28 TRA_Activity'!AN224-'UK TRA_Activity'!AN224</f>
        <v>51.604651079290321</v>
      </c>
      <c r="AO224" s="315">
        <f>'EU28 TRA_Activity'!AO224-'UK TRA_Activity'!AO224</f>
        <v>53.090823942447855</v>
      </c>
      <c r="AP224" s="315">
        <f>'EU28 TRA_Activity'!AP224-'UK TRA_Activity'!AP224</f>
        <v>56.147353107712128</v>
      </c>
      <c r="AQ224" s="315">
        <f>'EU28 TRA_Activity'!AQ224-'UK TRA_Activity'!AQ224</f>
        <v>58.839453145811362</v>
      </c>
      <c r="AR224" s="315">
        <f>'EU28 TRA_Activity'!AR224-'UK TRA_Activity'!AR224</f>
        <v>61.766154181884687</v>
      </c>
      <c r="AS224" s="315">
        <f>'EU28 TRA_Activity'!AS224-'UK TRA_Activity'!AS224</f>
        <v>64.45578538584644</v>
      </c>
      <c r="AT224" s="315">
        <f>'EU28 TRA_Activity'!AT224-'UK TRA_Activity'!AT224</f>
        <v>68.960518353251317</v>
      </c>
      <c r="AU224" s="315">
        <f>'EU28 TRA_Activity'!AU224-'UK TRA_Activity'!AU224</f>
        <v>72.420304091234868</v>
      </c>
      <c r="AV224" s="315">
        <f>'EU28 TRA_Activity'!AV224-'UK TRA_Activity'!AV224</f>
        <v>75.436589932335522</v>
      </c>
      <c r="AW224" s="315">
        <f>'EU28 TRA_Activity'!AW224-'UK TRA_Activity'!AW224</f>
        <v>78.898289185730533</v>
      </c>
      <c r="AX224" s="315">
        <f>'EU28 TRA_Activity'!AX224-'UK TRA_Activity'!AX224</f>
        <v>82.387701317793542</v>
      </c>
      <c r="AY224" s="315">
        <f>'EU28 TRA_Activity'!AY224-'UK TRA_Activity'!AY224</f>
        <v>88.844698130529309</v>
      </c>
      <c r="AZ224" s="315">
        <f>'EU28 TRA_Activity'!AZ224-'UK TRA_Activity'!AZ224</f>
        <v>92.641471082865849</v>
      </c>
    </row>
    <row r="225" spans="1:52">
      <c r="A225" s="314" t="s">
        <v>142</v>
      </c>
      <c r="B225" s="315">
        <f>'EU28 TRA_Activity'!B225-'UK TRA_Activity'!B225</f>
        <v>0</v>
      </c>
      <c r="C225" s="315">
        <f>'EU28 TRA_Activity'!C225-'UK TRA_Activity'!C225</f>
        <v>0</v>
      </c>
      <c r="D225" s="315">
        <f>'EU28 TRA_Activity'!D225-'UK TRA_Activity'!D225</f>
        <v>0</v>
      </c>
      <c r="E225" s="315">
        <f>'EU28 TRA_Activity'!E225-'UK TRA_Activity'!E225</f>
        <v>0</v>
      </c>
      <c r="F225" s="315">
        <f>'EU28 TRA_Activity'!F225-'UK TRA_Activity'!F225</f>
        <v>0</v>
      </c>
      <c r="G225" s="315">
        <f>'EU28 TRA_Activity'!G225-'UK TRA_Activity'!G225</f>
        <v>0</v>
      </c>
      <c r="H225" s="315">
        <f>'EU28 TRA_Activity'!H225-'UK TRA_Activity'!H225</f>
        <v>0</v>
      </c>
      <c r="I225" s="315">
        <f>'EU28 TRA_Activity'!I225-'UK TRA_Activity'!I225</f>
        <v>0</v>
      </c>
      <c r="J225" s="315">
        <f>'EU28 TRA_Activity'!J225-'UK TRA_Activity'!J225</f>
        <v>0</v>
      </c>
      <c r="K225" s="315">
        <f>'EU28 TRA_Activity'!K225-'UK TRA_Activity'!K225</f>
        <v>0</v>
      </c>
      <c r="L225" s="315">
        <f>'EU28 TRA_Activity'!L225-'UK TRA_Activity'!L225</f>
        <v>0</v>
      </c>
      <c r="M225" s="315">
        <f>'EU28 TRA_Activity'!M225-'UK TRA_Activity'!M225</f>
        <v>0</v>
      </c>
      <c r="N225" s="315">
        <f>'EU28 TRA_Activity'!N225-'UK TRA_Activity'!N225</f>
        <v>0</v>
      </c>
      <c r="O225" s="315">
        <f>'EU28 TRA_Activity'!O225-'UK TRA_Activity'!O225</f>
        <v>0</v>
      </c>
      <c r="P225" s="315">
        <f>'EU28 TRA_Activity'!P225-'UK TRA_Activity'!P225</f>
        <v>0</v>
      </c>
      <c r="Q225" s="315">
        <f>'EU28 TRA_Activity'!Q225-'UK TRA_Activity'!Q225</f>
        <v>0</v>
      </c>
      <c r="R225" s="315">
        <f>'EU28 TRA_Activity'!R225-'UK TRA_Activity'!R225</f>
        <v>9.8271442653545649E-6</v>
      </c>
      <c r="S225" s="315">
        <f>'EU28 TRA_Activity'!S225-'UK TRA_Activity'!S225</f>
        <v>3.2185968672205014E-5</v>
      </c>
      <c r="T225" s="315">
        <f>'EU28 TRA_Activity'!T225-'UK TRA_Activity'!T225</f>
        <v>7.0115661765847906E-5</v>
      </c>
      <c r="U225" s="315">
        <f>'EU28 TRA_Activity'!U225-'UK TRA_Activity'!U225</f>
        <v>1.3209410964642505E-4</v>
      </c>
      <c r="V225" s="315">
        <f>'EU28 TRA_Activity'!V225-'UK TRA_Activity'!V225</f>
        <v>2.3612390052912195E-4</v>
      </c>
      <c r="W225" s="315">
        <f>'EU28 TRA_Activity'!W225-'UK TRA_Activity'!W225</f>
        <v>3.9153367046967913E-4</v>
      </c>
      <c r="X225" s="315">
        <f>'EU28 TRA_Activity'!X225-'UK TRA_Activity'!X225</f>
        <v>5.6856493140372099E-4</v>
      </c>
      <c r="Y225" s="315">
        <f>'EU28 TRA_Activity'!Y225-'UK TRA_Activity'!Y225</f>
        <v>8.302153604559635E-4</v>
      </c>
      <c r="Z225" s="315">
        <f>'EU28 TRA_Activity'!Z225-'UK TRA_Activity'!Z225</f>
        <v>1.2585874754223202E-3</v>
      </c>
      <c r="AA225" s="315">
        <f>'EU28 TRA_Activity'!AA225-'UK TRA_Activity'!AA225</f>
        <v>1.9454603511400688E-3</v>
      </c>
      <c r="AB225" s="315">
        <f>'EU28 TRA_Activity'!AB225-'UK TRA_Activity'!AB225</f>
        <v>2.923781150209785E-3</v>
      </c>
      <c r="AC225" s="315">
        <f>'EU28 TRA_Activity'!AC225-'UK TRA_Activity'!AC225</f>
        <v>4.252260409578025E-3</v>
      </c>
      <c r="AD225" s="315">
        <f>'EU28 TRA_Activity'!AD225-'UK TRA_Activity'!AD225</f>
        <v>6.1878785961656142E-3</v>
      </c>
      <c r="AE225" s="315">
        <f>'EU28 TRA_Activity'!AE225-'UK TRA_Activity'!AE225</f>
        <v>8.7697629785019882E-3</v>
      </c>
      <c r="AF225" s="315">
        <f>'EU28 TRA_Activity'!AF225-'UK TRA_Activity'!AF225</f>
        <v>1.4355029826376466E-2</v>
      </c>
      <c r="AG225" s="315">
        <f>'EU28 TRA_Activity'!AG225-'UK TRA_Activity'!AG225</f>
        <v>2.00054936987385E-2</v>
      </c>
      <c r="AH225" s="315">
        <f>'EU28 TRA_Activity'!AH225-'UK TRA_Activity'!AH225</f>
        <v>3.0179802596622968E-2</v>
      </c>
      <c r="AI225" s="315">
        <f>'EU28 TRA_Activity'!AI225-'UK TRA_Activity'!AI225</f>
        <v>4.3276580600058727E-2</v>
      </c>
      <c r="AJ225" s="315">
        <f>'EU28 TRA_Activity'!AJ225-'UK TRA_Activity'!AJ225</f>
        <v>5.9513887804401464E-2</v>
      </c>
      <c r="AK225" s="315">
        <f>'EU28 TRA_Activity'!AK225-'UK TRA_Activity'!AK225</f>
        <v>8.6162814958367098E-2</v>
      </c>
      <c r="AL225" s="315">
        <f>'EU28 TRA_Activity'!AL225-'UK TRA_Activity'!AL225</f>
        <v>0.13178736942514371</v>
      </c>
      <c r="AM225" s="315">
        <f>'EU28 TRA_Activity'!AM225-'UK TRA_Activity'!AM225</f>
        <v>0.18066047313637884</v>
      </c>
      <c r="AN225" s="315">
        <f>'EU28 TRA_Activity'!AN225-'UK TRA_Activity'!AN225</f>
        <v>0.38057776800909271</v>
      </c>
      <c r="AO225" s="315">
        <f>'EU28 TRA_Activity'!AO225-'UK TRA_Activity'!AO225</f>
        <v>0.45279757747290095</v>
      </c>
      <c r="AP225" s="315">
        <f>'EU28 TRA_Activity'!AP225-'UK TRA_Activity'!AP225</f>
        <v>0.67077197026105595</v>
      </c>
      <c r="AQ225" s="315">
        <f>'EU28 TRA_Activity'!AQ225-'UK TRA_Activity'!AQ225</f>
        <v>0.91790981968750374</v>
      </c>
      <c r="AR225" s="315">
        <f>'EU28 TRA_Activity'!AR225-'UK TRA_Activity'!AR225</f>
        <v>1.2815860657022311</v>
      </c>
      <c r="AS225" s="315">
        <f>'EU28 TRA_Activity'!AS225-'UK TRA_Activity'!AS225</f>
        <v>1.7224952677593413</v>
      </c>
      <c r="AT225" s="315">
        <f>'EU28 TRA_Activity'!AT225-'UK TRA_Activity'!AT225</f>
        <v>2.655419045615445</v>
      </c>
      <c r="AU225" s="315">
        <f>'EU28 TRA_Activity'!AU225-'UK TRA_Activity'!AU225</f>
        <v>3.5381497651726157</v>
      </c>
      <c r="AV225" s="315">
        <f>'EU28 TRA_Activity'!AV225-'UK TRA_Activity'!AV225</f>
        <v>4.4892163369326195</v>
      </c>
      <c r="AW225" s="315">
        <f>'EU28 TRA_Activity'!AW225-'UK TRA_Activity'!AW225</f>
        <v>5.7918358233169194</v>
      </c>
      <c r="AX225" s="315">
        <f>'EU28 TRA_Activity'!AX225-'UK TRA_Activity'!AX225</f>
        <v>7.2972262338785097</v>
      </c>
      <c r="AY225" s="315">
        <f>'EU28 TRA_Activity'!AY225-'UK TRA_Activity'!AY225</f>
        <v>10.592358705828108</v>
      </c>
      <c r="AZ225" s="315">
        <f>'EU28 TRA_Activity'!AZ225-'UK TRA_Activity'!AZ225</f>
        <v>12.858409737118704</v>
      </c>
    </row>
    <row r="226" spans="1:52">
      <c r="A226" s="314" t="s">
        <v>141</v>
      </c>
      <c r="B226" s="315">
        <f>'EU28 TRA_Activity'!B226-'UK TRA_Activity'!B226</f>
        <v>0</v>
      </c>
      <c r="C226" s="315">
        <f>'EU28 TRA_Activity'!C226-'UK TRA_Activity'!C226</f>
        <v>0</v>
      </c>
      <c r="D226" s="315">
        <f>'EU28 TRA_Activity'!D226-'UK TRA_Activity'!D226</f>
        <v>0</v>
      </c>
      <c r="E226" s="315">
        <f>'EU28 TRA_Activity'!E226-'UK TRA_Activity'!E226</f>
        <v>0</v>
      </c>
      <c r="F226" s="315">
        <f>'EU28 TRA_Activity'!F226-'UK TRA_Activity'!F226</f>
        <v>0</v>
      </c>
      <c r="G226" s="315">
        <f>'EU28 TRA_Activity'!G226-'UK TRA_Activity'!G226</f>
        <v>0</v>
      </c>
      <c r="H226" s="315">
        <f>'EU28 TRA_Activity'!H226-'UK TRA_Activity'!H226</f>
        <v>0</v>
      </c>
      <c r="I226" s="315">
        <f>'EU28 TRA_Activity'!I226-'UK TRA_Activity'!I226</f>
        <v>0</v>
      </c>
      <c r="J226" s="315">
        <f>'EU28 TRA_Activity'!J226-'UK TRA_Activity'!J226</f>
        <v>0</v>
      </c>
      <c r="K226" s="315">
        <f>'EU28 TRA_Activity'!K226-'UK TRA_Activity'!K226</f>
        <v>0</v>
      </c>
      <c r="L226" s="315">
        <f>'EU28 TRA_Activity'!L226-'UK TRA_Activity'!L226</f>
        <v>0</v>
      </c>
      <c r="M226" s="315">
        <f>'EU28 TRA_Activity'!M226-'UK TRA_Activity'!M226</f>
        <v>0</v>
      </c>
      <c r="N226" s="315">
        <f>'EU28 TRA_Activity'!N226-'UK TRA_Activity'!N226</f>
        <v>0</v>
      </c>
      <c r="O226" s="315">
        <f>'EU28 TRA_Activity'!O226-'UK TRA_Activity'!O226</f>
        <v>0</v>
      </c>
      <c r="P226" s="315">
        <f>'EU28 TRA_Activity'!P226-'UK TRA_Activity'!P226</f>
        <v>0</v>
      </c>
      <c r="Q226" s="315">
        <f>'EU28 TRA_Activity'!Q226-'UK TRA_Activity'!Q226</f>
        <v>0</v>
      </c>
      <c r="R226" s="315">
        <f>'EU28 TRA_Activity'!R226-'UK TRA_Activity'!R226</f>
        <v>0</v>
      </c>
      <c r="S226" s="315">
        <f>'EU28 TRA_Activity'!S226-'UK TRA_Activity'!S226</f>
        <v>0</v>
      </c>
      <c r="T226" s="315">
        <f>'EU28 TRA_Activity'!T226-'UK TRA_Activity'!T226</f>
        <v>0</v>
      </c>
      <c r="U226" s="315">
        <f>'EU28 TRA_Activity'!U226-'UK TRA_Activity'!U226</f>
        <v>0</v>
      </c>
      <c r="V226" s="315">
        <f>'EU28 TRA_Activity'!V226-'UK TRA_Activity'!V226</f>
        <v>0</v>
      </c>
      <c r="W226" s="315">
        <f>'EU28 TRA_Activity'!W226-'UK TRA_Activity'!W226</f>
        <v>0</v>
      </c>
      <c r="X226" s="315">
        <f>'EU28 TRA_Activity'!X226-'UK TRA_Activity'!X226</f>
        <v>0</v>
      </c>
      <c r="Y226" s="315">
        <f>'EU28 TRA_Activity'!Y226-'UK TRA_Activity'!Y226</f>
        <v>0</v>
      </c>
      <c r="Z226" s="315">
        <f>'EU28 TRA_Activity'!Z226-'UK TRA_Activity'!Z226</f>
        <v>0</v>
      </c>
      <c r="AA226" s="315">
        <f>'EU28 TRA_Activity'!AA226-'UK TRA_Activity'!AA226</f>
        <v>0</v>
      </c>
      <c r="AB226" s="315">
        <f>'EU28 TRA_Activity'!AB226-'UK TRA_Activity'!AB226</f>
        <v>0</v>
      </c>
      <c r="AC226" s="315">
        <f>'EU28 TRA_Activity'!AC226-'UK TRA_Activity'!AC226</f>
        <v>0</v>
      </c>
      <c r="AD226" s="315">
        <f>'EU28 TRA_Activity'!AD226-'UK TRA_Activity'!AD226</f>
        <v>0</v>
      </c>
      <c r="AE226" s="315">
        <f>'EU28 TRA_Activity'!AE226-'UK TRA_Activity'!AE226</f>
        <v>0</v>
      </c>
      <c r="AF226" s="315">
        <f>'EU28 TRA_Activity'!AF226-'UK TRA_Activity'!AF226</f>
        <v>0</v>
      </c>
      <c r="AG226" s="315">
        <f>'EU28 TRA_Activity'!AG226-'UK TRA_Activity'!AG226</f>
        <v>0</v>
      </c>
      <c r="AH226" s="315">
        <f>'EU28 TRA_Activity'!AH226-'UK TRA_Activity'!AH226</f>
        <v>0</v>
      </c>
      <c r="AI226" s="315">
        <f>'EU28 TRA_Activity'!AI226-'UK TRA_Activity'!AI226</f>
        <v>0</v>
      </c>
      <c r="AJ226" s="315">
        <f>'EU28 TRA_Activity'!AJ226-'UK TRA_Activity'!AJ226</f>
        <v>0</v>
      </c>
      <c r="AK226" s="315">
        <f>'EU28 TRA_Activity'!AK226-'UK TRA_Activity'!AK226</f>
        <v>0</v>
      </c>
      <c r="AL226" s="315">
        <f>'EU28 TRA_Activity'!AL226-'UK TRA_Activity'!AL226</f>
        <v>0</v>
      </c>
      <c r="AM226" s="315">
        <f>'EU28 TRA_Activity'!AM226-'UK TRA_Activity'!AM226</f>
        <v>0</v>
      </c>
      <c r="AN226" s="315">
        <f>'EU28 TRA_Activity'!AN226-'UK TRA_Activity'!AN226</f>
        <v>0</v>
      </c>
      <c r="AO226" s="315">
        <f>'EU28 TRA_Activity'!AO226-'UK TRA_Activity'!AO226</f>
        <v>0</v>
      </c>
      <c r="AP226" s="315">
        <f>'EU28 TRA_Activity'!AP226-'UK TRA_Activity'!AP226</f>
        <v>0</v>
      </c>
      <c r="AQ226" s="315">
        <f>'EU28 TRA_Activity'!AQ226-'UK TRA_Activity'!AQ226</f>
        <v>0</v>
      </c>
      <c r="AR226" s="315">
        <f>'EU28 TRA_Activity'!AR226-'UK TRA_Activity'!AR226</f>
        <v>0</v>
      </c>
      <c r="AS226" s="315">
        <f>'EU28 TRA_Activity'!AS226-'UK TRA_Activity'!AS226</f>
        <v>0</v>
      </c>
      <c r="AT226" s="315">
        <f>'EU28 TRA_Activity'!AT226-'UK TRA_Activity'!AT226</f>
        <v>0</v>
      </c>
      <c r="AU226" s="315">
        <f>'EU28 TRA_Activity'!AU226-'UK TRA_Activity'!AU226</f>
        <v>0</v>
      </c>
      <c r="AV226" s="315">
        <f>'EU28 TRA_Activity'!AV226-'UK TRA_Activity'!AV226</f>
        <v>0</v>
      </c>
      <c r="AW226" s="315">
        <f>'EU28 TRA_Activity'!AW226-'UK TRA_Activity'!AW226</f>
        <v>0</v>
      </c>
      <c r="AX226" s="315">
        <f>'EU28 TRA_Activity'!AX226-'UK TRA_Activity'!AX226</f>
        <v>0</v>
      </c>
      <c r="AY226" s="315">
        <f>'EU28 TRA_Activity'!AY226-'UK TRA_Activity'!AY226</f>
        <v>0</v>
      </c>
      <c r="AZ226" s="315">
        <f>'EU28 TRA_Activity'!AZ226-'UK TRA_Activity'!AZ226</f>
        <v>0</v>
      </c>
    </row>
    <row r="227" spans="1:52">
      <c r="A227" s="314" t="s">
        <v>140</v>
      </c>
      <c r="B227" s="315">
        <f>'EU28 TRA_Activity'!B227-'UK TRA_Activity'!B227</f>
        <v>0</v>
      </c>
      <c r="C227" s="315">
        <f>'EU28 TRA_Activity'!C227-'UK TRA_Activity'!C227</f>
        <v>0</v>
      </c>
      <c r="D227" s="315">
        <f>'EU28 TRA_Activity'!D227-'UK TRA_Activity'!D227</f>
        <v>0</v>
      </c>
      <c r="E227" s="315">
        <f>'EU28 TRA_Activity'!E227-'UK TRA_Activity'!E227</f>
        <v>0</v>
      </c>
      <c r="F227" s="315">
        <f>'EU28 TRA_Activity'!F227-'UK TRA_Activity'!F227</f>
        <v>0</v>
      </c>
      <c r="G227" s="315">
        <f>'EU28 TRA_Activity'!G227-'UK TRA_Activity'!G227</f>
        <v>0</v>
      </c>
      <c r="H227" s="315">
        <f>'EU28 TRA_Activity'!H227-'UK TRA_Activity'!H227</f>
        <v>0</v>
      </c>
      <c r="I227" s="315">
        <f>'EU28 TRA_Activity'!I227-'UK TRA_Activity'!I227</f>
        <v>0</v>
      </c>
      <c r="J227" s="315">
        <f>'EU28 TRA_Activity'!J227-'UK TRA_Activity'!J227</f>
        <v>0</v>
      </c>
      <c r="K227" s="315">
        <f>'EU28 TRA_Activity'!K227-'UK TRA_Activity'!K227</f>
        <v>0</v>
      </c>
      <c r="L227" s="315">
        <f>'EU28 TRA_Activity'!L227-'UK TRA_Activity'!L227</f>
        <v>0</v>
      </c>
      <c r="M227" s="315">
        <f>'EU28 TRA_Activity'!M227-'UK TRA_Activity'!M227</f>
        <v>0</v>
      </c>
      <c r="N227" s="315">
        <f>'EU28 TRA_Activity'!N227-'UK TRA_Activity'!N227</f>
        <v>0</v>
      </c>
      <c r="O227" s="315">
        <f>'EU28 TRA_Activity'!O227-'UK TRA_Activity'!O227</f>
        <v>0</v>
      </c>
      <c r="P227" s="315">
        <f>'EU28 TRA_Activity'!P227-'UK TRA_Activity'!P227</f>
        <v>0</v>
      </c>
      <c r="Q227" s="315">
        <f>'EU28 TRA_Activity'!Q227-'UK TRA_Activity'!Q227</f>
        <v>0</v>
      </c>
      <c r="R227" s="315">
        <f>'EU28 TRA_Activity'!R227-'UK TRA_Activity'!R227</f>
        <v>0</v>
      </c>
      <c r="S227" s="315">
        <f>'EU28 TRA_Activity'!S227-'UK TRA_Activity'!S227</f>
        <v>0</v>
      </c>
      <c r="T227" s="315">
        <f>'EU28 TRA_Activity'!T227-'UK TRA_Activity'!T227</f>
        <v>0</v>
      </c>
      <c r="U227" s="315">
        <f>'EU28 TRA_Activity'!U227-'UK TRA_Activity'!U227</f>
        <v>0</v>
      </c>
      <c r="V227" s="315">
        <f>'EU28 TRA_Activity'!V227-'UK TRA_Activity'!V227</f>
        <v>0</v>
      </c>
      <c r="W227" s="315">
        <f>'EU28 TRA_Activity'!W227-'UK TRA_Activity'!W227</f>
        <v>0</v>
      </c>
      <c r="X227" s="315">
        <f>'EU28 TRA_Activity'!X227-'UK TRA_Activity'!X227</f>
        <v>0</v>
      </c>
      <c r="Y227" s="315">
        <f>'EU28 TRA_Activity'!Y227-'UK TRA_Activity'!Y227</f>
        <v>0</v>
      </c>
      <c r="Z227" s="315">
        <f>'EU28 TRA_Activity'!Z227-'UK TRA_Activity'!Z227</f>
        <v>0</v>
      </c>
      <c r="AA227" s="315">
        <f>'EU28 TRA_Activity'!AA227-'UK TRA_Activity'!AA227</f>
        <v>0</v>
      </c>
      <c r="AB227" s="315">
        <f>'EU28 TRA_Activity'!AB227-'UK TRA_Activity'!AB227</f>
        <v>0</v>
      </c>
      <c r="AC227" s="315">
        <f>'EU28 TRA_Activity'!AC227-'UK TRA_Activity'!AC227</f>
        <v>0</v>
      </c>
      <c r="AD227" s="315">
        <f>'EU28 TRA_Activity'!AD227-'UK TRA_Activity'!AD227</f>
        <v>0</v>
      </c>
      <c r="AE227" s="315">
        <f>'EU28 TRA_Activity'!AE227-'UK TRA_Activity'!AE227</f>
        <v>0</v>
      </c>
      <c r="AF227" s="315">
        <f>'EU28 TRA_Activity'!AF227-'UK TRA_Activity'!AF227</f>
        <v>0</v>
      </c>
      <c r="AG227" s="315">
        <f>'EU28 TRA_Activity'!AG227-'UK TRA_Activity'!AG227</f>
        <v>0</v>
      </c>
      <c r="AH227" s="315">
        <f>'EU28 TRA_Activity'!AH227-'UK TRA_Activity'!AH227</f>
        <v>0</v>
      </c>
      <c r="AI227" s="315">
        <f>'EU28 TRA_Activity'!AI227-'UK TRA_Activity'!AI227</f>
        <v>0</v>
      </c>
      <c r="AJ227" s="315">
        <f>'EU28 TRA_Activity'!AJ227-'UK TRA_Activity'!AJ227</f>
        <v>0</v>
      </c>
      <c r="AK227" s="315">
        <f>'EU28 TRA_Activity'!AK227-'UK TRA_Activity'!AK227</f>
        <v>0</v>
      </c>
      <c r="AL227" s="315">
        <f>'EU28 TRA_Activity'!AL227-'UK TRA_Activity'!AL227</f>
        <v>0</v>
      </c>
      <c r="AM227" s="315">
        <f>'EU28 TRA_Activity'!AM227-'UK TRA_Activity'!AM227</f>
        <v>0</v>
      </c>
      <c r="AN227" s="315">
        <f>'EU28 TRA_Activity'!AN227-'UK TRA_Activity'!AN227</f>
        <v>0</v>
      </c>
      <c r="AO227" s="315">
        <f>'EU28 TRA_Activity'!AO227-'UK TRA_Activity'!AO227</f>
        <v>0</v>
      </c>
      <c r="AP227" s="315">
        <f>'EU28 TRA_Activity'!AP227-'UK TRA_Activity'!AP227</f>
        <v>0</v>
      </c>
      <c r="AQ227" s="315">
        <f>'EU28 TRA_Activity'!AQ227-'UK TRA_Activity'!AQ227</f>
        <v>0</v>
      </c>
      <c r="AR227" s="315">
        <f>'EU28 TRA_Activity'!AR227-'UK TRA_Activity'!AR227</f>
        <v>0</v>
      </c>
      <c r="AS227" s="315">
        <f>'EU28 TRA_Activity'!AS227-'UK TRA_Activity'!AS227</f>
        <v>0</v>
      </c>
      <c r="AT227" s="315">
        <f>'EU28 TRA_Activity'!AT227-'UK TRA_Activity'!AT227</f>
        <v>0</v>
      </c>
      <c r="AU227" s="315">
        <f>'EU28 TRA_Activity'!AU227-'UK TRA_Activity'!AU227</f>
        <v>0</v>
      </c>
      <c r="AV227" s="315">
        <f>'EU28 TRA_Activity'!AV227-'UK TRA_Activity'!AV227</f>
        <v>0</v>
      </c>
      <c r="AW227" s="315">
        <f>'EU28 TRA_Activity'!AW227-'UK TRA_Activity'!AW227</f>
        <v>0</v>
      </c>
      <c r="AX227" s="315">
        <f>'EU28 TRA_Activity'!AX227-'UK TRA_Activity'!AX227</f>
        <v>0</v>
      </c>
      <c r="AY227" s="315">
        <f>'EU28 TRA_Activity'!AY227-'UK TRA_Activity'!AY227</f>
        <v>0</v>
      </c>
      <c r="AZ227" s="315">
        <f>'EU28 TRA_Activity'!AZ227-'UK TRA_Activity'!AZ227</f>
        <v>0</v>
      </c>
    </row>
    <row r="228" spans="1:52">
      <c r="A228" s="314" t="s">
        <v>139</v>
      </c>
      <c r="B228" s="315">
        <f>'EU28 TRA_Activity'!B228-'UK TRA_Activity'!B228</f>
        <v>0</v>
      </c>
      <c r="C228" s="315">
        <f>'EU28 TRA_Activity'!C228-'UK TRA_Activity'!C228</f>
        <v>0</v>
      </c>
      <c r="D228" s="315">
        <f>'EU28 TRA_Activity'!D228-'UK TRA_Activity'!D228</f>
        <v>0</v>
      </c>
      <c r="E228" s="315">
        <f>'EU28 TRA_Activity'!E228-'UK TRA_Activity'!E228</f>
        <v>0</v>
      </c>
      <c r="F228" s="315">
        <f>'EU28 TRA_Activity'!F228-'UK TRA_Activity'!F228</f>
        <v>0</v>
      </c>
      <c r="G228" s="315">
        <f>'EU28 TRA_Activity'!G228-'UK TRA_Activity'!G228</f>
        <v>0</v>
      </c>
      <c r="H228" s="315">
        <f>'EU28 TRA_Activity'!H228-'UK TRA_Activity'!H228</f>
        <v>0</v>
      </c>
      <c r="I228" s="315">
        <f>'EU28 TRA_Activity'!I228-'UK TRA_Activity'!I228</f>
        <v>0</v>
      </c>
      <c r="J228" s="315">
        <f>'EU28 TRA_Activity'!J228-'UK TRA_Activity'!J228</f>
        <v>0</v>
      </c>
      <c r="K228" s="315">
        <f>'EU28 TRA_Activity'!K228-'UK TRA_Activity'!K228</f>
        <v>0</v>
      </c>
      <c r="L228" s="315">
        <f>'EU28 TRA_Activity'!L228-'UK TRA_Activity'!L228</f>
        <v>0</v>
      </c>
      <c r="M228" s="315">
        <f>'EU28 TRA_Activity'!M228-'UK TRA_Activity'!M228</f>
        <v>0</v>
      </c>
      <c r="N228" s="315">
        <f>'EU28 TRA_Activity'!N228-'UK TRA_Activity'!N228</f>
        <v>0</v>
      </c>
      <c r="O228" s="315">
        <f>'EU28 TRA_Activity'!O228-'UK TRA_Activity'!O228</f>
        <v>0</v>
      </c>
      <c r="P228" s="315">
        <f>'EU28 TRA_Activity'!P228-'UK TRA_Activity'!P228</f>
        <v>0</v>
      </c>
      <c r="Q228" s="315">
        <f>'EU28 TRA_Activity'!Q228-'UK TRA_Activity'!Q228</f>
        <v>0</v>
      </c>
      <c r="R228" s="315">
        <f>'EU28 TRA_Activity'!R228-'UK TRA_Activity'!R228</f>
        <v>0</v>
      </c>
      <c r="S228" s="315">
        <f>'EU28 TRA_Activity'!S228-'UK TRA_Activity'!S228</f>
        <v>0</v>
      </c>
      <c r="T228" s="315">
        <f>'EU28 TRA_Activity'!T228-'UK TRA_Activity'!T228</f>
        <v>0</v>
      </c>
      <c r="U228" s="315">
        <f>'EU28 TRA_Activity'!U228-'UK TRA_Activity'!U228</f>
        <v>0</v>
      </c>
      <c r="V228" s="315">
        <f>'EU28 TRA_Activity'!V228-'UK TRA_Activity'!V228</f>
        <v>0</v>
      </c>
      <c r="W228" s="315">
        <f>'EU28 TRA_Activity'!W228-'UK TRA_Activity'!W228</f>
        <v>0</v>
      </c>
      <c r="X228" s="315">
        <f>'EU28 TRA_Activity'!X228-'UK TRA_Activity'!X228</f>
        <v>0</v>
      </c>
      <c r="Y228" s="315">
        <f>'EU28 TRA_Activity'!Y228-'UK TRA_Activity'!Y228</f>
        <v>0</v>
      </c>
      <c r="Z228" s="315">
        <f>'EU28 TRA_Activity'!Z228-'UK TRA_Activity'!Z228</f>
        <v>0</v>
      </c>
      <c r="AA228" s="315">
        <f>'EU28 TRA_Activity'!AA228-'UK TRA_Activity'!AA228</f>
        <v>0</v>
      </c>
      <c r="AB228" s="315">
        <f>'EU28 TRA_Activity'!AB228-'UK TRA_Activity'!AB228</f>
        <v>0</v>
      </c>
      <c r="AC228" s="315">
        <f>'EU28 TRA_Activity'!AC228-'UK TRA_Activity'!AC228</f>
        <v>0</v>
      </c>
      <c r="AD228" s="315">
        <f>'EU28 TRA_Activity'!AD228-'UK TRA_Activity'!AD228</f>
        <v>0</v>
      </c>
      <c r="AE228" s="315">
        <f>'EU28 TRA_Activity'!AE228-'UK TRA_Activity'!AE228</f>
        <v>0</v>
      </c>
      <c r="AF228" s="315">
        <f>'EU28 TRA_Activity'!AF228-'UK TRA_Activity'!AF228</f>
        <v>0</v>
      </c>
      <c r="AG228" s="315">
        <f>'EU28 TRA_Activity'!AG228-'UK TRA_Activity'!AG228</f>
        <v>0</v>
      </c>
      <c r="AH228" s="315">
        <f>'EU28 TRA_Activity'!AH228-'UK TRA_Activity'!AH228</f>
        <v>0</v>
      </c>
      <c r="AI228" s="315">
        <f>'EU28 TRA_Activity'!AI228-'UK TRA_Activity'!AI228</f>
        <v>0</v>
      </c>
      <c r="AJ228" s="315">
        <f>'EU28 TRA_Activity'!AJ228-'UK TRA_Activity'!AJ228</f>
        <v>0</v>
      </c>
      <c r="AK228" s="315">
        <f>'EU28 TRA_Activity'!AK228-'UK TRA_Activity'!AK228</f>
        <v>0</v>
      </c>
      <c r="AL228" s="315">
        <f>'EU28 TRA_Activity'!AL228-'UK TRA_Activity'!AL228</f>
        <v>0</v>
      </c>
      <c r="AM228" s="315">
        <f>'EU28 TRA_Activity'!AM228-'UK TRA_Activity'!AM228</f>
        <v>0</v>
      </c>
      <c r="AN228" s="315">
        <f>'EU28 TRA_Activity'!AN228-'UK TRA_Activity'!AN228</f>
        <v>0</v>
      </c>
      <c r="AO228" s="315">
        <f>'EU28 TRA_Activity'!AO228-'UK TRA_Activity'!AO228</f>
        <v>0</v>
      </c>
      <c r="AP228" s="315">
        <f>'EU28 TRA_Activity'!AP228-'UK TRA_Activity'!AP228</f>
        <v>0</v>
      </c>
      <c r="AQ228" s="315">
        <f>'EU28 TRA_Activity'!AQ228-'UK TRA_Activity'!AQ228</f>
        <v>0</v>
      </c>
      <c r="AR228" s="315">
        <f>'EU28 TRA_Activity'!AR228-'UK TRA_Activity'!AR228</f>
        <v>0</v>
      </c>
      <c r="AS228" s="315">
        <f>'EU28 TRA_Activity'!AS228-'UK TRA_Activity'!AS228</f>
        <v>0</v>
      </c>
      <c r="AT228" s="315">
        <f>'EU28 TRA_Activity'!AT228-'UK TRA_Activity'!AT228</f>
        <v>0</v>
      </c>
      <c r="AU228" s="315">
        <f>'EU28 TRA_Activity'!AU228-'UK TRA_Activity'!AU228</f>
        <v>0</v>
      </c>
      <c r="AV228" s="315">
        <f>'EU28 TRA_Activity'!AV228-'UK TRA_Activity'!AV228</f>
        <v>0</v>
      </c>
      <c r="AW228" s="315">
        <f>'EU28 TRA_Activity'!AW228-'UK TRA_Activity'!AW228</f>
        <v>0</v>
      </c>
      <c r="AX228" s="315">
        <f>'EU28 TRA_Activity'!AX228-'UK TRA_Activity'!AX228</f>
        <v>0</v>
      </c>
      <c r="AY228" s="315">
        <f>'EU28 TRA_Activity'!AY228-'UK TRA_Activity'!AY228</f>
        <v>0</v>
      </c>
      <c r="AZ228" s="315">
        <f>'EU28 TRA_Activity'!AZ228-'UK TRA_Activity'!AZ228</f>
        <v>0</v>
      </c>
    </row>
    <row r="229" spans="1:52">
      <c r="A229" s="346" t="s">
        <v>34</v>
      </c>
      <c r="B229" s="331">
        <f>'EU28 TRA_Activity'!B229-'UK TRA_Activity'!B229</f>
        <v>133023.88560000001</v>
      </c>
      <c r="C229" s="331">
        <f>'EU28 TRA_Activity'!C229-'UK TRA_Activity'!C229</f>
        <v>131627.24359999999</v>
      </c>
      <c r="D229" s="331">
        <f>'EU28 TRA_Activity'!D229-'UK TRA_Activity'!D229</f>
        <v>131483.02299999999</v>
      </c>
      <c r="E229" s="331">
        <f>'EU28 TRA_Activity'!E229-'UK TRA_Activity'!E229</f>
        <v>122506.0852</v>
      </c>
      <c r="F229" s="331">
        <f>'EU28 TRA_Activity'!F229-'UK TRA_Activity'!F229</f>
        <v>135696.15100000001</v>
      </c>
      <c r="G229" s="331">
        <f>'EU28 TRA_Activity'!G229-'UK TRA_Activity'!G229</f>
        <v>137511.97440000001</v>
      </c>
      <c r="H229" s="331">
        <f>'EU28 TRA_Activity'!H229-'UK TRA_Activity'!H229</f>
        <v>137250.96909999999</v>
      </c>
      <c r="I229" s="331">
        <f>'EU28 TRA_Activity'!I229-'UK TRA_Activity'!I229</f>
        <v>144046</v>
      </c>
      <c r="J229" s="331">
        <f>'EU28 TRA_Activity'!J229-'UK TRA_Activity'!J229</f>
        <v>143646</v>
      </c>
      <c r="K229" s="331">
        <f>'EU28 TRA_Activity'!K229-'UK TRA_Activity'!K229</f>
        <v>126891</v>
      </c>
      <c r="L229" s="331">
        <f>'EU28 TRA_Activity'!L229-'UK TRA_Activity'!L229</f>
        <v>148958</v>
      </c>
      <c r="M229" s="331">
        <f>'EU28 TRA_Activity'!M229-'UK TRA_Activity'!M229</f>
        <v>137210</v>
      </c>
      <c r="N229" s="331">
        <f>'EU28 TRA_Activity'!N229-'UK TRA_Activity'!N229</f>
        <v>144183</v>
      </c>
      <c r="O229" s="331">
        <f>'EU28 TRA_Activity'!O229-'UK TRA_Activity'!O229</f>
        <v>146896.99999999997</v>
      </c>
      <c r="P229" s="331">
        <f>'EU28 TRA_Activity'!P229-'UK TRA_Activity'!P229</f>
        <v>145347.99999999994</v>
      </c>
      <c r="Q229" s="331">
        <f>'EU28 TRA_Activity'!Q229-'UK TRA_Activity'!Q229</f>
        <v>141523</v>
      </c>
      <c r="R229" s="331">
        <f>'EU28 TRA_Activity'!R229-'UK TRA_Activity'!R229</f>
        <v>144163.78257222992</v>
      </c>
      <c r="S229" s="331">
        <f>'EU28 TRA_Activity'!S229-'UK TRA_Activity'!S229</f>
        <v>147704.44935791235</v>
      </c>
      <c r="T229" s="331">
        <f>'EU28 TRA_Activity'!T229-'UK TRA_Activity'!T229</f>
        <v>150956.72658822752</v>
      </c>
      <c r="U229" s="331">
        <f>'EU28 TRA_Activity'!U229-'UK TRA_Activity'!U229</f>
        <v>153931.78007190046</v>
      </c>
      <c r="V229" s="331">
        <f>'EU28 TRA_Activity'!V229-'UK TRA_Activity'!V229</f>
        <v>156679.66452991113</v>
      </c>
      <c r="W229" s="331">
        <f>'EU28 TRA_Activity'!W229-'UK TRA_Activity'!W229</f>
        <v>159225.81815389651</v>
      </c>
      <c r="X229" s="331">
        <f>'EU28 TRA_Activity'!X229-'UK TRA_Activity'!X229</f>
        <v>161550.3421675564</v>
      </c>
      <c r="Y229" s="331">
        <f>'EU28 TRA_Activity'!Y229-'UK TRA_Activity'!Y229</f>
        <v>164143.28893758825</v>
      </c>
      <c r="Z229" s="331">
        <f>'EU28 TRA_Activity'!Z229-'UK TRA_Activity'!Z229</f>
        <v>166562.97272786841</v>
      </c>
      <c r="AA229" s="331">
        <f>'EU28 TRA_Activity'!AA229-'UK TRA_Activity'!AA229</f>
        <v>168900.34590677873</v>
      </c>
      <c r="AB229" s="331">
        <f>'EU28 TRA_Activity'!AB229-'UK TRA_Activity'!AB229</f>
        <v>171148.58586053268</v>
      </c>
      <c r="AC229" s="331">
        <f>'EU28 TRA_Activity'!AC229-'UK TRA_Activity'!AC229</f>
        <v>173394.93052346172</v>
      </c>
      <c r="AD229" s="331">
        <f>'EU28 TRA_Activity'!AD229-'UK TRA_Activity'!AD229</f>
        <v>175652.38490061995</v>
      </c>
      <c r="AE229" s="331">
        <f>'EU28 TRA_Activity'!AE229-'UK TRA_Activity'!AE229</f>
        <v>177918.84836678277</v>
      </c>
      <c r="AF229" s="331">
        <f>'EU28 TRA_Activity'!AF229-'UK TRA_Activity'!AF229</f>
        <v>180169.14657013433</v>
      </c>
      <c r="AG229" s="331">
        <f>'EU28 TRA_Activity'!AG229-'UK TRA_Activity'!AG229</f>
        <v>182441.15198494596</v>
      </c>
      <c r="AH229" s="331">
        <f>'EU28 TRA_Activity'!AH229-'UK TRA_Activity'!AH229</f>
        <v>184700.58244437026</v>
      </c>
      <c r="AI229" s="331">
        <f>'EU28 TRA_Activity'!AI229-'UK TRA_Activity'!AI229</f>
        <v>186985.98383649826</v>
      </c>
      <c r="AJ229" s="331">
        <f>'EU28 TRA_Activity'!AJ229-'UK TRA_Activity'!AJ229</f>
        <v>189311.35543473536</v>
      </c>
      <c r="AK229" s="331">
        <f>'EU28 TRA_Activity'!AK229-'UK TRA_Activity'!AK229</f>
        <v>191686.5784172655</v>
      </c>
      <c r="AL229" s="331">
        <f>'EU28 TRA_Activity'!AL229-'UK TRA_Activity'!AL229</f>
        <v>194121.80652946877</v>
      </c>
      <c r="AM229" s="331">
        <f>'EU28 TRA_Activity'!AM229-'UK TRA_Activity'!AM229</f>
        <v>196647.40489068019</v>
      </c>
      <c r="AN229" s="331">
        <f>'EU28 TRA_Activity'!AN229-'UK TRA_Activity'!AN229</f>
        <v>199265.25041783089</v>
      </c>
      <c r="AO229" s="331">
        <f>'EU28 TRA_Activity'!AO229-'UK TRA_Activity'!AO229</f>
        <v>201964.95822633218</v>
      </c>
      <c r="AP229" s="331">
        <f>'EU28 TRA_Activity'!AP229-'UK TRA_Activity'!AP229</f>
        <v>204787.44563843138</v>
      </c>
      <c r="AQ229" s="331">
        <f>'EU28 TRA_Activity'!AQ229-'UK TRA_Activity'!AQ229</f>
        <v>207686.64266632765</v>
      </c>
      <c r="AR229" s="331">
        <f>'EU28 TRA_Activity'!AR229-'UK TRA_Activity'!AR229</f>
        <v>210632.24242255665</v>
      </c>
      <c r="AS229" s="331">
        <f>'EU28 TRA_Activity'!AS229-'UK TRA_Activity'!AS229</f>
        <v>213657.91431453323</v>
      </c>
      <c r="AT229" s="331">
        <f>'EU28 TRA_Activity'!AT229-'UK TRA_Activity'!AT229</f>
        <v>216747.49233362926</v>
      </c>
      <c r="AU229" s="331">
        <f>'EU28 TRA_Activity'!AU229-'UK TRA_Activity'!AU229</f>
        <v>219912.02114340724</v>
      </c>
      <c r="AV229" s="331">
        <f>'EU28 TRA_Activity'!AV229-'UK TRA_Activity'!AV229</f>
        <v>223124.73213274748</v>
      </c>
      <c r="AW229" s="331">
        <f>'EU28 TRA_Activity'!AW229-'UK TRA_Activity'!AW229</f>
        <v>226365.98195780301</v>
      </c>
      <c r="AX229" s="331">
        <f>'EU28 TRA_Activity'!AX229-'UK TRA_Activity'!AX229</f>
        <v>229638.37312881809</v>
      </c>
      <c r="AY229" s="331">
        <f>'EU28 TRA_Activity'!AY229-'UK TRA_Activity'!AY229</f>
        <v>232909.3332199087</v>
      </c>
      <c r="AZ229" s="331">
        <f>'EU28 TRA_Activity'!AZ229-'UK TRA_Activity'!AZ229</f>
        <v>236208.57167508049</v>
      </c>
    </row>
    <row r="230" spans="1:52">
      <c r="A230" s="314" t="s">
        <v>144</v>
      </c>
      <c r="B230" s="315">
        <f>'EU28 TRA_Activity'!B230-'UK TRA_Activity'!B230</f>
        <v>133023.88560000001</v>
      </c>
      <c r="C230" s="315">
        <f>'EU28 TRA_Activity'!C230-'UK TRA_Activity'!C230</f>
        <v>131627.24359999999</v>
      </c>
      <c r="D230" s="315">
        <f>'EU28 TRA_Activity'!D230-'UK TRA_Activity'!D230</f>
        <v>131483.02299999999</v>
      </c>
      <c r="E230" s="315">
        <f>'EU28 TRA_Activity'!E230-'UK TRA_Activity'!E230</f>
        <v>122506.0852</v>
      </c>
      <c r="F230" s="315">
        <f>'EU28 TRA_Activity'!F230-'UK TRA_Activity'!F230</f>
        <v>135696.15100000001</v>
      </c>
      <c r="G230" s="315">
        <f>'EU28 TRA_Activity'!G230-'UK TRA_Activity'!G230</f>
        <v>137511.97440000001</v>
      </c>
      <c r="H230" s="315">
        <f>'EU28 TRA_Activity'!H230-'UK TRA_Activity'!H230</f>
        <v>137250.96909999999</v>
      </c>
      <c r="I230" s="315">
        <f>'EU28 TRA_Activity'!I230-'UK TRA_Activity'!I230</f>
        <v>144046</v>
      </c>
      <c r="J230" s="315">
        <f>'EU28 TRA_Activity'!J230-'UK TRA_Activity'!J230</f>
        <v>143646</v>
      </c>
      <c r="K230" s="315">
        <f>'EU28 TRA_Activity'!K230-'UK TRA_Activity'!K230</f>
        <v>126891</v>
      </c>
      <c r="L230" s="315">
        <f>'EU28 TRA_Activity'!L230-'UK TRA_Activity'!L230</f>
        <v>148958</v>
      </c>
      <c r="M230" s="315">
        <f>'EU28 TRA_Activity'!M230-'UK TRA_Activity'!M230</f>
        <v>137210</v>
      </c>
      <c r="N230" s="315">
        <f>'EU28 TRA_Activity'!N230-'UK TRA_Activity'!N230</f>
        <v>144183</v>
      </c>
      <c r="O230" s="315">
        <f>'EU28 TRA_Activity'!O230-'UK TRA_Activity'!O230</f>
        <v>146896.99999999997</v>
      </c>
      <c r="P230" s="315">
        <f>'EU28 TRA_Activity'!P230-'UK TRA_Activity'!P230</f>
        <v>145347.99999999994</v>
      </c>
      <c r="Q230" s="315">
        <f>'EU28 TRA_Activity'!Q230-'UK TRA_Activity'!Q230</f>
        <v>141523</v>
      </c>
      <c r="R230" s="315">
        <f>'EU28 TRA_Activity'!R230-'UK TRA_Activity'!R230</f>
        <v>144161.52327496122</v>
      </c>
      <c r="S230" s="315">
        <f>'EU28 TRA_Activity'!S230-'UK TRA_Activity'!S230</f>
        <v>147699.68577756369</v>
      </c>
      <c r="T230" s="315">
        <f>'EU28 TRA_Activity'!T230-'UK TRA_Activity'!T230</f>
        <v>150949.4291789525</v>
      </c>
      <c r="U230" s="315">
        <f>'EU28 TRA_Activity'!U230-'UK TRA_Activity'!U230</f>
        <v>153921.97492743254</v>
      </c>
      <c r="V230" s="315">
        <f>'EU28 TRA_Activity'!V230-'UK TRA_Activity'!V230</f>
        <v>156667.24966826843</v>
      </c>
      <c r="W230" s="315">
        <f>'EU28 TRA_Activity'!W230-'UK TRA_Activity'!W230</f>
        <v>159210.75752198114</v>
      </c>
      <c r="X230" s="315">
        <f>'EU28 TRA_Activity'!X230-'UK TRA_Activity'!X230</f>
        <v>161532.74802253881</v>
      </c>
      <c r="Y230" s="315">
        <f>'EU28 TRA_Activity'!Y230-'UK TRA_Activity'!Y230</f>
        <v>164123.03888664738</v>
      </c>
      <c r="Z230" s="315">
        <f>'EU28 TRA_Activity'!Z230-'UK TRA_Activity'!Z230</f>
        <v>166540.29437417761</v>
      </c>
      <c r="AA230" s="315">
        <f>'EU28 TRA_Activity'!AA230-'UK TRA_Activity'!AA230</f>
        <v>168875.25389631366</v>
      </c>
      <c r="AB230" s="315">
        <f>'EU28 TRA_Activity'!AB230-'UK TRA_Activity'!AB230</f>
        <v>171120.94787652223</v>
      </c>
      <c r="AC230" s="315">
        <f>'EU28 TRA_Activity'!AC230-'UK TRA_Activity'!AC230</f>
        <v>173364.68069993163</v>
      </c>
      <c r="AD230" s="315">
        <f>'EU28 TRA_Activity'!AD230-'UK TRA_Activity'!AD230</f>
        <v>175619.54788337395</v>
      </c>
      <c r="AE230" s="315">
        <f>'EU28 TRA_Activity'!AE230-'UK TRA_Activity'!AE230</f>
        <v>177883.34147828168</v>
      </c>
      <c r="AF230" s="315">
        <f>'EU28 TRA_Activity'!AF230-'UK TRA_Activity'!AF230</f>
        <v>180130.89722739827</v>
      </c>
      <c r="AG230" s="315">
        <f>'EU28 TRA_Activity'!AG230-'UK TRA_Activity'!AG230</f>
        <v>182400.07810320432</v>
      </c>
      <c r="AH230" s="315">
        <f>'EU28 TRA_Activity'!AH230-'UK TRA_Activity'!AH230</f>
        <v>184656.60996315314</v>
      </c>
      <c r="AI230" s="315">
        <f>'EU28 TRA_Activity'!AI230-'UK TRA_Activity'!AI230</f>
        <v>186939.25006040954</v>
      </c>
      <c r="AJ230" s="315">
        <f>'EU28 TRA_Activity'!AJ230-'UK TRA_Activity'!AJ230</f>
        <v>189261.70748359387</v>
      </c>
      <c r="AK230" s="315">
        <f>'EU28 TRA_Activity'!AK230-'UK TRA_Activity'!AK230</f>
        <v>191633.91699189277</v>
      </c>
      <c r="AL230" s="315">
        <f>'EU28 TRA_Activity'!AL230-'UK TRA_Activity'!AL230</f>
        <v>194066.00756042567</v>
      </c>
      <c r="AM230" s="315">
        <f>'EU28 TRA_Activity'!AM230-'UK TRA_Activity'!AM230</f>
        <v>196588.26366534989</v>
      </c>
      <c r="AN230" s="315">
        <f>'EU28 TRA_Activity'!AN230-'UK TRA_Activity'!AN230</f>
        <v>199200.08037885744</v>
      </c>
      <c r="AO230" s="315">
        <f>'EU28 TRA_Activity'!AO230-'UK TRA_Activity'!AO230</f>
        <v>201896.36414789804</v>
      </c>
      <c r="AP230" s="315">
        <f>'EU28 TRA_Activity'!AP230-'UK TRA_Activity'!AP230</f>
        <v>204714.92254278468</v>
      </c>
      <c r="AQ230" s="315">
        <f>'EU28 TRA_Activity'!AQ230-'UK TRA_Activity'!AQ230</f>
        <v>207609.85860521728</v>
      </c>
      <c r="AR230" s="315">
        <f>'EU28 TRA_Activity'!AR230-'UK TRA_Activity'!AR230</f>
        <v>210550.8411700952</v>
      </c>
      <c r="AS230" s="315">
        <f>'EU28 TRA_Activity'!AS230-'UK TRA_Activity'!AS230</f>
        <v>213571.07410143939</v>
      </c>
      <c r="AT230" s="315">
        <f>'EU28 TRA_Activity'!AT230-'UK TRA_Activity'!AT230</f>
        <v>216654.90767419501</v>
      </c>
      <c r="AU230" s="315">
        <f>'EU28 TRA_Activity'!AU230-'UK TRA_Activity'!AU230</f>
        <v>219812.52851256309</v>
      </c>
      <c r="AV230" s="315">
        <f>'EU28 TRA_Activity'!AV230-'UK TRA_Activity'!AV230</f>
        <v>223017.95332378033</v>
      </c>
      <c r="AW230" s="315">
        <f>'EU28 TRA_Activity'!AW230-'UK TRA_Activity'!AW230</f>
        <v>226251.34689188609</v>
      </c>
      <c r="AX230" s="315">
        <f>'EU28 TRA_Activity'!AX230-'UK TRA_Activity'!AX230</f>
        <v>229514.70115438927</v>
      </c>
      <c r="AY230" s="315">
        <f>'EU28 TRA_Activity'!AY230-'UK TRA_Activity'!AY230</f>
        <v>232774.48977069525</v>
      </c>
      <c r="AZ230" s="315">
        <f>'EU28 TRA_Activity'!AZ230-'UK TRA_Activity'!AZ230</f>
        <v>236061.79457969783</v>
      </c>
    </row>
    <row r="231" spans="1:52">
      <c r="A231" s="314" t="s">
        <v>143</v>
      </c>
      <c r="B231" s="315">
        <f>'EU28 TRA_Activity'!B231-'UK TRA_Activity'!B231</f>
        <v>0</v>
      </c>
      <c r="C231" s="315">
        <f>'EU28 TRA_Activity'!C231-'UK TRA_Activity'!C231</f>
        <v>0</v>
      </c>
      <c r="D231" s="315">
        <f>'EU28 TRA_Activity'!D231-'UK TRA_Activity'!D231</f>
        <v>0</v>
      </c>
      <c r="E231" s="315">
        <f>'EU28 TRA_Activity'!E231-'UK TRA_Activity'!E231</f>
        <v>0</v>
      </c>
      <c r="F231" s="315">
        <f>'EU28 TRA_Activity'!F231-'UK TRA_Activity'!F231</f>
        <v>0</v>
      </c>
      <c r="G231" s="315">
        <f>'EU28 TRA_Activity'!G231-'UK TRA_Activity'!G231</f>
        <v>0</v>
      </c>
      <c r="H231" s="315">
        <f>'EU28 TRA_Activity'!H231-'UK TRA_Activity'!H231</f>
        <v>0</v>
      </c>
      <c r="I231" s="315">
        <f>'EU28 TRA_Activity'!I231-'UK TRA_Activity'!I231</f>
        <v>0</v>
      </c>
      <c r="J231" s="315">
        <f>'EU28 TRA_Activity'!J231-'UK TRA_Activity'!J231</f>
        <v>0</v>
      </c>
      <c r="K231" s="315">
        <f>'EU28 TRA_Activity'!K231-'UK TRA_Activity'!K231</f>
        <v>0</v>
      </c>
      <c r="L231" s="315">
        <f>'EU28 TRA_Activity'!L231-'UK TRA_Activity'!L231</f>
        <v>0</v>
      </c>
      <c r="M231" s="315">
        <f>'EU28 TRA_Activity'!M231-'UK TRA_Activity'!M231</f>
        <v>0</v>
      </c>
      <c r="N231" s="315">
        <f>'EU28 TRA_Activity'!N231-'UK TRA_Activity'!N231</f>
        <v>0</v>
      </c>
      <c r="O231" s="315">
        <f>'EU28 TRA_Activity'!O231-'UK TRA_Activity'!O231</f>
        <v>0</v>
      </c>
      <c r="P231" s="315">
        <f>'EU28 TRA_Activity'!P231-'UK TRA_Activity'!P231</f>
        <v>0</v>
      </c>
      <c r="Q231" s="315">
        <f>'EU28 TRA_Activity'!Q231-'UK TRA_Activity'!Q231</f>
        <v>0</v>
      </c>
      <c r="R231" s="315">
        <f>'EU28 TRA_Activity'!R231-'UK TRA_Activity'!R231</f>
        <v>2.2592971801293502</v>
      </c>
      <c r="S231" s="315">
        <f>'EU28 TRA_Activity'!S231-'UK TRA_Activity'!S231</f>
        <v>4.7635800842601634</v>
      </c>
      <c r="T231" s="315">
        <f>'EU28 TRA_Activity'!T231-'UK TRA_Activity'!T231</f>
        <v>7.2974086916723877</v>
      </c>
      <c r="U231" s="315">
        <f>'EU28 TRA_Activity'!U231-'UK TRA_Activity'!U231</f>
        <v>9.8051433211286447</v>
      </c>
      <c r="V231" s="315">
        <f>'EU28 TRA_Activity'!V231-'UK TRA_Activity'!V231</f>
        <v>12.414859449709274</v>
      </c>
      <c r="W231" s="315">
        <f>'EU28 TRA_Activity'!W231-'UK TRA_Activity'!W231</f>
        <v>15.060627830104405</v>
      </c>
      <c r="X231" s="315">
        <f>'EU28 TRA_Activity'!X231-'UK TRA_Activity'!X231</f>
        <v>17.594137708206279</v>
      </c>
      <c r="Y231" s="315">
        <f>'EU28 TRA_Activity'!Y231-'UK TRA_Activity'!Y231</f>
        <v>20.250037655041321</v>
      </c>
      <c r="Z231" s="315">
        <f>'EU28 TRA_Activity'!Z231-'UK TRA_Activity'!Z231</f>
        <v>22.678330720367679</v>
      </c>
      <c r="AA231" s="315">
        <f>'EU28 TRA_Activity'!AA231-'UK TRA_Activity'!AA231</f>
        <v>25.091970578040581</v>
      </c>
      <c r="AB231" s="315">
        <f>'EU28 TRA_Activity'!AB231-'UK TRA_Activity'!AB231</f>
        <v>27.637912721139511</v>
      </c>
      <c r="AC231" s="315">
        <f>'EU28 TRA_Activity'!AC231-'UK TRA_Activity'!AC231</f>
        <v>30.249695690892274</v>
      </c>
      <c r="AD231" s="315">
        <f>'EU28 TRA_Activity'!AD231-'UK TRA_Activity'!AD231</f>
        <v>32.836791682147023</v>
      </c>
      <c r="AE231" s="315">
        <f>'EU28 TRA_Activity'!AE231-'UK TRA_Activity'!AE231</f>
        <v>35.506486979943169</v>
      </c>
      <c r="AF231" s="315">
        <f>'EU28 TRA_Activity'!AF231-'UK TRA_Activity'!AF231</f>
        <v>38.248628420426705</v>
      </c>
      <c r="AG231" s="315">
        <f>'EU28 TRA_Activity'!AG231-'UK TRA_Activity'!AG231</f>
        <v>41.072612491758143</v>
      </c>
      <c r="AH231" s="315">
        <f>'EU28 TRA_Activity'!AH231-'UK TRA_Activity'!AH231</f>
        <v>43.970235078273888</v>
      </c>
      <c r="AI231" s="315">
        <f>'EU28 TRA_Activity'!AI231-'UK TRA_Activity'!AI231</f>
        <v>46.729950387257936</v>
      </c>
      <c r="AJ231" s="315">
        <f>'EU28 TRA_Activity'!AJ231-'UK TRA_Activity'!AJ231</f>
        <v>49.641303110849549</v>
      </c>
      <c r="AK231" s="315">
        <f>'EU28 TRA_Activity'!AK231-'UK TRA_Activity'!AK231</f>
        <v>52.64989918831445</v>
      </c>
      <c r="AL231" s="315">
        <f>'EU28 TRA_Activity'!AL231-'UK TRA_Activity'!AL231</f>
        <v>55.779018519824987</v>
      </c>
      <c r="AM231" s="315">
        <f>'EU28 TRA_Activity'!AM231-'UK TRA_Activity'!AM231</f>
        <v>59.106564689794986</v>
      </c>
      <c r="AN231" s="315">
        <f>'EU28 TRA_Activity'!AN231-'UK TRA_Activity'!AN231</f>
        <v>65.09248870000205</v>
      </c>
      <c r="AO231" s="315">
        <f>'EU28 TRA_Activity'!AO231-'UK TRA_Activity'!AO231</f>
        <v>68.478024149420136</v>
      </c>
      <c r="AP231" s="315">
        <f>'EU28 TRA_Activity'!AP231-'UK TRA_Activity'!AP231</f>
        <v>72.33832241175557</v>
      </c>
      <c r="AQ231" s="315">
        <f>'EU28 TRA_Activity'!AQ231-'UK TRA_Activity'!AQ231</f>
        <v>76.48602824269544</v>
      </c>
      <c r="AR231" s="315">
        <f>'EU28 TRA_Activity'!AR231-'UK TRA_Activity'!AR231</f>
        <v>80.922288959820833</v>
      </c>
      <c r="AS231" s="315">
        <f>'EU28 TRA_Activity'!AS231-'UK TRA_Activity'!AS231</f>
        <v>86.054481603626314</v>
      </c>
      <c r="AT231" s="315">
        <f>'EU28 TRA_Activity'!AT231-'UK TRA_Activity'!AT231</f>
        <v>91.348558856435929</v>
      </c>
      <c r="AU231" s="315">
        <f>'EU28 TRA_Activity'!AU231-'UK TRA_Activity'!AU231</f>
        <v>97.526377640862449</v>
      </c>
      <c r="AV231" s="315">
        <f>'EU28 TRA_Activity'!AV231-'UK TRA_Activity'!AV231</f>
        <v>103.81420509601038</v>
      </c>
      <c r="AW231" s="315">
        <f>'EU28 TRA_Activity'!AW231-'UK TRA_Activity'!AW231</f>
        <v>110.31847042827859</v>
      </c>
      <c r="AX231" s="315">
        <f>'EU28 TRA_Activity'!AX231-'UK TRA_Activity'!AX231</f>
        <v>117.46974870906949</v>
      </c>
      <c r="AY231" s="315">
        <f>'EU28 TRA_Activity'!AY231-'UK TRA_Activity'!AY231</f>
        <v>125.8790314783476</v>
      </c>
      <c r="AZ231" s="315">
        <f>'EU28 TRA_Activity'!AZ231-'UK TRA_Activity'!AZ231</f>
        <v>134.43075501343981</v>
      </c>
    </row>
    <row r="232" spans="1:52">
      <c r="A232" s="314" t="s">
        <v>142</v>
      </c>
      <c r="B232" s="315">
        <f>'EU28 TRA_Activity'!B232-'UK TRA_Activity'!B232</f>
        <v>0</v>
      </c>
      <c r="C232" s="315">
        <f>'EU28 TRA_Activity'!C232-'UK TRA_Activity'!C232</f>
        <v>0</v>
      </c>
      <c r="D232" s="315">
        <f>'EU28 TRA_Activity'!D232-'UK TRA_Activity'!D232</f>
        <v>0</v>
      </c>
      <c r="E232" s="315">
        <f>'EU28 TRA_Activity'!E232-'UK TRA_Activity'!E232</f>
        <v>0</v>
      </c>
      <c r="F232" s="315">
        <f>'EU28 TRA_Activity'!F232-'UK TRA_Activity'!F232</f>
        <v>0</v>
      </c>
      <c r="G232" s="315">
        <f>'EU28 TRA_Activity'!G232-'UK TRA_Activity'!G232</f>
        <v>0</v>
      </c>
      <c r="H232" s="315">
        <f>'EU28 TRA_Activity'!H232-'UK TRA_Activity'!H232</f>
        <v>0</v>
      </c>
      <c r="I232" s="315">
        <f>'EU28 TRA_Activity'!I232-'UK TRA_Activity'!I232</f>
        <v>0</v>
      </c>
      <c r="J232" s="315">
        <f>'EU28 TRA_Activity'!J232-'UK TRA_Activity'!J232</f>
        <v>0</v>
      </c>
      <c r="K232" s="315">
        <f>'EU28 TRA_Activity'!K232-'UK TRA_Activity'!K232</f>
        <v>0</v>
      </c>
      <c r="L232" s="315">
        <f>'EU28 TRA_Activity'!L232-'UK TRA_Activity'!L232</f>
        <v>0</v>
      </c>
      <c r="M232" s="315">
        <f>'EU28 TRA_Activity'!M232-'UK TRA_Activity'!M232</f>
        <v>0</v>
      </c>
      <c r="N232" s="315">
        <f>'EU28 TRA_Activity'!N232-'UK TRA_Activity'!N232</f>
        <v>0</v>
      </c>
      <c r="O232" s="315">
        <f>'EU28 TRA_Activity'!O232-'UK TRA_Activity'!O232</f>
        <v>0</v>
      </c>
      <c r="P232" s="315">
        <f>'EU28 TRA_Activity'!P232-'UK TRA_Activity'!P232</f>
        <v>0</v>
      </c>
      <c r="Q232" s="315">
        <f>'EU28 TRA_Activity'!Q232-'UK TRA_Activity'!Q232</f>
        <v>0</v>
      </c>
      <c r="R232" s="315">
        <f>'EU28 TRA_Activity'!R232-'UK TRA_Activity'!R232</f>
        <v>8.8589220368456371E-8</v>
      </c>
      <c r="S232" s="315">
        <f>'EU28 TRA_Activity'!S232-'UK TRA_Activity'!S232</f>
        <v>2.6439547574656595E-7</v>
      </c>
      <c r="T232" s="315">
        <f>'EU28 TRA_Activity'!T232-'UK TRA_Activity'!T232</f>
        <v>5.8333831114187203E-7</v>
      </c>
      <c r="U232" s="315">
        <f>'EU28 TRA_Activity'!U232-'UK TRA_Activity'!U232</f>
        <v>1.1467881519371753E-6</v>
      </c>
      <c r="V232" s="315">
        <f>'EU28 TRA_Activity'!V232-'UK TRA_Activity'!V232</f>
        <v>2.1929680924550836E-6</v>
      </c>
      <c r="W232" s="315">
        <f>'EU28 TRA_Activity'!W232-'UK TRA_Activity'!W232</f>
        <v>4.085292106844566E-6</v>
      </c>
      <c r="X232" s="315">
        <f>'EU28 TRA_Activity'!X232-'UK TRA_Activity'!X232</f>
        <v>7.3094084732197758E-6</v>
      </c>
      <c r="Y232" s="315">
        <f>'EU28 TRA_Activity'!Y232-'UK TRA_Activity'!Y232</f>
        <v>1.3285864040631795E-5</v>
      </c>
      <c r="Z232" s="315">
        <f>'EU28 TRA_Activity'!Z232-'UK TRA_Activity'!Z232</f>
        <v>2.2970435592689443E-5</v>
      </c>
      <c r="AA232" s="315">
        <f>'EU28 TRA_Activity'!AA232-'UK TRA_Activity'!AA232</f>
        <v>3.9887052616743102E-5</v>
      </c>
      <c r="AB232" s="315">
        <f>'EU28 TRA_Activity'!AB232-'UK TRA_Activity'!AB232</f>
        <v>7.12893123697425E-5</v>
      </c>
      <c r="AC232" s="315">
        <f>'EU28 TRA_Activity'!AC232-'UK TRA_Activity'!AC232</f>
        <v>1.2783922599006367E-4</v>
      </c>
      <c r="AD232" s="315">
        <f>'EU28 TRA_Activity'!AD232-'UK TRA_Activity'!AD232</f>
        <v>2.2556381175556372E-4</v>
      </c>
      <c r="AE232" s="315">
        <f>'EU28 TRA_Activity'!AE232-'UK TRA_Activity'!AE232</f>
        <v>4.0152113364583036E-4</v>
      </c>
      <c r="AF232" s="315">
        <f>'EU28 TRA_Activity'!AF232-'UK TRA_Activity'!AF232</f>
        <v>7.1431565042198578E-4</v>
      </c>
      <c r="AG232" s="315">
        <f>'EU28 TRA_Activity'!AG232-'UK TRA_Activity'!AG232</f>
        <v>1.2692499314506899E-3</v>
      </c>
      <c r="AH232" s="315">
        <f>'EU28 TRA_Activity'!AH232-'UK TRA_Activity'!AH232</f>
        <v>2.246138860123037E-3</v>
      </c>
      <c r="AI232" s="315">
        <f>'EU28 TRA_Activity'!AI232-'UK TRA_Activity'!AI232</f>
        <v>3.8257014479836822E-3</v>
      </c>
      <c r="AJ232" s="315">
        <f>'EU28 TRA_Activity'!AJ232-'UK TRA_Activity'!AJ232</f>
        <v>6.6480306471078917E-3</v>
      </c>
      <c r="AK232" s="315">
        <f>'EU28 TRA_Activity'!AK232-'UK TRA_Activity'!AK232</f>
        <v>1.1526184396579386E-2</v>
      </c>
      <c r="AL232" s="315">
        <f>'EU28 TRA_Activity'!AL232-'UK TRA_Activity'!AL232</f>
        <v>1.9950523281645687E-2</v>
      </c>
      <c r="AM232" s="315">
        <f>'EU28 TRA_Activity'!AM232-'UK TRA_Activity'!AM232</f>
        <v>3.4660640496900028E-2</v>
      </c>
      <c r="AN232" s="315">
        <f>'EU28 TRA_Activity'!AN232-'UK TRA_Activity'!AN232</f>
        <v>7.7550273453754648E-2</v>
      </c>
      <c r="AO232" s="315">
        <f>'EU28 TRA_Activity'!AO232-'UK TRA_Activity'!AO232</f>
        <v>0.11605428471432268</v>
      </c>
      <c r="AP232" s="315">
        <f>'EU28 TRA_Activity'!AP232-'UK TRA_Activity'!AP232</f>
        <v>0.1847732349299781</v>
      </c>
      <c r="AQ232" s="315">
        <f>'EU28 TRA_Activity'!AQ232-'UK TRA_Activity'!AQ232</f>
        <v>0.29803286766483655</v>
      </c>
      <c r="AR232" s="315">
        <f>'EU28 TRA_Activity'!AR232-'UK TRA_Activity'!AR232</f>
        <v>0.47896350162951146</v>
      </c>
      <c r="AS232" s="315">
        <f>'EU28 TRA_Activity'!AS232-'UK TRA_Activity'!AS232</f>
        <v>0.78573149023347977</v>
      </c>
      <c r="AT232" s="315">
        <f>'EU28 TRA_Activity'!AT232-'UK TRA_Activity'!AT232</f>
        <v>1.2361005778369936</v>
      </c>
      <c r="AU232" s="315">
        <f>'EU28 TRA_Activity'!AU232-'UK TRA_Activity'!AU232</f>
        <v>1.9662532032867679</v>
      </c>
      <c r="AV232" s="315">
        <f>'EU28 TRA_Activity'!AV232-'UK TRA_Activity'!AV232</f>
        <v>2.9646038711348219</v>
      </c>
      <c r="AW232" s="315">
        <f>'EU28 TRA_Activity'!AW232-'UK TRA_Activity'!AW232</f>
        <v>4.3165954886102869</v>
      </c>
      <c r="AX232" s="315">
        <f>'EU28 TRA_Activity'!AX232-'UK TRA_Activity'!AX232</f>
        <v>6.2022257197467949</v>
      </c>
      <c r="AY232" s="315">
        <f>'EU28 TRA_Activity'!AY232-'UK TRA_Activity'!AY232</f>
        <v>8.9644177351164078</v>
      </c>
      <c r="AZ232" s="315">
        <f>'EU28 TRA_Activity'!AZ232-'UK TRA_Activity'!AZ232</f>
        <v>12.346340369206555</v>
      </c>
    </row>
    <row r="233" spans="1:52">
      <c r="A233" s="314" t="s">
        <v>141</v>
      </c>
      <c r="B233" s="315">
        <f>'EU28 TRA_Activity'!B233-'UK TRA_Activity'!B233</f>
        <v>0</v>
      </c>
      <c r="C233" s="315">
        <f>'EU28 TRA_Activity'!C233-'UK TRA_Activity'!C233</f>
        <v>0</v>
      </c>
      <c r="D233" s="315">
        <f>'EU28 TRA_Activity'!D233-'UK TRA_Activity'!D233</f>
        <v>0</v>
      </c>
      <c r="E233" s="315">
        <f>'EU28 TRA_Activity'!E233-'UK TRA_Activity'!E233</f>
        <v>0</v>
      </c>
      <c r="F233" s="315">
        <f>'EU28 TRA_Activity'!F233-'UK TRA_Activity'!F233</f>
        <v>0</v>
      </c>
      <c r="G233" s="315">
        <f>'EU28 TRA_Activity'!G233-'UK TRA_Activity'!G233</f>
        <v>0</v>
      </c>
      <c r="H233" s="315">
        <f>'EU28 TRA_Activity'!H233-'UK TRA_Activity'!H233</f>
        <v>0</v>
      </c>
      <c r="I233" s="315">
        <f>'EU28 TRA_Activity'!I233-'UK TRA_Activity'!I233</f>
        <v>0</v>
      </c>
      <c r="J233" s="315">
        <f>'EU28 TRA_Activity'!J233-'UK TRA_Activity'!J233</f>
        <v>0</v>
      </c>
      <c r="K233" s="315">
        <f>'EU28 TRA_Activity'!K233-'UK TRA_Activity'!K233</f>
        <v>0</v>
      </c>
      <c r="L233" s="315">
        <f>'EU28 TRA_Activity'!L233-'UK TRA_Activity'!L233</f>
        <v>0</v>
      </c>
      <c r="M233" s="315">
        <f>'EU28 TRA_Activity'!M233-'UK TRA_Activity'!M233</f>
        <v>0</v>
      </c>
      <c r="N233" s="315">
        <f>'EU28 TRA_Activity'!N233-'UK TRA_Activity'!N233</f>
        <v>0</v>
      </c>
      <c r="O233" s="315">
        <f>'EU28 TRA_Activity'!O233-'UK TRA_Activity'!O233</f>
        <v>0</v>
      </c>
      <c r="P233" s="315">
        <f>'EU28 TRA_Activity'!P233-'UK TRA_Activity'!P233</f>
        <v>0</v>
      </c>
      <c r="Q233" s="315">
        <f>'EU28 TRA_Activity'!Q233-'UK TRA_Activity'!Q233</f>
        <v>0</v>
      </c>
      <c r="R233" s="315">
        <f>'EU28 TRA_Activity'!R233-'UK TRA_Activity'!R233</f>
        <v>0</v>
      </c>
      <c r="S233" s="315">
        <f>'EU28 TRA_Activity'!S233-'UK TRA_Activity'!S233</f>
        <v>0</v>
      </c>
      <c r="T233" s="315">
        <f>'EU28 TRA_Activity'!T233-'UK TRA_Activity'!T233</f>
        <v>0</v>
      </c>
      <c r="U233" s="315">
        <f>'EU28 TRA_Activity'!U233-'UK TRA_Activity'!U233</f>
        <v>0</v>
      </c>
      <c r="V233" s="315">
        <f>'EU28 TRA_Activity'!V233-'UK TRA_Activity'!V233</f>
        <v>0</v>
      </c>
      <c r="W233" s="315">
        <f>'EU28 TRA_Activity'!W233-'UK TRA_Activity'!W233</f>
        <v>0</v>
      </c>
      <c r="X233" s="315">
        <f>'EU28 TRA_Activity'!X233-'UK TRA_Activity'!X233</f>
        <v>0</v>
      </c>
      <c r="Y233" s="315">
        <f>'EU28 TRA_Activity'!Y233-'UK TRA_Activity'!Y233</f>
        <v>0</v>
      </c>
      <c r="Z233" s="315">
        <f>'EU28 TRA_Activity'!Z233-'UK TRA_Activity'!Z233</f>
        <v>0</v>
      </c>
      <c r="AA233" s="315">
        <f>'EU28 TRA_Activity'!AA233-'UK TRA_Activity'!AA233</f>
        <v>0</v>
      </c>
      <c r="AB233" s="315">
        <f>'EU28 TRA_Activity'!AB233-'UK TRA_Activity'!AB233</f>
        <v>0</v>
      </c>
      <c r="AC233" s="315">
        <f>'EU28 TRA_Activity'!AC233-'UK TRA_Activity'!AC233</f>
        <v>0</v>
      </c>
      <c r="AD233" s="315">
        <f>'EU28 TRA_Activity'!AD233-'UK TRA_Activity'!AD233</f>
        <v>0</v>
      </c>
      <c r="AE233" s="315">
        <f>'EU28 TRA_Activity'!AE233-'UK TRA_Activity'!AE233</f>
        <v>0</v>
      </c>
      <c r="AF233" s="315">
        <f>'EU28 TRA_Activity'!AF233-'UK TRA_Activity'!AF233</f>
        <v>0</v>
      </c>
      <c r="AG233" s="315">
        <f>'EU28 TRA_Activity'!AG233-'UK TRA_Activity'!AG233</f>
        <v>0</v>
      </c>
      <c r="AH233" s="315">
        <f>'EU28 TRA_Activity'!AH233-'UK TRA_Activity'!AH233</f>
        <v>0</v>
      </c>
      <c r="AI233" s="315">
        <f>'EU28 TRA_Activity'!AI233-'UK TRA_Activity'!AI233</f>
        <v>0</v>
      </c>
      <c r="AJ233" s="315">
        <f>'EU28 TRA_Activity'!AJ233-'UK TRA_Activity'!AJ233</f>
        <v>0</v>
      </c>
      <c r="AK233" s="315">
        <f>'EU28 TRA_Activity'!AK233-'UK TRA_Activity'!AK233</f>
        <v>0</v>
      </c>
      <c r="AL233" s="315">
        <f>'EU28 TRA_Activity'!AL233-'UK TRA_Activity'!AL233</f>
        <v>0</v>
      </c>
      <c r="AM233" s="315">
        <f>'EU28 TRA_Activity'!AM233-'UK TRA_Activity'!AM233</f>
        <v>0</v>
      </c>
      <c r="AN233" s="315">
        <f>'EU28 TRA_Activity'!AN233-'UK TRA_Activity'!AN233</f>
        <v>0</v>
      </c>
      <c r="AO233" s="315">
        <f>'EU28 TRA_Activity'!AO233-'UK TRA_Activity'!AO233</f>
        <v>0</v>
      </c>
      <c r="AP233" s="315">
        <f>'EU28 TRA_Activity'!AP233-'UK TRA_Activity'!AP233</f>
        <v>0</v>
      </c>
      <c r="AQ233" s="315">
        <f>'EU28 TRA_Activity'!AQ233-'UK TRA_Activity'!AQ233</f>
        <v>0</v>
      </c>
      <c r="AR233" s="315">
        <f>'EU28 TRA_Activity'!AR233-'UK TRA_Activity'!AR233</f>
        <v>0</v>
      </c>
      <c r="AS233" s="315">
        <f>'EU28 TRA_Activity'!AS233-'UK TRA_Activity'!AS233</f>
        <v>0</v>
      </c>
      <c r="AT233" s="315">
        <f>'EU28 TRA_Activity'!AT233-'UK TRA_Activity'!AT233</f>
        <v>0</v>
      </c>
      <c r="AU233" s="315">
        <f>'EU28 TRA_Activity'!AU233-'UK TRA_Activity'!AU233</f>
        <v>0</v>
      </c>
      <c r="AV233" s="315">
        <f>'EU28 TRA_Activity'!AV233-'UK TRA_Activity'!AV233</f>
        <v>0</v>
      </c>
      <c r="AW233" s="315">
        <f>'EU28 TRA_Activity'!AW233-'UK TRA_Activity'!AW233</f>
        <v>0</v>
      </c>
      <c r="AX233" s="315">
        <f>'EU28 TRA_Activity'!AX233-'UK TRA_Activity'!AX233</f>
        <v>0</v>
      </c>
      <c r="AY233" s="315">
        <f>'EU28 TRA_Activity'!AY233-'UK TRA_Activity'!AY233</f>
        <v>0</v>
      </c>
      <c r="AZ233" s="315">
        <f>'EU28 TRA_Activity'!AZ233-'UK TRA_Activity'!AZ233</f>
        <v>0</v>
      </c>
    </row>
    <row r="234" spans="1:52">
      <c r="A234" s="314" t="s">
        <v>140</v>
      </c>
      <c r="B234" s="315">
        <f>'EU28 TRA_Activity'!B234-'UK TRA_Activity'!B234</f>
        <v>0</v>
      </c>
      <c r="C234" s="315">
        <f>'EU28 TRA_Activity'!C234-'UK TRA_Activity'!C234</f>
        <v>0</v>
      </c>
      <c r="D234" s="315">
        <f>'EU28 TRA_Activity'!D234-'UK TRA_Activity'!D234</f>
        <v>0</v>
      </c>
      <c r="E234" s="315">
        <f>'EU28 TRA_Activity'!E234-'UK TRA_Activity'!E234</f>
        <v>0</v>
      </c>
      <c r="F234" s="315">
        <f>'EU28 TRA_Activity'!F234-'UK TRA_Activity'!F234</f>
        <v>0</v>
      </c>
      <c r="G234" s="315">
        <f>'EU28 TRA_Activity'!G234-'UK TRA_Activity'!G234</f>
        <v>0</v>
      </c>
      <c r="H234" s="315">
        <f>'EU28 TRA_Activity'!H234-'UK TRA_Activity'!H234</f>
        <v>0</v>
      </c>
      <c r="I234" s="315">
        <f>'EU28 TRA_Activity'!I234-'UK TRA_Activity'!I234</f>
        <v>0</v>
      </c>
      <c r="J234" s="315">
        <f>'EU28 TRA_Activity'!J234-'UK TRA_Activity'!J234</f>
        <v>0</v>
      </c>
      <c r="K234" s="315">
        <f>'EU28 TRA_Activity'!K234-'UK TRA_Activity'!K234</f>
        <v>0</v>
      </c>
      <c r="L234" s="315">
        <f>'EU28 TRA_Activity'!L234-'UK TRA_Activity'!L234</f>
        <v>0</v>
      </c>
      <c r="M234" s="315">
        <f>'EU28 TRA_Activity'!M234-'UK TRA_Activity'!M234</f>
        <v>0</v>
      </c>
      <c r="N234" s="315">
        <f>'EU28 TRA_Activity'!N234-'UK TRA_Activity'!N234</f>
        <v>0</v>
      </c>
      <c r="O234" s="315">
        <f>'EU28 TRA_Activity'!O234-'UK TRA_Activity'!O234</f>
        <v>0</v>
      </c>
      <c r="P234" s="315">
        <f>'EU28 TRA_Activity'!P234-'UK TRA_Activity'!P234</f>
        <v>0</v>
      </c>
      <c r="Q234" s="315">
        <f>'EU28 TRA_Activity'!Q234-'UK TRA_Activity'!Q234</f>
        <v>0</v>
      </c>
      <c r="R234" s="315">
        <f>'EU28 TRA_Activity'!R234-'UK TRA_Activity'!R234</f>
        <v>0</v>
      </c>
      <c r="S234" s="315">
        <f>'EU28 TRA_Activity'!S234-'UK TRA_Activity'!S234</f>
        <v>0</v>
      </c>
      <c r="T234" s="315">
        <f>'EU28 TRA_Activity'!T234-'UK TRA_Activity'!T234</f>
        <v>0</v>
      </c>
      <c r="U234" s="315">
        <f>'EU28 TRA_Activity'!U234-'UK TRA_Activity'!U234</f>
        <v>0</v>
      </c>
      <c r="V234" s="315">
        <f>'EU28 TRA_Activity'!V234-'UK TRA_Activity'!V234</f>
        <v>0</v>
      </c>
      <c r="W234" s="315">
        <f>'EU28 TRA_Activity'!W234-'UK TRA_Activity'!W234</f>
        <v>0</v>
      </c>
      <c r="X234" s="315">
        <f>'EU28 TRA_Activity'!X234-'UK TRA_Activity'!X234</f>
        <v>0</v>
      </c>
      <c r="Y234" s="315">
        <f>'EU28 TRA_Activity'!Y234-'UK TRA_Activity'!Y234</f>
        <v>0</v>
      </c>
      <c r="Z234" s="315">
        <f>'EU28 TRA_Activity'!Z234-'UK TRA_Activity'!Z234</f>
        <v>0</v>
      </c>
      <c r="AA234" s="315">
        <f>'EU28 TRA_Activity'!AA234-'UK TRA_Activity'!AA234</f>
        <v>0</v>
      </c>
      <c r="AB234" s="315">
        <f>'EU28 TRA_Activity'!AB234-'UK TRA_Activity'!AB234</f>
        <v>0</v>
      </c>
      <c r="AC234" s="315">
        <f>'EU28 TRA_Activity'!AC234-'UK TRA_Activity'!AC234</f>
        <v>0</v>
      </c>
      <c r="AD234" s="315">
        <f>'EU28 TRA_Activity'!AD234-'UK TRA_Activity'!AD234</f>
        <v>0</v>
      </c>
      <c r="AE234" s="315">
        <f>'EU28 TRA_Activity'!AE234-'UK TRA_Activity'!AE234</f>
        <v>0</v>
      </c>
      <c r="AF234" s="315">
        <f>'EU28 TRA_Activity'!AF234-'UK TRA_Activity'!AF234</f>
        <v>0</v>
      </c>
      <c r="AG234" s="315">
        <f>'EU28 TRA_Activity'!AG234-'UK TRA_Activity'!AG234</f>
        <v>0</v>
      </c>
      <c r="AH234" s="315">
        <f>'EU28 TRA_Activity'!AH234-'UK TRA_Activity'!AH234</f>
        <v>0</v>
      </c>
      <c r="AI234" s="315">
        <f>'EU28 TRA_Activity'!AI234-'UK TRA_Activity'!AI234</f>
        <v>0</v>
      </c>
      <c r="AJ234" s="315">
        <f>'EU28 TRA_Activity'!AJ234-'UK TRA_Activity'!AJ234</f>
        <v>0</v>
      </c>
      <c r="AK234" s="315">
        <f>'EU28 TRA_Activity'!AK234-'UK TRA_Activity'!AK234</f>
        <v>0</v>
      </c>
      <c r="AL234" s="315">
        <f>'EU28 TRA_Activity'!AL234-'UK TRA_Activity'!AL234</f>
        <v>0</v>
      </c>
      <c r="AM234" s="315">
        <f>'EU28 TRA_Activity'!AM234-'UK TRA_Activity'!AM234</f>
        <v>0</v>
      </c>
      <c r="AN234" s="315">
        <f>'EU28 TRA_Activity'!AN234-'UK TRA_Activity'!AN234</f>
        <v>0</v>
      </c>
      <c r="AO234" s="315">
        <f>'EU28 TRA_Activity'!AO234-'UK TRA_Activity'!AO234</f>
        <v>0</v>
      </c>
      <c r="AP234" s="315">
        <f>'EU28 TRA_Activity'!AP234-'UK TRA_Activity'!AP234</f>
        <v>0</v>
      </c>
      <c r="AQ234" s="315">
        <f>'EU28 TRA_Activity'!AQ234-'UK TRA_Activity'!AQ234</f>
        <v>0</v>
      </c>
      <c r="AR234" s="315">
        <f>'EU28 TRA_Activity'!AR234-'UK TRA_Activity'!AR234</f>
        <v>0</v>
      </c>
      <c r="AS234" s="315">
        <f>'EU28 TRA_Activity'!AS234-'UK TRA_Activity'!AS234</f>
        <v>0</v>
      </c>
      <c r="AT234" s="315">
        <f>'EU28 TRA_Activity'!AT234-'UK TRA_Activity'!AT234</f>
        <v>0</v>
      </c>
      <c r="AU234" s="315">
        <f>'EU28 TRA_Activity'!AU234-'UK TRA_Activity'!AU234</f>
        <v>0</v>
      </c>
      <c r="AV234" s="315">
        <f>'EU28 TRA_Activity'!AV234-'UK TRA_Activity'!AV234</f>
        <v>0</v>
      </c>
      <c r="AW234" s="315">
        <f>'EU28 TRA_Activity'!AW234-'UK TRA_Activity'!AW234</f>
        <v>0</v>
      </c>
      <c r="AX234" s="315">
        <f>'EU28 TRA_Activity'!AX234-'UK TRA_Activity'!AX234</f>
        <v>0</v>
      </c>
      <c r="AY234" s="315">
        <f>'EU28 TRA_Activity'!AY234-'UK TRA_Activity'!AY234</f>
        <v>0</v>
      </c>
      <c r="AZ234" s="315">
        <f>'EU28 TRA_Activity'!AZ234-'UK TRA_Activity'!AZ234</f>
        <v>0</v>
      </c>
    </row>
    <row r="235" spans="1:52">
      <c r="A235" s="312" t="s">
        <v>139</v>
      </c>
      <c r="B235" s="317">
        <f>'EU28 TRA_Activity'!B235-'UK TRA_Activity'!B235</f>
        <v>0</v>
      </c>
      <c r="C235" s="317">
        <f>'EU28 TRA_Activity'!C235-'UK TRA_Activity'!C235</f>
        <v>0</v>
      </c>
      <c r="D235" s="317">
        <f>'EU28 TRA_Activity'!D235-'UK TRA_Activity'!D235</f>
        <v>0</v>
      </c>
      <c r="E235" s="317">
        <f>'EU28 TRA_Activity'!E235-'UK TRA_Activity'!E235</f>
        <v>0</v>
      </c>
      <c r="F235" s="317">
        <f>'EU28 TRA_Activity'!F235-'UK TRA_Activity'!F235</f>
        <v>0</v>
      </c>
      <c r="G235" s="317">
        <f>'EU28 TRA_Activity'!G235-'UK TRA_Activity'!G235</f>
        <v>0</v>
      </c>
      <c r="H235" s="317">
        <f>'EU28 TRA_Activity'!H235-'UK TRA_Activity'!H235</f>
        <v>0</v>
      </c>
      <c r="I235" s="317">
        <f>'EU28 TRA_Activity'!I235-'UK TRA_Activity'!I235</f>
        <v>0</v>
      </c>
      <c r="J235" s="317">
        <f>'EU28 TRA_Activity'!J235-'UK TRA_Activity'!J235</f>
        <v>0</v>
      </c>
      <c r="K235" s="317">
        <f>'EU28 TRA_Activity'!K235-'UK TRA_Activity'!K235</f>
        <v>0</v>
      </c>
      <c r="L235" s="317">
        <f>'EU28 TRA_Activity'!L235-'UK TRA_Activity'!L235</f>
        <v>0</v>
      </c>
      <c r="M235" s="317">
        <f>'EU28 TRA_Activity'!M235-'UK TRA_Activity'!M235</f>
        <v>0</v>
      </c>
      <c r="N235" s="317">
        <f>'EU28 TRA_Activity'!N235-'UK TRA_Activity'!N235</f>
        <v>0</v>
      </c>
      <c r="O235" s="317">
        <f>'EU28 TRA_Activity'!O235-'UK TRA_Activity'!O235</f>
        <v>0</v>
      </c>
      <c r="P235" s="317">
        <f>'EU28 TRA_Activity'!P235-'UK TRA_Activity'!P235</f>
        <v>0</v>
      </c>
      <c r="Q235" s="317">
        <f>'EU28 TRA_Activity'!Q235-'UK TRA_Activity'!Q235</f>
        <v>0</v>
      </c>
      <c r="R235" s="317">
        <f>'EU28 TRA_Activity'!R235-'UK TRA_Activity'!R235</f>
        <v>0</v>
      </c>
      <c r="S235" s="317">
        <f>'EU28 TRA_Activity'!S235-'UK TRA_Activity'!S235</f>
        <v>0</v>
      </c>
      <c r="T235" s="317">
        <f>'EU28 TRA_Activity'!T235-'UK TRA_Activity'!T235</f>
        <v>0</v>
      </c>
      <c r="U235" s="317">
        <f>'EU28 TRA_Activity'!U235-'UK TRA_Activity'!U235</f>
        <v>0</v>
      </c>
      <c r="V235" s="317">
        <f>'EU28 TRA_Activity'!V235-'UK TRA_Activity'!V235</f>
        <v>0</v>
      </c>
      <c r="W235" s="317">
        <f>'EU28 TRA_Activity'!W235-'UK TRA_Activity'!W235</f>
        <v>0</v>
      </c>
      <c r="X235" s="317">
        <f>'EU28 TRA_Activity'!X235-'UK TRA_Activity'!X235</f>
        <v>0</v>
      </c>
      <c r="Y235" s="317">
        <f>'EU28 TRA_Activity'!Y235-'UK TRA_Activity'!Y235</f>
        <v>0</v>
      </c>
      <c r="Z235" s="317">
        <f>'EU28 TRA_Activity'!Z235-'UK TRA_Activity'!Z235</f>
        <v>0</v>
      </c>
      <c r="AA235" s="317">
        <f>'EU28 TRA_Activity'!AA235-'UK TRA_Activity'!AA235</f>
        <v>0</v>
      </c>
      <c r="AB235" s="317">
        <f>'EU28 TRA_Activity'!AB235-'UK TRA_Activity'!AB235</f>
        <v>0</v>
      </c>
      <c r="AC235" s="317">
        <f>'EU28 TRA_Activity'!AC235-'UK TRA_Activity'!AC235</f>
        <v>0</v>
      </c>
      <c r="AD235" s="317">
        <f>'EU28 TRA_Activity'!AD235-'UK TRA_Activity'!AD235</f>
        <v>0</v>
      </c>
      <c r="AE235" s="317">
        <f>'EU28 TRA_Activity'!AE235-'UK TRA_Activity'!AE235</f>
        <v>0</v>
      </c>
      <c r="AF235" s="317">
        <f>'EU28 TRA_Activity'!AF235-'UK TRA_Activity'!AF235</f>
        <v>0</v>
      </c>
      <c r="AG235" s="317">
        <f>'EU28 TRA_Activity'!AG235-'UK TRA_Activity'!AG235</f>
        <v>0</v>
      </c>
      <c r="AH235" s="317">
        <f>'EU28 TRA_Activity'!AH235-'UK TRA_Activity'!AH235</f>
        <v>0</v>
      </c>
      <c r="AI235" s="317">
        <f>'EU28 TRA_Activity'!AI235-'UK TRA_Activity'!AI235</f>
        <v>0</v>
      </c>
      <c r="AJ235" s="317">
        <f>'EU28 TRA_Activity'!AJ235-'UK TRA_Activity'!AJ235</f>
        <v>0</v>
      </c>
      <c r="AK235" s="317">
        <f>'EU28 TRA_Activity'!AK235-'UK TRA_Activity'!AK235</f>
        <v>0</v>
      </c>
      <c r="AL235" s="317">
        <f>'EU28 TRA_Activity'!AL235-'UK TRA_Activity'!AL235</f>
        <v>0</v>
      </c>
      <c r="AM235" s="317">
        <f>'EU28 TRA_Activity'!AM235-'UK TRA_Activity'!AM235</f>
        <v>0</v>
      </c>
      <c r="AN235" s="317">
        <f>'EU28 TRA_Activity'!AN235-'UK TRA_Activity'!AN235</f>
        <v>0</v>
      </c>
      <c r="AO235" s="317">
        <f>'EU28 TRA_Activity'!AO235-'UK TRA_Activity'!AO235</f>
        <v>0</v>
      </c>
      <c r="AP235" s="317">
        <f>'EU28 TRA_Activity'!AP235-'UK TRA_Activity'!AP235</f>
        <v>0</v>
      </c>
      <c r="AQ235" s="317">
        <f>'EU28 TRA_Activity'!AQ235-'UK TRA_Activity'!AQ235</f>
        <v>0</v>
      </c>
      <c r="AR235" s="317">
        <f>'EU28 TRA_Activity'!AR235-'UK TRA_Activity'!AR235</f>
        <v>0</v>
      </c>
      <c r="AS235" s="317">
        <f>'EU28 TRA_Activity'!AS235-'UK TRA_Activity'!AS235</f>
        <v>0</v>
      </c>
      <c r="AT235" s="317">
        <f>'EU28 TRA_Activity'!AT235-'UK TRA_Activity'!AT235</f>
        <v>0</v>
      </c>
      <c r="AU235" s="317">
        <f>'EU28 TRA_Activity'!AU235-'UK TRA_Activity'!AU235</f>
        <v>0</v>
      </c>
      <c r="AV235" s="317">
        <f>'EU28 TRA_Activity'!AV235-'UK TRA_Activity'!AV235</f>
        <v>0</v>
      </c>
      <c r="AW235" s="317">
        <f>'EU28 TRA_Activity'!AW235-'UK TRA_Activity'!AW235</f>
        <v>0</v>
      </c>
      <c r="AX235" s="317">
        <f>'EU28 TRA_Activity'!AX235-'UK TRA_Activity'!AX235</f>
        <v>0</v>
      </c>
      <c r="AY235" s="317">
        <f>'EU28 TRA_Activity'!AY235-'UK TRA_Activity'!AY235</f>
        <v>0</v>
      </c>
      <c r="AZ235" s="317">
        <f>'EU28 TRA_Activity'!AZ235-'UK TRA_Activity'!AZ235</f>
        <v>0</v>
      </c>
    </row>
    <row r="236" spans="1:5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2"/>
      <c r="AT236" s="342"/>
      <c r="AU236" s="342"/>
      <c r="AV236" s="342"/>
      <c r="AW236" s="342"/>
      <c r="AX236" s="342"/>
      <c r="AY236" s="342"/>
      <c r="AZ236" s="342"/>
    </row>
    <row r="237" spans="1:52">
      <c r="A237" s="309" t="s">
        <v>147</v>
      </c>
      <c r="B237" s="345">
        <f>'EU28 TRA_Activity'!B237-'UK TRA_Activity'!B237</f>
        <v>10560659.556184266</v>
      </c>
      <c r="C237" s="345">
        <f>'EU28 TRA_Activity'!C237-'UK TRA_Activity'!C237</f>
        <v>11096196.298298173</v>
      </c>
      <c r="D237" s="345">
        <f>'EU28 TRA_Activity'!D237-'UK TRA_Activity'!D237</f>
        <v>11600846.912964657</v>
      </c>
      <c r="E237" s="345">
        <f>'EU28 TRA_Activity'!E237-'UK TRA_Activity'!E237</f>
        <v>12126000.496604832</v>
      </c>
      <c r="F237" s="345">
        <f>'EU28 TRA_Activity'!F237-'UK TRA_Activity'!F237</f>
        <v>12936129.059968637</v>
      </c>
      <c r="G237" s="345">
        <f>'EU28 TRA_Activity'!G237-'UK TRA_Activity'!G237</f>
        <v>13427436.403982095</v>
      </c>
      <c r="H237" s="345">
        <f>'EU28 TRA_Activity'!H237-'UK TRA_Activity'!H237</f>
        <v>14605140.761370039</v>
      </c>
      <c r="I237" s="345">
        <f>'EU28 TRA_Activity'!I237-'UK TRA_Activity'!I237</f>
        <v>15411885.620558051</v>
      </c>
      <c r="J237" s="345">
        <f>'EU28 TRA_Activity'!J237-'UK TRA_Activity'!J237</f>
        <v>15425882.939231062</v>
      </c>
      <c r="K237" s="345">
        <f>'EU28 TRA_Activity'!K237-'UK TRA_Activity'!K237</f>
        <v>14041388.787929131</v>
      </c>
      <c r="L237" s="345">
        <f>'EU28 TRA_Activity'!L237-'UK TRA_Activity'!L237</f>
        <v>14246610.327031253</v>
      </c>
      <c r="M237" s="345">
        <f>'EU28 TRA_Activity'!M237-'UK TRA_Activity'!M237</f>
        <v>14357243.357988821</v>
      </c>
      <c r="N237" s="345">
        <f>'EU28 TRA_Activity'!N237-'UK TRA_Activity'!N237</f>
        <v>13569141.482935335</v>
      </c>
      <c r="O237" s="345">
        <f>'EU28 TRA_Activity'!O237-'UK TRA_Activity'!O237</f>
        <v>12985894.334240273</v>
      </c>
      <c r="P237" s="345">
        <f>'EU28 TRA_Activity'!P237-'UK TRA_Activity'!P237</f>
        <v>12708806.351868555</v>
      </c>
      <c r="Q237" s="345">
        <f>'EU28 TRA_Activity'!Q237-'UK TRA_Activity'!Q237</f>
        <v>13149337.439451396</v>
      </c>
      <c r="R237" s="345">
        <f>'EU28 TRA_Activity'!R237-'UK TRA_Activity'!R237</f>
        <v>13367561.410644753</v>
      </c>
      <c r="S237" s="345">
        <f>'EU28 TRA_Activity'!S237-'UK TRA_Activity'!S237</f>
        <v>13632560.867672861</v>
      </c>
      <c r="T237" s="345">
        <f>'EU28 TRA_Activity'!T237-'UK TRA_Activity'!T237</f>
        <v>13892848.555811318</v>
      </c>
      <c r="U237" s="345">
        <f>'EU28 TRA_Activity'!U237-'UK TRA_Activity'!U237</f>
        <v>14128217.55546421</v>
      </c>
      <c r="V237" s="345">
        <f>'EU28 TRA_Activity'!V237-'UK TRA_Activity'!V237</f>
        <v>14341928.548150586</v>
      </c>
      <c r="W237" s="345">
        <f>'EU28 TRA_Activity'!W237-'UK TRA_Activity'!W237</f>
        <v>14535881.425803311</v>
      </c>
      <c r="X237" s="345">
        <f>'EU28 TRA_Activity'!X237-'UK TRA_Activity'!X237</f>
        <v>14712758.699894598</v>
      </c>
      <c r="Y237" s="345">
        <f>'EU28 TRA_Activity'!Y237-'UK TRA_Activity'!Y237</f>
        <v>14908118.389565488</v>
      </c>
      <c r="Z237" s="345">
        <f>'EU28 TRA_Activity'!Z237-'UK TRA_Activity'!Z237</f>
        <v>15091819.43927265</v>
      </c>
      <c r="AA237" s="345">
        <f>'EU28 TRA_Activity'!AA237-'UK TRA_Activity'!AA237</f>
        <v>15270536.794673461</v>
      </c>
      <c r="AB237" s="345">
        <f>'EU28 TRA_Activity'!AB237-'UK TRA_Activity'!AB237</f>
        <v>15447495.592478119</v>
      </c>
      <c r="AC237" s="345">
        <f>'EU28 TRA_Activity'!AC237-'UK TRA_Activity'!AC237</f>
        <v>15622479.960802922</v>
      </c>
      <c r="AD237" s="345">
        <f>'EU28 TRA_Activity'!AD237-'UK TRA_Activity'!AD237</f>
        <v>15798131.119098557</v>
      </c>
      <c r="AE237" s="345">
        <f>'EU28 TRA_Activity'!AE237-'UK TRA_Activity'!AE237</f>
        <v>15976415.721027311</v>
      </c>
      <c r="AF237" s="345">
        <f>'EU28 TRA_Activity'!AF237-'UK TRA_Activity'!AF237</f>
        <v>16158546.369465629</v>
      </c>
      <c r="AG237" s="345">
        <f>'EU28 TRA_Activity'!AG237-'UK TRA_Activity'!AG237</f>
        <v>16342689.262972876</v>
      </c>
      <c r="AH237" s="345">
        <f>'EU28 TRA_Activity'!AH237-'UK TRA_Activity'!AH237</f>
        <v>16529438.657598034</v>
      </c>
      <c r="AI237" s="345">
        <f>'EU28 TRA_Activity'!AI237-'UK TRA_Activity'!AI237</f>
        <v>16721558.584156862</v>
      </c>
      <c r="AJ237" s="345">
        <f>'EU28 TRA_Activity'!AJ237-'UK TRA_Activity'!AJ237</f>
        <v>16920560.691551585</v>
      </c>
      <c r="AK237" s="345">
        <f>'EU28 TRA_Activity'!AK237-'UK TRA_Activity'!AK237</f>
        <v>17127609.822960105</v>
      </c>
      <c r="AL237" s="345">
        <f>'EU28 TRA_Activity'!AL237-'UK TRA_Activity'!AL237</f>
        <v>17344977.567648269</v>
      </c>
      <c r="AM237" s="345">
        <f>'EU28 TRA_Activity'!AM237-'UK TRA_Activity'!AM237</f>
        <v>17508972.988537185</v>
      </c>
      <c r="AN237" s="345">
        <f>'EU28 TRA_Activity'!AN237-'UK TRA_Activity'!AN237</f>
        <v>17680003.473379917</v>
      </c>
      <c r="AO237" s="345">
        <f>'EU28 TRA_Activity'!AO237-'UK TRA_Activity'!AO237</f>
        <v>17857192.127813227</v>
      </c>
      <c r="AP237" s="345">
        <f>'EU28 TRA_Activity'!AP237-'UK TRA_Activity'!AP237</f>
        <v>18039745.497174956</v>
      </c>
      <c r="AQ237" s="345">
        <f>'EU28 TRA_Activity'!AQ237-'UK TRA_Activity'!AQ237</f>
        <v>18222126.444357835</v>
      </c>
      <c r="AR237" s="345">
        <f>'EU28 TRA_Activity'!AR237-'UK TRA_Activity'!AR237</f>
        <v>18409492.957314029</v>
      </c>
      <c r="AS237" s="345">
        <f>'EU28 TRA_Activity'!AS237-'UK TRA_Activity'!AS237</f>
        <v>18602478.674401805</v>
      </c>
      <c r="AT237" s="345">
        <f>'EU28 TRA_Activity'!AT237-'UK TRA_Activity'!AT237</f>
        <v>18805314.225505065</v>
      </c>
      <c r="AU237" s="345">
        <f>'EU28 TRA_Activity'!AU237-'UK TRA_Activity'!AU237</f>
        <v>19021692.450451899</v>
      </c>
      <c r="AV237" s="345">
        <f>'EU28 TRA_Activity'!AV237-'UK TRA_Activity'!AV237</f>
        <v>19252712.417027585</v>
      </c>
      <c r="AW237" s="345">
        <f>'EU28 TRA_Activity'!AW237-'UK TRA_Activity'!AW237</f>
        <v>19494638.87000183</v>
      </c>
      <c r="AX237" s="345">
        <f>'EU28 TRA_Activity'!AX237-'UK TRA_Activity'!AX237</f>
        <v>19743799.598887455</v>
      </c>
      <c r="AY237" s="345">
        <f>'EU28 TRA_Activity'!AY237-'UK TRA_Activity'!AY237</f>
        <v>19998335.756645225</v>
      </c>
      <c r="AZ237" s="345">
        <f>'EU28 TRA_Activity'!AZ237-'UK TRA_Activity'!AZ237</f>
        <v>20255634.199010771</v>
      </c>
    </row>
    <row r="238" spans="1:52">
      <c r="A238" s="346" t="s">
        <v>146</v>
      </c>
      <c r="B238" s="331">
        <f>'EU28 TRA_Activity'!B238-'UK TRA_Activity'!B238</f>
        <v>704436.28911482403</v>
      </c>
      <c r="C238" s="331">
        <f>'EU28 TRA_Activity'!C238-'UK TRA_Activity'!C238</f>
        <v>726064.16962365946</v>
      </c>
      <c r="D238" s="331">
        <f>'EU28 TRA_Activity'!D238-'UK TRA_Activity'!D238</f>
        <v>738106.90984746197</v>
      </c>
      <c r="E238" s="331">
        <f>'EU28 TRA_Activity'!E238-'UK TRA_Activity'!E238</f>
        <v>755685.14001638966</v>
      </c>
      <c r="F238" s="331">
        <f>'EU28 TRA_Activity'!F238-'UK TRA_Activity'!F238</f>
        <v>777910.45548316464</v>
      </c>
      <c r="G238" s="331">
        <f>'EU28 TRA_Activity'!G238-'UK TRA_Activity'!G238</f>
        <v>769864.24754150142</v>
      </c>
      <c r="H238" s="331">
        <f>'EU28 TRA_Activity'!H238-'UK TRA_Activity'!H238</f>
        <v>756788.98077366175</v>
      </c>
      <c r="I238" s="331">
        <f>'EU28 TRA_Activity'!I238-'UK TRA_Activity'!I238</f>
        <v>768717.31700301333</v>
      </c>
      <c r="J238" s="331">
        <f>'EU28 TRA_Activity'!J238-'UK TRA_Activity'!J238</f>
        <v>775421.91338128131</v>
      </c>
      <c r="K238" s="331">
        <f>'EU28 TRA_Activity'!K238-'UK TRA_Activity'!K238</f>
        <v>696289.73341992777</v>
      </c>
      <c r="L238" s="331">
        <f>'EU28 TRA_Activity'!L238-'UK TRA_Activity'!L238</f>
        <v>760952.72181095241</v>
      </c>
      <c r="M238" s="331">
        <f>'EU28 TRA_Activity'!M238-'UK TRA_Activity'!M238</f>
        <v>786212.5731510761</v>
      </c>
      <c r="N238" s="331">
        <f>'EU28 TRA_Activity'!N238-'UK TRA_Activity'!N238</f>
        <v>778605.70282465022</v>
      </c>
      <c r="O238" s="331">
        <f>'EU28 TRA_Activity'!O238-'UK TRA_Activity'!O238</f>
        <v>800994.49679840379</v>
      </c>
      <c r="P238" s="331">
        <f>'EU28 TRA_Activity'!P238-'UK TRA_Activity'!P238</f>
        <v>841787.29659817682</v>
      </c>
      <c r="Q238" s="331">
        <f>'EU28 TRA_Activity'!Q238-'UK TRA_Activity'!Q238</f>
        <v>833421.07264399633</v>
      </c>
      <c r="R238" s="331">
        <f>'EU28 TRA_Activity'!R238-'UK TRA_Activity'!R238</f>
        <v>844856.59711131244</v>
      </c>
      <c r="S238" s="331">
        <f>'EU28 TRA_Activity'!S238-'UK TRA_Activity'!S238</f>
        <v>859730.04239451466</v>
      </c>
      <c r="T238" s="331">
        <f>'EU28 TRA_Activity'!T238-'UK TRA_Activity'!T238</f>
        <v>873774.79355681769</v>
      </c>
      <c r="U238" s="331">
        <f>'EU28 TRA_Activity'!U238-'UK TRA_Activity'!U238</f>
        <v>886240.13482122181</v>
      </c>
      <c r="V238" s="331">
        <f>'EU28 TRA_Activity'!V238-'UK TRA_Activity'!V238</f>
        <v>897425.04407998675</v>
      </c>
      <c r="W238" s="331">
        <f>'EU28 TRA_Activity'!W238-'UK TRA_Activity'!W238</f>
        <v>907708.37454291235</v>
      </c>
      <c r="X238" s="331">
        <f>'EU28 TRA_Activity'!X238-'UK TRA_Activity'!X238</f>
        <v>917239.1018337172</v>
      </c>
      <c r="Y238" s="331">
        <f>'EU28 TRA_Activity'!Y238-'UK TRA_Activity'!Y238</f>
        <v>927489.4846749563</v>
      </c>
      <c r="Z238" s="331">
        <f>'EU28 TRA_Activity'!Z238-'UK TRA_Activity'!Z238</f>
        <v>937302.87654436717</v>
      </c>
      <c r="AA238" s="331">
        <f>'EU28 TRA_Activity'!AA238-'UK TRA_Activity'!AA238</f>
        <v>946954.0192412358</v>
      </c>
      <c r="AB238" s="331">
        <f>'EU28 TRA_Activity'!AB238-'UK TRA_Activity'!AB238</f>
        <v>956728.10952371988</v>
      </c>
      <c r="AC238" s="331">
        <f>'EU28 TRA_Activity'!AC238-'UK TRA_Activity'!AC238</f>
        <v>966633.58400271344</v>
      </c>
      <c r="AD238" s="331">
        <f>'EU28 TRA_Activity'!AD238-'UK TRA_Activity'!AD238</f>
        <v>976659.07111373392</v>
      </c>
      <c r="AE238" s="331">
        <f>'EU28 TRA_Activity'!AE238-'UK TRA_Activity'!AE238</f>
        <v>986737.52172421431</v>
      </c>
      <c r="AF238" s="331">
        <f>'EU28 TRA_Activity'!AF238-'UK TRA_Activity'!AF238</f>
        <v>996780.45313137991</v>
      </c>
      <c r="AG238" s="331">
        <f>'EU28 TRA_Activity'!AG238-'UK TRA_Activity'!AG238</f>
        <v>1006621.5816065468</v>
      </c>
      <c r="AH238" s="331">
        <f>'EU28 TRA_Activity'!AH238-'UK TRA_Activity'!AH238</f>
        <v>1016415.712153194</v>
      </c>
      <c r="AI238" s="331">
        <f>'EU28 TRA_Activity'!AI238-'UK TRA_Activity'!AI238</f>
        <v>1026349.0450307666</v>
      </c>
      <c r="AJ238" s="331">
        <f>'EU28 TRA_Activity'!AJ238-'UK TRA_Activity'!AJ238</f>
        <v>1036559.2971718041</v>
      </c>
      <c r="AK238" s="331">
        <f>'EU28 TRA_Activity'!AK238-'UK TRA_Activity'!AK238</f>
        <v>1047167.252130535</v>
      </c>
      <c r="AL238" s="331">
        <f>'EU28 TRA_Activity'!AL238-'UK TRA_Activity'!AL238</f>
        <v>1058299.6263825893</v>
      </c>
      <c r="AM238" s="331">
        <f>'EU28 TRA_Activity'!AM238-'UK TRA_Activity'!AM238</f>
        <v>1069158.6774653059</v>
      </c>
      <c r="AN238" s="331">
        <f>'EU28 TRA_Activity'!AN238-'UK TRA_Activity'!AN238</f>
        <v>1080432.7539912076</v>
      </c>
      <c r="AO238" s="331">
        <f>'EU28 TRA_Activity'!AO238-'UK TRA_Activity'!AO238</f>
        <v>1092070.5524228346</v>
      </c>
      <c r="AP238" s="331">
        <f>'EU28 TRA_Activity'!AP238-'UK TRA_Activity'!AP238</f>
        <v>1104035.4432807378</v>
      </c>
      <c r="AQ238" s="331">
        <f>'EU28 TRA_Activity'!AQ238-'UK TRA_Activity'!AQ238</f>
        <v>1115779.999545156</v>
      </c>
      <c r="AR238" s="331">
        <f>'EU28 TRA_Activity'!AR238-'UK TRA_Activity'!AR238</f>
        <v>1127833.9737562158</v>
      </c>
      <c r="AS238" s="331">
        <f>'EU28 TRA_Activity'!AS238-'UK TRA_Activity'!AS238</f>
        <v>1140086.7223506463</v>
      </c>
      <c r="AT238" s="331">
        <f>'EU28 TRA_Activity'!AT238-'UK TRA_Activity'!AT238</f>
        <v>1152667.9808234815</v>
      </c>
      <c r="AU238" s="331">
        <f>'EU28 TRA_Activity'!AU238-'UK TRA_Activity'!AU238</f>
        <v>1165626.131289622</v>
      </c>
      <c r="AV238" s="331">
        <f>'EU28 TRA_Activity'!AV238-'UK TRA_Activity'!AV238</f>
        <v>1179101.4151097771</v>
      </c>
      <c r="AW238" s="331">
        <f>'EU28 TRA_Activity'!AW238-'UK TRA_Activity'!AW238</f>
        <v>1192939.7287052062</v>
      </c>
      <c r="AX238" s="331">
        <f>'EU28 TRA_Activity'!AX238-'UK TRA_Activity'!AX238</f>
        <v>1207019.7976467237</v>
      </c>
      <c r="AY238" s="331">
        <f>'EU28 TRA_Activity'!AY238-'UK TRA_Activity'!AY238</f>
        <v>1221329.6730837687</v>
      </c>
      <c r="AZ238" s="331">
        <f>'EU28 TRA_Activity'!AZ238-'UK TRA_Activity'!AZ238</f>
        <v>1235793.5140054254</v>
      </c>
    </row>
    <row r="239" spans="1:52">
      <c r="A239" s="314" t="s">
        <v>144</v>
      </c>
      <c r="B239" s="315">
        <f>'EU28 TRA_Activity'!B239-'UK TRA_Activity'!B239</f>
        <v>704436.28911482403</v>
      </c>
      <c r="C239" s="315">
        <f>'EU28 TRA_Activity'!C239-'UK TRA_Activity'!C239</f>
        <v>726064.16962365946</v>
      </c>
      <c r="D239" s="315">
        <f>'EU28 TRA_Activity'!D239-'UK TRA_Activity'!D239</f>
        <v>738106.90984746197</v>
      </c>
      <c r="E239" s="315">
        <f>'EU28 TRA_Activity'!E239-'UK TRA_Activity'!E239</f>
        <v>755685.14001638966</v>
      </c>
      <c r="F239" s="315">
        <f>'EU28 TRA_Activity'!F239-'UK TRA_Activity'!F239</f>
        <v>777910.45548316464</v>
      </c>
      <c r="G239" s="315">
        <f>'EU28 TRA_Activity'!G239-'UK TRA_Activity'!G239</f>
        <v>769864.24754150142</v>
      </c>
      <c r="H239" s="315">
        <f>'EU28 TRA_Activity'!H239-'UK TRA_Activity'!H239</f>
        <v>756788.98077366175</v>
      </c>
      <c r="I239" s="315">
        <f>'EU28 TRA_Activity'!I239-'UK TRA_Activity'!I239</f>
        <v>768717.31700301333</v>
      </c>
      <c r="J239" s="315">
        <f>'EU28 TRA_Activity'!J239-'UK TRA_Activity'!J239</f>
        <v>775421.91338128131</v>
      </c>
      <c r="K239" s="315">
        <f>'EU28 TRA_Activity'!K239-'UK TRA_Activity'!K239</f>
        <v>696289.73341992777</v>
      </c>
      <c r="L239" s="315">
        <f>'EU28 TRA_Activity'!L239-'UK TRA_Activity'!L239</f>
        <v>760952.72181095241</v>
      </c>
      <c r="M239" s="315">
        <f>'EU28 TRA_Activity'!M239-'UK TRA_Activity'!M239</f>
        <v>786212.5731510761</v>
      </c>
      <c r="N239" s="315">
        <f>'EU28 TRA_Activity'!N239-'UK TRA_Activity'!N239</f>
        <v>778605.70282465022</v>
      </c>
      <c r="O239" s="315">
        <f>'EU28 TRA_Activity'!O239-'UK TRA_Activity'!O239</f>
        <v>800994.49679840379</v>
      </c>
      <c r="P239" s="315">
        <f>'EU28 TRA_Activity'!P239-'UK TRA_Activity'!P239</f>
        <v>841787.29659817682</v>
      </c>
      <c r="Q239" s="315">
        <f>'EU28 TRA_Activity'!Q239-'UK TRA_Activity'!Q239</f>
        <v>833421.07264399633</v>
      </c>
      <c r="R239" s="315">
        <f>'EU28 TRA_Activity'!R239-'UK TRA_Activity'!R239</f>
        <v>844848.87064502155</v>
      </c>
      <c r="S239" s="315">
        <f>'EU28 TRA_Activity'!S239-'UK TRA_Activity'!S239</f>
        <v>859712.90794230986</v>
      </c>
      <c r="T239" s="315">
        <f>'EU28 TRA_Activity'!T239-'UK TRA_Activity'!T239</f>
        <v>873747.83776794747</v>
      </c>
      <c r="U239" s="315">
        <f>'EU28 TRA_Activity'!U239-'UK TRA_Activity'!U239</f>
        <v>886203.61638910288</v>
      </c>
      <c r="V239" s="315">
        <f>'EU28 TRA_Activity'!V239-'UK TRA_Activity'!V239</f>
        <v>897378.31537284586</v>
      </c>
      <c r="W239" s="315">
        <f>'EU28 TRA_Activity'!W239-'UK TRA_Activity'!W239</f>
        <v>907651.60769572796</v>
      </c>
      <c r="X239" s="315">
        <f>'EU28 TRA_Activity'!X239-'UK TRA_Activity'!X239</f>
        <v>917173.31438486115</v>
      </c>
      <c r="Y239" s="315">
        <f>'EU28 TRA_Activity'!Y239-'UK TRA_Activity'!Y239</f>
        <v>927414.0263375158</v>
      </c>
      <c r="Z239" s="315">
        <f>'EU28 TRA_Activity'!Z239-'UK TRA_Activity'!Z239</f>
        <v>937218.84522045508</v>
      </c>
      <c r="AA239" s="315">
        <f>'EU28 TRA_Activity'!AA239-'UK TRA_Activity'!AA239</f>
        <v>946861.11781364027</v>
      </c>
      <c r="AB239" s="315">
        <f>'EU28 TRA_Activity'!AB239-'UK TRA_Activity'!AB239</f>
        <v>956626.54338352138</v>
      </c>
      <c r="AC239" s="315">
        <f>'EU28 TRA_Activity'!AC239-'UK TRA_Activity'!AC239</f>
        <v>966522.66783502314</v>
      </c>
      <c r="AD239" s="315">
        <f>'EU28 TRA_Activity'!AD239-'UK TRA_Activity'!AD239</f>
        <v>976539.53764894721</v>
      </c>
      <c r="AE239" s="315">
        <f>'EU28 TRA_Activity'!AE239-'UK TRA_Activity'!AE239</f>
        <v>986608.80653055292</v>
      </c>
      <c r="AF239" s="315">
        <f>'EU28 TRA_Activity'!AF239-'UK TRA_Activity'!AF239</f>
        <v>996643.2786278876</v>
      </c>
      <c r="AG239" s="315">
        <f>'EU28 TRA_Activity'!AG239-'UK TRA_Activity'!AG239</f>
        <v>1006475.2791500784</v>
      </c>
      <c r="AH239" s="315">
        <f>'EU28 TRA_Activity'!AH239-'UK TRA_Activity'!AH239</f>
        <v>1016260.449529011</v>
      </c>
      <c r="AI239" s="315">
        <f>'EU28 TRA_Activity'!AI239-'UK TRA_Activity'!AI239</f>
        <v>1026184.1824730532</v>
      </c>
      <c r="AJ239" s="315">
        <f>'EU28 TRA_Activity'!AJ239-'UK TRA_Activity'!AJ239</f>
        <v>1036386.0040519629</v>
      </c>
      <c r="AK239" s="315">
        <f>'EU28 TRA_Activity'!AK239-'UK TRA_Activity'!AK239</f>
        <v>1046983.9303070309</v>
      </c>
      <c r="AL239" s="315">
        <f>'EU28 TRA_Activity'!AL239-'UK TRA_Activity'!AL239</f>
        <v>1058107.1456518671</v>
      </c>
      <c r="AM239" s="315">
        <f>'EU28 TRA_Activity'!AM239-'UK TRA_Activity'!AM239</f>
        <v>1068956.1242821275</v>
      </c>
      <c r="AN239" s="315">
        <f>'EU28 TRA_Activity'!AN239-'UK TRA_Activity'!AN239</f>
        <v>1080220.6739930455</v>
      </c>
      <c r="AO239" s="315">
        <f>'EU28 TRA_Activity'!AO239-'UK TRA_Activity'!AO239</f>
        <v>1091850.4635497942</v>
      </c>
      <c r="AP239" s="315">
        <f>'EU28 TRA_Activity'!AP239-'UK TRA_Activity'!AP239</f>
        <v>1103806.6434429884</v>
      </c>
      <c r="AQ239" s="315">
        <f>'EU28 TRA_Activity'!AQ239-'UK TRA_Activity'!AQ239</f>
        <v>1115538.237798973</v>
      </c>
      <c r="AR239" s="315">
        <f>'EU28 TRA_Activity'!AR239-'UK TRA_Activity'!AR239</f>
        <v>1127579.1222549547</v>
      </c>
      <c r="AS239" s="315">
        <f>'EU28 TRA_Activity'!AS239-'UK TRA_Activity'!AS239</f>
        <v>1139820.3064106442</v>
      </c>
      <c r="AT239" s="315">
        <f>'EU28 TRA_Activity'!AT239-'UK TRA_Activity'!AT239</f>
        <v>1152336.003494089</v>
      </c>
      <c r="AU239" s="315">
        <f>'EU28 TRA_Activity'!AU239-'UK TRA_Activity'!AU239</f>
        <v>1165278.8752269056</v>
      </c>
      <c r="AV239" s="315">
        <f>'EU28 TRA_Activity'!AV239-'UK TRA_Activity'!AV239</f>
        <v>1178736.3644560168</v>
      </c>
      <c r="AW239" s="315">
        <f>'EU28 TRA_Activity'!AW239-'UK TRA_Activity'!AW239</f>
        <v>1192551.5900656052</v>
      </c>
      <c r="AX239" s="315">
        <f>'EU28 TRA_Activity'!AX239-'UK TRA_Activity'!AX239</f>
        <v>1206603.1816682974</v>
      </c>
      <c r="AY239" s="315">
        <f>'EU28 TRA_Activity'!AY239-'UK TRA_Activity'!AY239</f>
        <v>1220890.4029755699</v>
      </c>
      <c r="AZ239" s="315">
        <f>'EU28 TRA_Activity'!AZ239-'UK TRA_Activity'!AZ239</f>
        <v>1235316.1191772618</v>
      </c>
    </row>
    <row r="240" spans="1:52">
      <c r="A240" s="314" t="s">
        <v>143</v>
      </c>
      <c r="B240" s="315">
        <f>'EU28 TRA_Activity'!B240-'UK TRA_Activity'!B240</f>
        <v>0</v>
      </c>
      <c r="C240" s="315">
        <f>'EU28 TRA_Activity'!C240-'UK TRA_Activity'!C240</f>
        <v>0</v>
      </c>
      <c r="D240" s="315">
        <f>'EU28 TRA_Activity'!D240-'UK TRA_Activity'!D240</f>
        <v>0</v>
      </c>
      <c r="E240" s="315">
        <f>'EU28 TRA_Activity'!E240-'UK TRA_Activity'!E240</f>
        <v>0</v>
      </c>
      <c r="F240" s="315">
        <f>'EU28 TRA_Activity'!F240-'UK TRA_Activity'!F240</f>
        <v>0</v>
      </c>
      <c r="G240" s="315">
        <f>'EU28 TRA_Activity'!G240-'UK TRA_Activity'!G240</f>
        <v>0</v>
      </c>
      <c r="H240" s="315">
        <f>'EU28 TRA_Activity'!H240-'UK TRA_Activity'!H240</f>
        <v>0</v>
      </c>
      <c r="I240" s="315">
        <f>'EU28 TRA_Activity'!I240-'UK TRA_Activity'!I240</f>
        <v>0</v>
      </c>
      <c r="J240" s="315">
        <f>'EU28 TRA_Activity'!J240-'UK TRA_Activity'!J240</f>
        <v>0</v>
      </c>
      <c r="K240" s="315">
        <f>'EU28 TRA_Activity'!K240-'UK TRA_Activity'!K240</f>
        <v>0</v>
      </c>
      <c r="L240" s="315">
        <f>'EU28 TRA_Activity'!L240-'UK TRA_Activity'!L240</f>
        <v>0</v>
      </c>
      <c r="M240" s="315">
        <f>'EU28 TRA_Activity'!M240-'UK TRA_Activity'!M240</f>
        <v>0</v>
      </c>
      <c r="N240" s="315">
        <f>'EU28 TRA_Activity'!N240-'UK TRA_Activity'!N240</f>
        <v>0</v>
      </c>
      <c r="O240" s="315">
        <f>'EU28 TRA_Activity'!O240-'UK TRA_Activity'!O240</f>
        <v>0</v>
      </c>
      <c r="P240" s="315">
        <f>'EU28 TRA_Activity'!P240-'UK TRA_Activity'!P240</f>
        <v>0</v>
      </c>
      <c r="Q240" s="315">
        <f>'EU28 TRA_Activity'!Q240-'UK TRA_Activity'!Q240</f>
        <v>0</v>
      </c>
      <c r="R240" s="315">
        <f>'EU28 TRA_Activity'!R240-'UK TRA_Activity'!R240</f>
        <v>7.7263096184651143</v>
      </c>
      <c r="S240" s="315">
        <f>'EU28 TRA_Activity'!S240-'UK TRA_Activity'!S240</f>
        <v>17.134016941275856</v>
      </c>
      <c r="T240" s="315">
        <f>'EU28 TRA_Activity'!T240-'UK TRA_Activity'!T240</f>
        <v>26.954931377686918</v>
      </c>
      <c r="U240" s="315">
        <f>'EU28 TRA_Activity'!U240-'UK TRA_Activity'!U240</f>
        <v>36.516977086474483</v>
      </c>
      <c r="V240" s="315">
        <f>'EU28 TRA_Activity'!V240-'UK TRA_Activity'!V240</f>
        <v>46.726324160283674</v>
      </c>
      <c r="W240" s="315">
        <f>'EU28 TRA_Activity'!W240-'UK TRA_Activity'!W240</f>
        <v>56.763143663907734</v>
      </c>
      <c r="X240" s="315">
        <f>'EU28 TRA_Activity'!X240-'UK TRA_Activity'!X240</f>
        <v>65.782025319233327</v>
      </c>
      <c r="Y240" s="315">
        <f>'EU28 TRA_Activity'!Y240-'UK TRA_Activity'!Y240</f>
        <v>75.450271883730892</v>
      </c>
      <c r="Z240" s="315">
        <f>'EU28 TRA_Activity'!Z240-'UK TRA_Activity'!Z240</f>
        <v>84.019899662823477</v>
      </c>
      <c r="AA240" s="315">
        <f>'EU28 TRA_Activity'!AA240-'UK TRA_Activity'!AA240</f>
        <v>92.885042513961636</v>
      </c>
      <c r="AB240" s="315">
        <f>'EU28 TRA_Activity'!AB240-'UK TRA_Activity'!AB240</f>
        <v>101.54285107248518</v>
      </c>
      <c r="AC240" s="315">
        <f>'EU28 TRA_Activity'!AC240-'UK TRA_Activity'!AC240</f>
        <v>110.88223179904247</v>
      </c>
      <c r="AD240" s="315">
        <f>'EU28 TRA_Activity'!AD240-'UK TRA_Activity'!AD240</f>
        <v>119.48573869458176</v>
      </c>
      <c r="AE240" s="315">
        <f>'EU28 TRA_Activity'!AE240-'UK TRA_Activity'!AE240</f>
        <v>128.64649760438289</v>
      </c>
      <c r="AF240" s="315">
        <f>'EU28 TRA_Activity'!AF240-'UK TRA_Activity'!AF240</f>
        <v>137.07928514044522</v>
      </c>
      <c r="AG240" s="315">
        <f>'EU28 TRA_Activity'!AG240-'UK TRA_Activity'!AG240</f>
        <v>146.16897756945755</v>
      </c>
      <c r="AH240" s="315">
        <f>'EU28 TRA_Activity'!AH240-'UK TRA_Activity'!AH240</f>
        <v>155.07478473010633</v>
      </c>
      <c r="AI240" s="315">
        <f>'EU28 TRA_Activity'!AI240-'UK TRA_Activity'!AI240</f>
        <v>164.59412067786457</v>
      </c>
      <c r="AJ240" s="315">
        <f>'EU28 TRA_Activity'!AJ240-'UK TRA_Activity'!AJ240</f>
        <v>172.92863175188708</v>
      </c>
      <c r="AK240" s="315">
        <f>'EU28 TRA_Activity'!AK240-'UK TRA_Activity'!AK240</f>
        <v>182.80239792217029</v>
      </c>
      <c r="AL240" s="315">
        <f>'EU28 TRA_Activity'!AL240-'UK TRA_Activity'!AL240</f>
        <v>191.78162233197861</v>
      </c>
      <c r="AM240" s="315">
        <f>'EU28 TRA_Activity'!AM240-'UK TRA_Activity'!AM240</f>
        <v>201.57676361937263</v>
      </c>
      <c r="AN240" s="315">
        <f>'EU28 TRA_Activity'!AN240-'UK TRA_Activity'!AN240</f>
        <v>210.76318271774863</v>
      </c>
      <c r="AO240" s="315">
        <f>'EU28 TRA_Activity'!AO240-'UK TRA_Activity'!AO240</f>
        <v>218.40657662279722</v>
      </c>
      <c r="AP240" s="315">
        <f>'EU28 TRA_Activity'!AP240-'UK TRA_Activity'!AP240</f>
        <v>226.65335235828798</v>
      </c>
      <c r="AQ240" s="315">
        <f>'EU28 TRA_Activity'!AQ240-'UK TRA_Activity'!AQ240</f>
        <v>238.69266120596541</v>
      </c>
      <c r="AR240" s="315">
        <f>'EU28 TRA_Activity'!AR240-'UK TRA_Activity'!AR240</f>
        <v>250.57955659818572</v>
      </c>
      <c r="AS240" s="315">
        <f>'EU28 TRA_Activity'!AS240-'UK TRA_Activity'!AS240</f>
        <v>260.86266305994531</v>
      </c>
      <c r="AT240" s="315">
        <f>'EU28 TRA_Activity'!AT240-'UK TRA_Activity'!AT240</f>
        <v>317.83777322999356</v>
      </c>
      <c r="AU240" s="315">
        <f>'EU28 TRA_Activity'!AU240-'UK TRA_Activity'!AU240</f>
        <v>330.73889904179742</v>
      </c>
      <c r="AV240" s="315">
        <f>'EU28 TRA_Activity'!AV240-'UK TRA_Activity'!AV240</f>
        <v>345.30210141975522</v>
      </c>
      <c r="AW240" s="315">
        <f>'EU28 TRA_Activity'!AW240-'UK TRA_Activity'!AW240</f>
        <v>363.56848920250837</v>
      </c>
      <c r="AX240" s="315">
        <f>'EU28 TRA_Activity'!AX240-'UK TRA_Activity'!AX240</f>
        <v>385.46324492547927</v>
      </c>
      <c r="AY240" s="315">
        <f>'EU28 TRA_Activity'!AY240-'UK TRA_Activity'!AY240</f>
        <v>402.36452101146131</v>
      </c>
      <c r="AZ240" s="315">
        <f>'EU28 TRA_Activity'!AZ240-'UK TRA_Activity'!AZ240</f>
        <v>429.72278033094449</v>
      </c>
    </row>
    <row r="241" spans="1:52">
      <c r="A241" s="314" t="s">
        <v>142</v>
      </c>
      <c r="B241" s="315">
        <f>'EU28 TRA_Activity'!B241-'UK TRA_Activity'!B241</f>
        <v>0</v>
      </c>
      <c r="C241" s="315">
        <f>'EU28 TRA_Activity'!C241-'UK TRA_Activity'!C241</f>
        <v>0</v>
      </c>
      <c r="D241" s="315">
        <f>'EU28 TRA_Activity'!D241-'UK TRA_Activity'!D241</f>
        <v>0</v>
      </c>
      <c r="E241" s="315">
        <f>'EU28 TRA_Activity'!E241-'UK TRA_Activity'!E241</f>
        <v>0</v>
      </c>
      <c r="F241" s="315">
        <f>'EU28 TRA_Activity'!F241-'UK TRA_Activity'!F241</f>
        <v>0</v>
      </c>
      <c r="G241" s="315">
        <f>'EU28 TRA_Activity'!G241-'UK TRA_Activity'!G241</f>
        <v>0</v>
      </c>
      <c r="H241" s="315">
        <f>'EU28 TRA_Activity'!H241-'UK TRA_Activity'!H241</f>
        <v>0</v>
      </c>
      <c r="I241" s="315">
        <f>'EU28 TRA_Activity'!I241-'UK TRA_Activity'!I241</f>
        <v>0</v>
      </c>
      <c r="J241" s="315">
        <f>'EU28 TRA_Activity'!J241-'UK TRA_Activity'!J241</f>
        <v>0</v>
      </c>
      <c r="K241" s="315">
        <f>'EU28 TRA_Activity'!K241-'UK TRA_Activity'!K241</f>
        <v>0</v>
      </c>
      <c r="L241" s="315">
        <f>'EU28 TRA_Activity'!L241-'UK TRA_Activity'!L241</f>
        <v>0</v>
      </c>
      <c r="M241" s="315">
        <f>'EU28 TRA_Activity'!M241-'UK TRA_Activity'!M241</f>
        <v>0</v>
      </c>
      <c r="N241" s="315">
        <f>'EU28 TRA_Activity'!N241-'UK TRA_Activity'!N241</f>
        <v>0</v>
      </c>
      <c r="O241" s="315">
        <f>'EU28 TRA_Activity'!O241-'UK TRA_Activity'!O241</f>
        <v>0</v>
      </c>
      <c r="P241" s="315">
        <f>'EU28 TRA_Activity'!P241-'UK TRA_Activity'!P241</f>
        <v>0</v>
      </c>
      <c r="Q241" s="315">
        <f>'EU28 TRA_Activity'!Q241-'UK TRA_Activity'!Q241</f>
        <v>0</v>
      </c>
      <c r="R241" s="315">
        <f>'EU28 TRA_Activity'!R241-'UK TRA_Activity'!R241</f>
        <v>1.5667244510518939E-4</v>
      </c>
      <c r="S241" s="315">
        <f>'EU28 TRA_Activity'!S241-'UK TRA_Activity'!S241</f>
        <v>4.3526360615759121E-4</v>
      </c>
      <c r="T241" s="315">
        <f>'EU28 TRA_Activity'!T241-'UK TRA_Activity'!T241</f>
        <v>8.5749260501911625E-4</v>
      </c>
      <c r="U241" s="315">
        <f>'EU28 TRA_Activity'!U241-'UK TRA_Activity'!U241</f>
        <v>1.4550324105839479E-3</v>
      </c>
      <c r="V241" s="315">
        <f>'EU28 TRA_Activity'!V241-'UK TRA_Activity'!V241</f>
        <v>2.3829806566306577E-3</v>
      </c>
      <c r="W241" s="315">
        <f>'EU28 TRA_Activity'!W241-'UK TRA_Activity'!W241</f>
        <v>3.7035205515304555E-3</v>
      </c>
      <c r="X241" s="315">
        <f>'EU28 TRA_Activity'!X241-'UK TRA_Activity'!X241</f>
        <v>5.4235369459363358E-3</v>
      </c>
      <c r="Y241" s="315">
        <f>'EU28 TRA_Activity'!Y241-'UK TRA_Activity'!Y241</f>
        <v>8.0655567340310735E-3</v>
      </c>
      <c r="Z241" s="315">
        <f>'EU28 TRA_Activity'!Z241-'UK TRA_Activity'!Z241</f>
        <v>1.1424249274812372E-2</v>
      </c>
      <c r="AA241" s="315">
        <f>'EU28 TRA_Activity'!AA241-'UK TRA_Activity'!AA241</f>
        <v>1.6385081640075631E-2</v>
      </c>
      <c r="AB241" s="315">
        <f>'EU28 TRA_Activity'!AB241-'UK TRA_Activity'!AB241</f>
        <v>2.3289126061765333E-2</v>
      </c>
      <c r="AC241" s="315">
        <f>'EU28 TRA_Activity'!AC241-'UK TRA_Activity'!AC241</f>
        <v>3.3935891247685424E-2</v>
      </c>
      <c r="AD241" s="315">
        <f>'EU28 TRA_Activity'!AD241-'UK TRA_Activity'!AD241</f>
        <v>4.7726092109204782E-2</v>
      </c>
      <c r="AE241" s="315">
        <f>'EU28 TRA_Activity'!AE241-'UK TRA_Activity'!AE241</f>
        <v>6.869605688222595E-2</v>
      </c>
      <c r="AF241" s="315">
        <f>'EU28 TRA_Activity'!AF241-'UK TRA_Activity'!AF241</f>
        <v>9.5218351736289258E-2</v>
      </c>
      <c r="AG241" s="315">
        <f>'EU28 TRA_Activity'!AG241-'UK TRA_Activity'!AG241</f>
        <v>0.13347889883998684</v>
      </c>
      <c r="AH241" s="315">
        <f>'EU28 TRA_Activity'!AH241-'UK TRA_Activity'!AH241</f>
        <v>0.18783945277123565</v>
      </c>
      <c r="AI241" s="315">
        <f>'EU28 TRA_Activity'!AI241-'UK TRA_Activity'!AI241</f>
        <v>0.26843703543338115</v>
      </c>
      <c r="AJ241" s="315">
        <f>'EU28 TRA_Activity'!AJ241-'UK TRA_Activity'!AJ241</f>
        <v>0.36448808945352645</v>
      </c>
      <c r="AK241" s="315">
        <f>'EU28 TRA_Activity'!AK241-'UK TRA_Activity'!AK241</f>
        <v>0.51942558177286857</v>
      </c>
      <c r="AL241" s="315">
        <f>'EU28 TRA_Activity'!AL241-'UK TRA_Activity'!AL241</f>
        <v>0.69910838997998426</v>
      </c>
      <c r="AM241" s="315">
        <f>'EU28 TRA_Activity'!AM241-'UK TRA_Activity'!AM241</f>
        <v>0.97641955908160782</v>
      </c>
      <c r="AN241" s="315">
        <f>'EU28 TRA_Activity'!AN241-'UK TRA_Activity'!AN241</f>
        <v>1.316815444204096</v>
      </c>
      <c r="AO241" s="315">
        <f>'EU28 TRA_Activity'!AO241-'UK TRA_Activity'!AO241</f>
        <v>1.6822964177848179</v>
      </c>
      <c r="AP241" s="315">
        <f>'EU28 TRA_Activity'!AP241-'UK TRA_Activity'!AP241</f>
        <v>2.1464853913218773</v>
      </c>
      <c r="AQ241" s="315">
        <f>'EU28 TRA_Activity'!AQ241-'UK TRA_Activity'!AQ241</f>
        <v>3.0690849772926958</v>
      </c>
      <c r="AR241" s="315">
        <f>'EU28 TRA_Activity'!AR241-'UK TRA_Activity'!AR241</f>
        <v>4.2719446631264564</v>
      </c>
      <c r="AS241" s="315">
        <f>'EU28 TRA_Activity'!AS241-'UK TRA_Activity'!AS241</f>
        <v>5.5532769423137118</v>
      </c>
      <c r="AT241" s="315">
        <f>'EU28 TRA_Activity'!AT241-'UK TRA_Activity'!AT241</f>
        <v>14.139556162449903</v>
      </c>
      <c r="AU241" s="315">
        <f>'EU28 TRA_Activity'!AU241-'UK TRA_Activity'!AU241</f>
        <v>16.517163674551075</v>
      </c>
      <c r="AV241" s="315">
        <f>'EU28 TRA_Activity'!AV241-'UK TRA_Activity'!AV241</f>
        <v>19.748552340504585</v>
      </c>
      <c r="AW241" s="315">
        <f>'EU28 TRA_Activity'!AW241-'UK TRA_Activity'!AW241</f>
        <v>24.570150398746705</v>
      </c>
      <c r="AX241" s="315">
        <f>'EU28 TRA_Activity'!AX241-'UK TRA_Activity'!AX241</f>
        <v>31.152733500547271</v>
      </c>
      <c r="AY241" s="315">
        <f>'EU28 TRA_Activity'!AY241-'UK TRA_Activity'!AY241</f>
        <v>36.905587187167981</v>
      </c>
      <c r="AZ241" s="315">
        <f>'EU28 TRA_Activity'!AZ241-'UK TRA_Activity'!AZ241</f>
        <v>47.672047832262798</v>
      </c>
    </row>
    <row r="242" spans="1:52">
      <c r="A242" s="314" t="s">
        <v>141</v>
      </c>
      <c r="B242" s="315">
        <f>'EU28 TRA_Activity'!B242-'UK TRA_Activity'!B242</f>
        <v>0</v>
      </c>
      <c r="C242" s="315">
        <f>'EU28 TRA_Activity'!C242-'UK TRA_Activity'!C242</f>
        <v>0</v>
      </c>
      <c r="D242" s="315">
        <f>'EU28 TRA_Activity'!D242-'UK TRA_Activity'!D242</f>
        <v>0</v>
      </c>
      <c r="E242" s="315">
        <f>'EU28 TRA_Activity'!E242-'UK TRA_Activity'!E242</f>
        <v>0</v>
      </c>
      <c r="F242" s="315">
        <f>'EU28 TRA_Activity'!F242-'UK TRA_Activity'!F242</f>
        <v>0</v>
      </c>
      <c r="G242" s="315">
        <f>'EU28 TRA_Activity'!G242-'UK TRA_Activity'!G242</f>
        <v>0</v>
      </c>
      <c r="H242" s="315">
        <f>'EU28 TRA_Activity'!H242-'UK TRA_Activity'!H242</f>
        <v>0</v>
      </c>
      <c r="I242" s="315">
        <f>'EU28 TRA_Activity'!I242-'UK TRA_Activity'!I242</f>
        <v>0</v>
      </c>
      <c r="J242" s="315">
        <f>'EU28 TRA_Activity'!J242-'UK TRA_Activity'!J242</f>
        <v>0</v>
      </c>
      <c r="K242" s="315">
        <f>'EU28 TRA_Activity'!K242-'UK TRA_Activity'!K242</f>
        <v>0</v>
      </c>
      <c r="L242" s="315">
        <f>'EU28 TRA_Activity'!L242-'UK TRA_Activity'!L242</f>
        <v>0</v>
      </c>
      <c r="M242" s="315">
        <f>'EU28 TRA_Activity'!M242-'UK TRA_Activity'!M242</f>
        <v>0</v>
      </c>
      <c r="N242" s="315">
        <f>'EU28 TRA_Activity'!N242-'UK TRA_Activity'!N242</f>
        <v>0</v>
      </c>
      <c r="O242" s="315">
        <f>'EU28 TRA_Activity'!O242-'UK TRA_Activity'!O242</f>
        <v>0</v>
      </c>
      <c r="P242" s="315">
        <f>'EU28 TRA_Activity'!P242-'UK TRA_Activity'!P242</f>
        <v>0</v>
      </c>
      <c r="Q242" s="315">
        <f>'EU28 TRA_Activity'!Q242-'UK TRA_Activity'!Q242</f>
        <v>0</v>
      </c>
      <c r="R242" s="315">
        <f>'EU28 TRA_Activity'!R242-'UK TRA_Activity'!R242</f>
        <v>0</v>
      </c>
      <c r="S242" s="315">
        <f>'EU28 TRA_Activity'!S242-'UK TRA_Activity'!S242</f>
        <v>0</v>
      </c>
      <c r="T242" s="315">
        <f>'EU28 TRA_Activity'!T242-'UK TRA_Activity'!T242</f>
        <v>0</v>
      </c>
      <c r="U242" s="315">
        <f>'EU28 TRA_Activity'!U242-'UK TRA_Activity'!U242</f>
        <v>0</v>
      </c>
      <c r="V242" s="315">
        <f>'EU28 TRA_Activity'!V242-'UK TRA_Activity'!V242</f>
        <v>0</v>
      </c>
      <c r="W242" s="315">
        <f>'EU28 TRA_Activity'!W242-'UK TRA_Activity'!W242</f>
        <v>0</v>
      </c>
      <c r="X242" s="315">
        <f>'EU28 TRA_Activity'!X242-'UK TRA_Activity'!X242</f>
        <v>0</v>
      </c>
      <c r="Y242" s="315">
        <f>'EU28 TRA_Activity'!Y242-'UK TRA_Activity'!Y242</f>
        <v>0</v>
      </c>
      <c r="Z242" s="315">
        <f>'EU28 TRA_Activity'!Z242-'UK TRA_Activity'!Z242</f>
        <v>0</v>
      </c>
      <c r="AA242" s="315">
        <f>'EU28 TRA_Activity'!AA242-'UK TRA_Activity'!AA242</f>
        <v>0</v>
      </c>
      <c r="AB242" s="315">
        <f>'EU28 TRA_Activity'!AB242-'UK TRA_Activity'!AB242</f>
        <v>0</v>
      </c>
      <c r="AC242" s="315">
        <f>'EU28 TRA_Activity'!AC242-'UK TRA_Activity'!AC242</f>
        <v>0</v>
      </c>
      <c r="AD242" s="315">
        <f>'EU28 TRA_Activity'!AD242-'UK TRA_Activity'!AD242</f>
        <v>0</v>
      </c>
      <c r="AE242" s="315">
        <f>'EU28 TRA_Activity'!AE242-'UK TRA_Activity'!AE242</f>
        <v>0</v>
      </c>
      <c r="AF242" s="315">
        <f>'EU28 TRA_Activity'!AF242-'UK TRA_Activity'!AF242</f>
        <v>0</v>
      </c>
      <c r="AG242" s="315">
        <f>'EU28 TRA_Activity'!AG242-'UK TRA_Activity'!AG242</f>
        <v>0</v>
      </c>
      <c r="AH242" s="315">
        <f>'EU28 TRA_Activity'!AH242-'UK TRA_Activity'!AH242</f>
        <v>0</v>
      </c>
      <c r="AI242" s="315">
        <f>'EU28 TRA_Activity'!AI242-'UK TRA_Activity'!AI242</f>
        <v>0</v>
      </c>
      <c r="AJ242" s="315">
        <f>'EU28 TRA_Activity'!AJ242-'UK TRA_Activity'!AJ242</f>
        <v>0</v>
      </c>
      <c r="AK242" s="315">
        <f>'EU28 TRA_Activity'!AK242-'UK TRA_Activity'!AK242</f>
        <v>0</v>
      </c>
      <c r="AL242" s="315">
        <f>'EU28 TRA_Activity'!AL242-'UK TRA_Activity'!AL242</f>
        <v>0</v>
      </c>
      <c r="AM242" s="315">
        <f>'EU28 TRA_Activity'!AM242-'UK TRA_Activity'!AM242</f>
        <v>0</v>
      </c>
      <c r="AN242" s="315">
        <f>'EU28 TRA_Activity'!AN242-'UK TRA_Activity'!AN242</f>
        <v>0</v>
      </c>
      <c r="AO242" s="315">
        <f>'EU28 TRA_Activity'!AO242-'UK TRA_Activity'!AO242</f>
        <v>0</v>
      </c>
      <c r="AP242" s="315">
        <f>'EU28 TRA_Activity'!AP242-'UK TRA_Activity'!AP242</f>
        <v>0</v>
      </c>
      <c r="AQ242" s="315">
        <f>'EU28 TRA_Activity'!AQ242-'UK TRA_Activity'!AQ242</f>
        <v>0</v>
      </c>
      <c r="AR242" s="315">
        <f>'EU28 TRA_Activity'!AR242-'UK TRA_Activity'!AR242</f>
        <v>0</v>
      </c>
      <c r="AS242" s="315">
        <f>'EU28 TRA_Activity'!AS242-'UK TRA_Activity'!AS242</f>
        <v>0</v>
      </c>
      <c r="AT242" s="315">
        <f>'EU28 TRA_Activity'!AT242-'UK TRA_Activity'!AT242</f>
        <v>0</v>
      </c>
      <c r="AU242" s="315">
        <f>'EU28 TRA_Activity'!AU242-'UK TRA_Activity'!AU242</f>
        <v>0</v>
      </c>
      <c r="AV242" s="315">
        <f>'EU28 TRA_Activity'!AV242-'UK TRA_Activity'!AV242</f>
        <v>0</v>
      </c>
      <c r="AW242" s="315">
        <f>'EU28 TRA_Activity'!AW242-'UK TRA_Activity'!AW242</f>
        <v>0</v>
      </c>
      <c r="AX242" s="315">
        <f>'EU28 TRA_Activity'!AX242-'UK TRA_Activity'!AX242</f>
        <v>0</v>
      </c>
      <c r="AY242" s="315">
        <f>'EU28 TRA_Activity'!AY242-'UK TRA_Activity'!AY242</f>
        <v>0</v>
      </c>
      <c r="AZ242" s="315">
        <f>'EU28 TRA_Activity'!AZ242-'UK TRA_Activity'!AZ242</f>
        <v>0</v>
      </c>
    </row>
    <row r="243" spans="1:52">
      <c r="A243" s="314" t="s">
        <v>140</v>
      </c>
      <c r="B243" s="315">
        <f>'EU28 TRA_Activity'!B243-'UK TRA_Activity'!B243</f>
        <v>0</v>
      </c>
      <c r="C243" s="315">
        <f>'EU28 TRA_Activity'!C243-'UK TRA_Activity'!C243</f>
        <v>0</v>
      </c>
      <c r="D243" s="315">
        <f>'EU28 TRA_Activity'!D243-'UK TRA_Activity'!D243</f>
        <v>0</v>
      </c>
      <c r="E243" s="315">
        <f>'EU28 TRA_Activity'!E243-'UK TRA_Activity'!E243</f>
        <v>0</v>
      </c>
      <c r="F243" s="315">
        <f>'EU28 TRA_Activity'!F243-'UK TRA_Activity'!F243</f>
        <v>0</v>
      </c>
      <c r="G243" s="315">
        <f>'EU28 TRA_Activity'!G243-'UK TRA_Activity'!G243</f>
        <v>0</v>
      </c>
      <c r="H243" s="315">
        <f>'EU28 TRA_Activity'!H243-'UK TRA_Activity'!H243</f>
        <v>0</v>
      </c>
      <c r="I243" s="315">
        <f>'EU28 TRA_Activity'!I243-'UK TRA_Activity'!I243</f>
        <v>0</v>
      </c>
      <c r="J243" s="315">
        <f>'EU28 TRA_Activity'!J243-'UK TRA_Activity'!J243</f>
        <v>0</v>
      </c>
      <c r="K243" s="315">
        <f>'EU28 TRA_Activity'!K243-'UK TRA_Activity'!K243</f>
        <v>0</v>
      </c>
      <c r="L243" s="315">
        <f>'EU28 TRA_Activity'!L243-'UK TRA_Activity'!L243</f>
        <v>0</v>
      </c>
      <c r="M243" s="315">
        <f>'EU28 TRA_Activity'!M243-'UK TRA_Activity'!M243</f>
        <v>0</v>
      </c>
      <c r="N243" s="315">
        <f>'EU28 TRA_Activity'!N243-'UK TRA_Activity'!N243</f>
        <v>0</v>
      </c>
      <c r="O243" s="315">
        <f>'EU28 TRA_Activity'!O243-'UK TRA_Activity'!O243</f>
        <v>0</v>
      </c>
      <c r="P243" s="315">
        <f>'EU28 TRA_Activity'!P243-'UK TRA_Activity'!P243</f>
        <v>0</v>
      </c>
      <c r="Q243" s="315">
        <f>'EU28 TRA_Activity'!Q243-'UK TRA_Activity'!Q243</f>
        <v>0</v>
      </c>
      <c r="R243" s="315">
        <f>'EU28 TRA_Activity'!R243-'UK TRA_Activity'!R243</f>
        <v>0</v>
      </c>
      <c r="S243" s="315">
        <f>'EU28 TRA_Activity'!S243-'UK TRA_Activity'!S243</f>
        <v>0</v>
      </c>
      <c r="T243" s="315">
        <f>'EU28 TRA_Activity'!T243-'UK TRA_Activity'!T243</f>
        <v>0</v>
      </c>
      <c r="U243" s="315">
        <f>'EU28 TRA_Activity'!U243-'UK TRA_Activity'!U243</f>
        <v>0</v>
      </c>
      <c r="V243" s="315">
        <f>'EU28 TRA_Activity'!V243-'UK TRA_Activity'!V243</f>
        <v>0</v>
      </c>
      <c r="W243" s="315">
        <f>'EU28 TRA_Activity'!W243-'UK TRA_Activity'!W243</f>
        <v>0</v>
      </c>
      <c r="X243" s="315">
        <f>'EU28 TRA_Activity'!X243-'UK TRA_Activity'!X243</f>
        <v>0</v>
      </c>
      <c r="Y243" s="315">
        <f>'EU28 TRA_Activity'!Y243-'UK TRA_Activity'!Y243</f>
        <v>0</v>
      </c>
      <c r="Z243" s="315">
        <f>'EU28 TRA_Activity'!Z243-'UK TRA_Activity'!Z243</f>
        <v>0</v>
      </c>
      <c r="AA243" s="315">
        <f>'EU28 TRA_Activity'!AA243-'UK TRA_Activity'!AA243</f>
        <v>0</v>
      </c>
      <c r="AB243" s="315">
        <f>'EU28 TRA_Activity'!AB243-'UK TRA_Activity'!AB243</f>
        <v>0</v>
      </c>
      <c r="AC243" s="315">
        <f>'EU28 TRA_Activity'!AC243-'UK TRA_Activity'!AC243</f>
        <v>0</v>
      </c>
      <c r="AD243" s="315">
        <f>'EU28 TRA_Activity'!AD243-'UK TRA_Activity'!AD243</f>
        <v>0</v>
      </c>
      <c r="AE243" s="315">
        <f>'EU28 TRA_Activity'!AE243-'UK TRA_Activity'!AE243</f>
        <v>0</v>
      </c>
      <c r="AF243" s="315">
        <f>'EU28 TRA_Activity'!AF243-'UK TRA_Activity'!AF243</f>
        <v>0</v>
      </c>
      <c r="AG243" s="315">
        <f>'EU28 TRA_Activity'!AG243-'UK TRA_Activity'!AG243</f>
        <v>0</v>
      </c>
      <c r="AH243" s="315">
        <f>'EU28 TRA_Activity'!AH243-'UK TRA_Activity'!AH243</f>
        <v>0</v>
      </c>
      <c r="AI243" s="315">
        <f>'EU28 TRA_Activity'!AI243-'UK TRA_Activity'!AI243</f>
        <v>0</v>
      </c>
      <c r="AJ243" s="315">
        <f>'EU28 TRA_Activity'!AJ243-'UK TRA_Activity'!AJ243</f>
        <v>0</v>
      </c>
      <c r="AK243" s="315">
        <f>'EU28 TRA_Activity'!AK243-'UK TRA_Activity'!AK243</f>
        <v>0</v>
      </c>
      <c r="AL243" s="315">
        <f>'EU28 TRA_Activity'!AL243-'UK TRA_Activity'!AL243</f>
        <v>0</v>
      </c>
      <c r="AM243" s="315">
        <f>'EU28 TRA_Activity'!AM243-'UK TRA_Activity'!AM243</f>
        <v>0</v>
      </c>
      <c r="AN243" s="315">
        <f>'EU28 TRA_Activity'!AN243-'UK TRA_Activity'!AN243</f>
        <v>0</v>
      </c>
      <c r="AO243" s="315">
        <f>'EU28 TRA_Activity'!AO243-'UK TRA_Activity'!AO243</f>
        <v>0</v>
      </c>
      <c r="AP243" s="315">
        <f>'EU28 TRA_Activity'!AP243-'UK TRA_Activity'!AP243</f>
        <v>0</v>
      </c>
      <c r="AQ243" s="315">
        <f>'EU28 TRA_Activity'!AQ243-'UK TRA_Activity'!AQ243</f>
        <v>0</v>
      </c>
      <c r="AR243" s="315">
        <f>'EU28 TRA_Activity'!AR243-'UK TRA_Activity'!AR243</f>
        <v>0</v>
      </c>
      <c r="AS243" s="315">
        <f>'EU28 TRA_Activity'!AS243-'UK TRA_Activity'!AS243</f>
        <v>0</v>
      </c>
      <c r="AT243" s="315">
        <f>'EU28 TRA_Activity'!AT243-'UK TRA_Activity'!AT243</f>
        <v>0</v>
      </c>
      <c r="AU243" s="315">
        <f>'EU28 TRA_Activity'!AU243-'UK TRA_Activity'!AU243</f>
        <v>0</v>
      </c>
      <c r="AV243" s="315">
        <f>'EU28 TRA_Activity'!AV243-'UK TRA_Activity'!AV243</f>
        <v>0</v>
      </c>
      <c r="AW243" s="315">
        <f>'EU28 TRA_Activity'!AW243-'UK TRA_Activity'!AW243</f>
        <v>0</v>
      </c>
      <c r="AX243" s="315">
        <f>'EU28 TRA_Activity'!AX243-'UK TRA_Activity'!AX243</f>
        <v>0</v>
      </c>
      <c r="AY243" s="315">
        <f>'EU28 TRA_Activity'!AY243-'UK TRA_Activity'!AY243</f>
        <v>0</v>
      </c>
      <c r="AZ243" s="315">
        <f>'EU28 TRA_Activity'!AZ243-'UK TRA_Activity'!AZ243</f>
        <v>0</v>
      </c>
    </row>
    <row r="244" spans="1:52">
      <c r="A244" s="314" t="s">
        <v>139</v>
      </c>
      <c r="B244" s="315">
        <f>'EU28 TRA_Activity'!B244-'UK TRA_Activity'!B244</f>
        <v>0</v>
      </c>
      <c r="C244" s="315">
        <f>'EU28 TRA_Activity'!C244-'UK TRA_Activity'!C244</f>
        <v>0</v>
      </c>
      <c r="D244" s="315">
        <f>'EU28 TRA_Activity'!D244-'UK TRA_Activity'!D244</f>
        <v>0</v>
      </c>
      <c r="E244" s="315">
        <f>'EU28 TRA_Activity'!E244-'UK TRA_Activity'!E244</f>
        <v>0</v>
      </c>
      <c r="F244" s="315">
        <f>'EU28 TRA_Activity'!F244-'UK TRA_Activity'!F244</f>
        <v>0</v>
      </c>
      <c r="G244" s="315">
        <f>'EU28 TRA_Activity'!G244-'UK TRA_Activity'!G244</f>
        <v>0</v>
      </c>
      <c r="H244" s="315">
        <f>'EU28 TRA_Activity'!H244-'UK TRA_Activity'!H244</f>
        <v>0</v>
      </c>
      <c r="I244" s="315">
        <f>'EU28 TRA_Activity'!I244-'UK TRA_Activity'!I244</f>
        <v>0</v>
      </c>
      <c r="J244" s="315">
        <f>'EU28 TRA_Activity'!J244-'UK TRA_Activity'!J244</f>
        <v>0</v>
      </c>
      <c r="K244" s="315">
        <f>'EU28 TRA_Activity'!K244-'UK TRA_Activity'!K244</f>
        <v>0</v>
      </c>
      <c r="L244" s="315">
        <f>'EU28 TRA_Activity'!L244-'UK TRA_Activity'!L244</f>
        <v>0</v>
      </c>
      <c r="M244" s="315">
        <f>'EU28 TRA_Activity'!M244-'UK TRA_Activity'!M244</f>
        <v>0</v>
      </c>
      <c r="N244" s="315">
        <f>'EU28 TRA_Activity'!N244-'UK TRA_Activity'!N244</f>
        <v>0</v>
      </c>
      <c r="O244" s="315">
        <f>'EU28 TRA_Activity'!O244-'UK TRA_Activity'!O244</f>
        <v>0</v>
      </c>
      <c r="P244" s="315">
        <f>'EU28 TRA_Activity'!P244-'UK TRA_Activity'!P244</f>
        <v>0</v>
      </c>
      <c r="Q244" s="315">
        <f>'EU28 TRA_Activity'!Q244-'UK TRA_Activity'!Q244</f>
        <v>0</v>
      </c>
      <c r="R244" s="315">
        <f>'EU28 TRA_Activity'!R244-'UK TRA_Activity'!R244</f>
        <v>0</v>
      </c>
      <c r="S244" s="315">
        <f>'EU28 TRA_Activity'!S244-'UK TRA_Activity'!S244</f>
        <v>0</v>
      </c>
      <c r="T244" s="315">
        <f>'EU28 TRA_Activity'!T244-'UK TRA_Activity'!T244</f>
        <v>0</v>
      </c>
      <c r="U244" s="315">
        <f>'EU28 TRA_Activity'!U244-'UK TRA_Activity'!U244</f>
        <v>0</v>
      </c>
      <c r="V244" s="315">
        <f>'EU28 TRA_Activity'!V244-'UK TRA_Activity'!V244</f>
        <v>0</v>
      </c>
      <c r="W244" s="315">
        <f>'EU28 TRA_Activity'!W244-'UK TRA_Activity'!W244</f>
        <v>0</v>
      </c>
      <c r="X244" s="315">
        <f>'EU28 TRA_Activity'!X244-'UK TRA_Activity'!X244</f>
        <v>0</v>
      </c>
      <c r="Y244" s="315">
        <f>'EU28 TRA_Activity'!Y244-'UK TRA_Activity'!Y244</f>
        <v>0</v>
      </c>
      <c r="Z244" s="315">
        <f>'EU28 TRA_Activity'!Z244-'UK TRA_Activity'!Z244</f>
        <v>0</v>
      </c>
      <c r="AA244" s="315">
        <f>'EU28 TRA_Activity'!AA244-'UK TRA_Activity'!AA244</f>
        <v>0</v>
      </c>
      <c r="AB244" s="315">
        <f>'EU28 TRA_Activity'!AB244-'UK TRA_Activity'!AB244</f>
        <v>0</v>
      </c>
      <c r="AC244" s="315">
        <f>'EU28 TRA_Activity'!AC244-'UK TRA_Activity'!AC244</f>
        <v>0</v>
      </c>
      <c r="AD244" s="315">
        <f>'EU28 TRA_Activity'!AD244-'UK TRA_Activity'!AD244</f>
        <v>0</v>
      </c>
      <c r="AE244" s="315">
        <f>'EU28 TRA_Activity'!AE244-'UK TRA_Activity'!AE244</f>
        <v>0</v>
      </c>
      <c r="AF244" s="315">
        <f>'EU28 TRA_Activity'!AF244-'UK TRA_Activity'!AF244</f>
        <v>0</v>
      </c>
      <c r="AG244" s="315">
        <f>'EU28 TRA_Activity'!AG244-'UK TRA_Activity'!AG244</f>
        <v>0</v>
      </c>
      <c r="AH244" s="315">
        <f>'EU28 TRA_Activity'!AH244-'UK TRA_Activity'!AH244</f>
        <v>0</v>
      </c>
      <c r="AI244" s="315">
        <f>'EU28 TRA_Activity'!AI244-'UK TRA_Activity'!AI244</f>
        <v>0</v>
      </c>
      <c r="AJ244" s="315">
        <f>'EU28 TRA_Activity'!AJ244-'UK TRA_Activity'!AJ244</f>
        <v>0</v>
      </c>
      <c r="AK244" s="315">
        <f>'EU28 TRA_Activity'!AK244-'UK TRA_Activity'!AK244</f>
        <v>0</v>
      </c>
      <c r="AL244" s="315">
        <f>'EU28 TRA_Activity'!AL244-'UK TRA_Activity'!AL244</f>
        <v>0</v>
      </c>
      <c r="AM244" s="315">
        <f>'EU28 TRA_Activity'!AM244-'UK TRA_Activity'!AM244</f>
        <v>0</v>
      </c>
      <c r="AN244" s="315">
        <f>'EU28 TRA_Activity'!AN244-'UK TRA_Activity'!AN244</f>
        <v>0</v>
      </c>
      <c r="AO244" s="315">
        <f>'EU28 TRA_Activity'!AO244-'UK TRA_Activity'!AO244</f>
        <v>0</v>
      </c>
      <c r="AP244" s="315">
        <f>'EU28 TRA_Activity'!AP244-'UK TRA_Activity'!AP244</f>
        <v>0</v>
      </c>
      <c r="AQ244" s="315">
        <f>'EU28 TRA_Activity'!AQ244-'UK TRA_Activity'!AQ244</f>
        <v>0</v>
      </c>
      <c r="AR244" s="315">
        <f>'EU28 TRA_Activity'!AR244-'UK TRA_Activity'!AR244</f>
        <v>0</v>
      </c>
      <c r="AS244" s="315">
        <f>'EU28 TRA_Activity'!AS244-'UK TRA_Activity'!AS244</f>
        <v>0</v>
      </c>
      <c r="AT244" s="315">
        <f>'EU28 TRA_Activity'!AT244-'UK TRA_Activity'!AT244</f>
        <v>0</v>
      </c>
      <c r="AU244" s="315">
        <f>'EU28 TRA_Activity'!AU244-'UK TRA_Activity'!AU244</f>
        <v>0</v>
      </c>
      <c r="AV244" s="315">
        <f>'EU28 TRA_Activity'!AV244-'UK TRA_Activity'!AV244</f>
        <v>0</v>
      </c>
      <c r="AW244" s="315">
        <f>'EU28 TRA_Activity'!AW244-'UK TRA_Activity'!AW244</f>
        <v>0</v>
      </c>
      <c r="AX244" s="315">
        <f>'EU28 TRA_Activity'!AX244-'UK TRA_Activity'!AX244</f>
        <v>0</v>
      </c>
      <c r="AY244" s="315">
        <f>'EU28 TRA_Activity'!AY244-'UK TRA_Activity'!AY244</f>
        <v>0</v>
      </c>
      <c r="AZ244" s="315">
        <f>'EU28 TRA_Activity'!AZ244-'UK TRA_Activity'!AZ244</f>
        <v>0</v>
      </c>
    </row>
    <row r="245" spans="1:52">
      <c r="A245" s="346" t="s">
        <v>145</v>
      </c>
      <c r="B245" s="331">
        <f>'EU28 TRA_Activity'!B245-'UK TRA_Activity'!B245</f>
        <v>9856223.2670694422</v>
      </c>
      <c r="C245" s="331">
        <f>'EU28 TRA_Activity'!C245-'UK TRA_Activity'!C245</f>
        <v>10370132.128674511</v>
      </c>
      <c r="D245" s="331">
        <f>'EU28 TRA_Activity'!D245-'UK TRA_Activity'!D245</f>
        <v>10862740.003117196</v>
      </c>
      <c r="E245" s="331">
        <f>'EU28 TRA_Activity'!E245-'UK TRA_Activity'!E245</f>
        <v>11370315.356588444</v>
      </c>
      <c r="F245" s="331">
        <f>'EU28 TRA_Activity'!F245-'UK TRA_Activity'!F245</f>
        <v>12158218.604485473</v>
      </c>
      <c r="G245" s="331">
        <f>'EU28 TRA_Activity'!G245-'UK TRA_Activity'!G245</f>
        <v>12657572.156440595</v>
      </c>
      <c r="H245" s="331">
        <f>'EU28 TRA_Activity'!H245-'UK TRA_Activity'!H245</f>
        <v>13848351.780596377</v>
      </c>
      <c r="I245" s="331">
        <f>'EU28 TRA_Activity'!I245-'UK TRA_Activity'!I245</f>
        <v>14643168.303555038</v>
      </c>
      <c r="J245" s="331">
        <f>'EU28 TRA_Activity'!J245-'UK TRA_Activity'!J245</f>
        <v>14650461.025849782</v>
      </c>
      <c r="K245" s="331">
        <f>'EU28 TRA_Activity'!K245-'UK TRA_Activity'!K245</f>
        <v>13345099.054509204</v>
      </c>
      <c r="L245" s="331">
        <f>'EU28 TRA_Activity'!L245-'UK TRA_Activity'!L245</f>
        <v>13485657.605220301</v>
      </c>
      <c r="M245" s="331">
        <f>'EU28 TRA_Activity'!M245-'UK TRA_Activity'!M245</f>
        <v>13571030.784837745</v>
      </c>
      <c r="N245" s="331">
        <f>'EU28 TRA_Activity'!N245-'UK TRA_Activity'!N245</f>
        <v>12790535.780110685</v>
      </c>
      <c r="O245" s="331">
        <f>'EU28 TRA_Activity'!O245-'UK TRA_Activity'!O245</f>
        <v>12184899.837441871</v>
      </c>
      <c r="P245" s="331">
        <f>'EU28 TRA_Activity'!P245-'UK TRA_Activity'!P245</f>
        <v>11867019.055270378</v>
      </c>
      <c r="Q245" s="331">
        <f>'EU28 TRA_Activity'!Q245-'UK TRA_Activity'!Q245</f>
        <v>12315916.366807401</v>
      </c>
      <c r="R245" s="331">
        <f>'EU28 TRA_Activity'!R245-'UK TRA_Activity'!R245</f>
        <v>12522704.81353344</v>
      </c>
      <c r="S245" s="331">
        <f>'EU28 TRA_Activity'!S245-'UK TRA_Activity'!S245</f>
        <v>12772830.825278345</v>
      </c>
      <c r="T245" s="331">
        <f>'EU28 TRA_Activity'!T245-'UK TRA_Activity'!T245</f>
        <v>13019073.762254499</v>
      </c>
      <c r="U245" s="331">
        <f>'EU28 TRA_Activity'!U245-'UK TRA_Activity'!U245</f>
        <v>13241977.420642987</v>
      </c>
      <c r="V245" s="331">
        <f>'EU28 TRA_Activity'!V245-'UK TRA_Activity'!V245</f>
        <v>13444503.504070599</v>
      </c>
      <c r="W245" s="331">
        <f>'EU28 TRA_Activity'!W245-'UK TRA_Activity'!W245</f>
        <v>13628173.051260399</v>
      </c>
      <c r="X245" s="331">
        <f>'EU28 TRA_Activity'!X245-'UK TRA_Activity'!X245</f>
        <v>13795519.59806088</v>
      </c>
      <c r="Y245" s="331">
        <f>'EU28 TRA_Activity'!Y245-'UK TRA_Activity'!Y245</f>
        <v>13980628.904890532</v>
      </c>
      <c r="Z245" s="331">
        <f>'EU28 TRA_Activity'!Z245-'UK TRA_Activity'!Z245</f>
        <v>14154516.562728282</v>
      </c>
      <c r="AA245" s="331">
        <f>'EU28 TRA_Activity'!AA245-'UK TRA_Activity'!AA245</f>
        <v>14323582.775432225</v>
      </c>
      <c r="AB245" s="331">
        <f>'EU28 TRA_Activity'!AB245-'UK TRA_Activity'!AB245</f>
        <v>14490767.4829544</v>
      </c>
      <c r="AC245" s="331">
        <f>'EU28 TRA_Activity'!AC245-'UK TRA_Activity'!AC245</f>
        <v>14655846.376800207</v>
      </c>
      <c r="AD245" s="331">
        <f>'EU28 TRA_Activity'!AD245-'UK TRA_Activity'!AD245</f>
        <v>14821472.047984822</v>
      </c>
      <c r="AE245" s="331">
        <f>'EU28 TRA_Activity'!AE245-'UK TRA_Activity'!AE245</f>
        <v>14989678.199303098</v>
      </c>
      <c r="AF245" s="331">
        <f>'EU28 TRA_Activity'!AF245-'UK TRA_Activity'!AF245</f>
        <v>15161765.916334247</v>
      </c>
      <c r="AG245" s="331">
        <f>'EU28 TRA_Activity'!AG245-'UK TRA_Activity'!AG245</f>
        <v>15336067.68136633</v>
      </c>
      <c r="AH245" s="331">
        <f>'EU28 TRA_Activity'!AH245-'UK TRA_Activity'!AH245</f>
        <v>15513022.945444841</v>
      </c>
      <c r="AI245" s="331">
        <f>'EU28 TRA_Activity'!AI245-'UK TRA_Activity'!AI245</f>
        <v>15695209.539126096</v>
      </c>
      <c r="AJ245" s="331">
        <f>'EU28 TRA_Activity'!AJ245-'UK TRA_Activity'!AJ245</f>
        <v>15884001.39437978</v>
      </c>
      <c r="AK245" s="331">
        <f>'EU28 TRA_Activity'!AK245-'UK TRA_Activity'!AK245</f>
        <v>16080442.57082957</v>
      </c>
      <c r="AL245" s="331">
        <f>'EU28 TRA_Activity'!AL245-'UK TRA_Activity'!AL245</f>
        <v>16286677.94126568</v>
      </c>
      <c r="AM245" s="331">
        <f>'EU28 TRA_Activity'!AM245-'UK TRA_Activity'!AM245</f>
        <v>16439814.311071876</v>
      </c>
      <c r="AN245" s="331">
        <f>'EU28 TRA_Activity'!AN245-'UK TRA_Activity'!AN245</f>
        <v>16599570.719388712</v>
      </c>
      <c r="AO245" s="331">
        <f>'EU28 TRA_Activity'!AO245-'UK TRA_Activity'!AO245</f>
        <v>16765121.575390391</v>
      </c>
      <c r="AP245" s="331">
        <f>'EU28 TRA_Activity'!AP245-'UK TRA_Activity'!AP245</f>
        <v>16935710.053894218</v>
      </c>
      <c r="AQ245" s="331">
        <f>'EU28 TRA_Activity'!AQ245-'UK TRA_Activity'!AQ245</f>
        <v>17106346.444812678</v>
      </c>
      <c r="AR245" s="331">
        <f>'EU28 TRA_Activity'!AR245-'UK TRA_Activity'!AR245</f>
        <v>17281658.983557813</v>
      </c>
      <c r="AS245" s="331">
        <f>'EU28 TRA_Activity'!AS245-'UK TRA_Activity'!AS245</f>
        <v>17462391.952051159</v>
      </c>
      <c r="AT245" s="331">
        <f>'EU28 TRA_Activity'!AT245-'UK TRA_Activity'!AT245</f>
        <v>17652646.244681582</v>
      </c>
      <c r="AU245" s="331">
        <f>'EU28 TRA_Activity'!AU245-'UK TRA_Activity'!AU245</f>
        <v>17856066.319162276</v>
      </c>
      <c r="AV245" s="331">
        <f>'EU28 TRA_Activity'!AV245-'UK TRA_Activity'!AV245</f>
        <v>18073611.001917809</v>
      </c>
      <c r="AW245" s="331">
        <f>'EU28 TRA_Activity'!AW245-'UK TRA_Activity'!AW245</f>
        <v>18301699.141296621</v>
      </c>
      <c r="AX245" s="331">
        <f>'EU28 TRA_Activity'!AX245-'UK TRA_Activity'!AX245</f>
        <v>18536779.801240727</v>
      </c>
      <c r="AY245" s="331">
        <f>'EU28 TRA_Activity'!AY245-'UK TRA_Activity'!AY245</f>
        <v>18777006.083561458</v>
      </c>
      <c r="AZ245" s="331">
        <f>'EU28 TRA_Activity'!AZ245-'UK TRA_Activity'!AZ245</f>
        <v>19019840.685005344</v>
      </c>
    </row>
    <row r="246" spans="1:52">
      <c r="A246" s="314" t="s">
        <v>144</v>
      </c>
      <c r="B246" s="315">
        <f>'EU28 TRA_Activity'!B246-'UK TRA_Activity'!B246</f>
        <v>9856223.2670694422</v>
      </c>
      <c r="C246" s="315">
        <f>'EU28 TRA_Activity'!C246-'UK TRA_Activity'!C246</f>
        <v>10370132.128674511</v>
      </c>
      <c r="D246" s="315">
        <f>'EU28 TRA_Activity'!D246-'UK TRA_Activity'!D246</f>
        <v>10862740.003117196</v>
      </c>
      <c r="E246" s="315">
        <f>'EU28 TRA_Activity'!E246-'UK TRA_Activity'!E246</f>
        <v>11370315.356588444</v>
      </c>
      <c r="F246" s="315">
        <f>'EU28 TRA_Activity'!F246-'UK TRA_Activity'!F246</f>
        <v>12158218.604485473</v>
      </c>
      <c r="G246" s="315">
        <f>'EU28 TRA_Activity'!G246-'UK TRA_Activity'!G246</f>
        <v>12657572.156440595</v>
      </c>
      <c r="H246" s="315">
        <f>'EU28 TRA_Activity'!H246-'UK TRA_Activity'!H246</f>
        <v>13848351.780596377</v>
      </c>
      <c r="I246" s="315">
        <f>'EU28 TRA_Activity'!I246-'UK TRA_Activity'!I246</f>
        <v>14643168.303555038</v>
      </c>
      <c r="J246" s="315">
        <f>'EU28 TRA_Activity'!J246-'UK TRA_Activity'!J246</f>
        <v>14650461.025849782</v>
      </c>
      <c r="K246" s="315">
        <f>'EU28 TRA_Activity'!K246-'UK TRA_Activity'!K246</f>
        <v>13345099.054509204</v>
      </c>
      <c r="L246" s="315">
        <f>'EU28 TRA_Activity'!L246-'UK TRA_Activity'!L246</f>
        <v>13485657.605220301</v>
      </c>
      <c r="M246" s="315">
        <f>'EU28 TRA_Activity'!M246-'UK TRA_Activity'!M246</f>
        <v>13571030.784837745</v>
      </c>
      <c r="N246" s="315">
        <f>'EU28 TRA_Activity'!N246-'UK TRA_Activity'!N246</f>
        <v>12790535.780110685</v>
      </c>
      <c r="O246" s="315">
        <f>'EU28 TRA_Activity'!O246-'UK TRA_Activity'!O246</f>
        <v>12184899.837441871</v>
      </c>
      <c r="P246" s="315">
        <f>'EU28 TRA_Activity'!P246-'UK TRA_Activity'!P246</f>
        <v>11867019.055270378</v>
      </c>
      <c r="Q246" s="315">
        <f>'EU28 TRA_Activity'!Q246-'UK TRA_Activity'!Q246</f>
        <v>12315916.366807401</v>
      </c>
      <c r="R246" s="315">
        <f>'EU28 TRA_Activity'!R246-'UK TRA_Activity'!R246</f>
        <v>12522587.844610339</v>
      </c>
      <c r="S246" s="315">
        <f>'EU28 TRA_Activity'!S246-'UK TRA_Activity'!S246</f>
        <v>12772576.971939472</v>
      </c>
      <c r="T246" s="315">
        <f>'EU28 TRA_Activity'!T246-'UK TRA_Activity'!T246</f>
        <v>13018672.585044602</v>
      </c>
      <c r="U246" s="315">
        <f>'EU28 TRA_Activity'!U246-'UK TRA_Activity'!U246</f>
        <v>13241431.966527538</v>
      </c>
      <c r="V246" s="315">
        <f>'EU28 TRA_Activity'!V246-'UK TRA_Activity'!V246</f>
        <v>13443807.638545806</v>
      </c>
      <c r="W246" s="315">
        <f>'EU28 TRA_Activity'!W246-'UK TRA_Activity'!W246</f>
        <v>13627327.449288951</v>
      </c>
      <c r="X246" s="315">
        <f>'EU28 TRA_Activity'!X246-'UK TRA_Activity'!X246</f>
        <v>13794522.959929924</v>
      </c>
      <c r="Y246" s="315">
        <f>'EU28 TRA_Activity'!Y246-'UK TRA_Activity'!Y246</f>
        <v>13979464.52580413</v>
      </c>
      <c r="Z246" s="315">
        <f>'EU28 TRA_Activity'!Z246-'UK TRA_Activity'!Z246</f>
        <v>14153189.658805236</v>
      </c>
      <c r="AA246" s="315">
        <f>'EU28 TRA_Activity'!AA246-'UK TRA_Activity'!AA246</f>
        <v>14322090.616522279</v>
      </c>
      <c r="AB246" s="315">
        <f>'EU28 TRA_Activity'!AB246-'UK TRA_Activity'!AB246</f>
        <v>14489099.226957127</v>
      </c>
      <c r="AC246" s="315">
        <f>'EU28 TRA_Activity'!AC246-'UK TRA_Activity'!AC246</f>
        <v>14654007.995736398</v>
      </c>
      <c r="AD246" s="315">
        <f>'EU28 TRA_Activity'!AD246-'UK TRA_Activity'!AD246</f>
        <v>14819460.029605113</v>
      </c>
      <c r="AE246" s="315">
        <f>'EU28 TRA_Activity'!AE246-'UK TRA_Activity'!AE246</f>
        <v>14987489.048238114</v>
      </c>
      <c r="AF246" s="315">
        <f>'EU28 TRA_Activity'!AF246-'UK TRA_Activity'!AF246</f>
        <v>15159390.269957907</v>
      </c>
      <c r="AG246" s="315">
        <f>'EU28 TRA_Activity'!AG246-'UK TRA_Activity'!AG246</f>
        <v>15333507.962600267</v>
      </c>
      <c r="AH246" s="315">
        <f>'EU28 TRA_Activity'!AH246-'UK TRA_Activity'!AH246</f>
        <v>15510266.72121291</v>
      </c>
      <c r="AI246" s="315">
        <f>'EU28 TRA_Activity'!AI246-'UK TRA_Activity'!AI246</f>
        <v>15692254.657425769</v>
      </c>
      <c r="AJ246" s="315">
        <f>'EU28 TRA_Activity'!AJ246-'UK TRA_Activity'!AJ246</f>
        <v>15880865.506328985</v>
      </c>
      <c r="AK246" s="315">
        <f>'EU28 TRA_Activity'!AK246-'UK TRA_Activity'!AK246</f>
        <v>16077097.626726326</v>
      </c>
      <c r="AL246" s="315">
        <f>'EU28 TRA_Activity'!AL246-'UK TRA_Activity'!AL246</f>
        <v>16283130.611998595</v>
      </c>
      <c r="AM246" s="315">
        <f>'EU28 TRA_Activity'!AM246-'UK TRA_Activity'!AM246</f>
        <v>16436045.195182236</v>
      </c>
      <c r="AN246" s="315">
        <f>'EU28 TRA_Activity'!AN246-'UK TRA_Activity'!AN246</f>
        <v>16595596.687665559</v>
      </c>
      <c r="AO246" s="315">
        <f>'EU28 TRA_Activity'!AO246-'UK TRA_Activity'!AO246</f>
        <v>16760905.287949797</v>
      </c>
      <c r="AP246" s="315">
        <f>'EU28 TRA_Activity'!AP246-'UK TRA_Activity'!AP246</f>
        <v>16931208.210053917</v>
      </c>
      <c r="AQ246" s="315">
        <f>'EU28 TRA_Activity'!AQ246-'UK TRA_Activity'!AQ246</f>
        <v>17101575.782921676</v>
      </c>
      <c r="AR246" s="315">
        <f>'EU28 TRA_Activity'!AR246-'UK TRA_Activity'!AR246</f>
        <v>17276582.334900185</v>
      </c>
      <c r="AS246" s="315">
        <f>'EU28 TRA_Activity'!AS246-'UK TRA_Activity'!AS246</f>
        <v>17456938.87585051</v>
      </c>
      <c r="AT246" s="315">
        <f>'EU28 TRA_Activity'!AT246-'UK TRA_Activity'!AT246</f>
        <v>17646548.000393853</v>
      </c>
      <c r="AU246" s="315">
        <f>'EU28 TRA_Activity'!AU246-'UK TRA_Activity'!AU246</f>
        <v>17849471.447525643</v>
      </c>
      <c r="AV246" s="315">
        <f>'EU28 TRA_Activity'!AV246-'UK TRA_Activity'!AV246</f>
        <v>18066535.292799994</v>
      </c>
      <c r="AW246" s="315">
        <f>'EU28 TRA_Activity'!AW246-'UK TRA_Activity'!AW246</f>
        <v>18294030.364023764</v>
      </c>
      <c r="AX246" s="315">
        <f>'EU28 TRA_Activity'!AX246-'UK TRA_Activity'!AX246</f>
        <v>18528401.333961125</v>
      </c>
      <c r="AY246" s="315">
        <f>'EU28 TRA_Activity'!AY246-'UK TRA_Activity'!AY246</f>
        <v>18767916.148983341</v>
      </c>
      <c r="AZ246" s="315">
        <f>'EU28 TRA_Activity'!AZ246-'UK TRA_Activity'!AZ246</f>
        <v>19009866.487900134</v>
      </c>
    </row>
    <row r="247" spans="1:52">
      <c r="A247" s="314" t="s">
        <v>143</v>
      </c>
      <c r="B247" s="315">
        <f>'EU28 TRA_Activity'!B247-'UK TRA_Activity'!B247</f>
        <v>0</v>
      </c>
      <c r="C247" s="315">
        <f>'EU28 TRA_Activity'!C247-'UK TRA_Activity'!C247</f>
        <v>0</v>
      </c>
      <c r="D247" s="315">
        <f>'EU28 TRA_Activity'!D247-'UK TRA_Activity'!D247</f>
        <v>0</v>
      </c>
      <c r="E247" s="315">
        <f>'EU28 TRA_Activity'!E247-'UK TRA_Activity'!E247</f>
        <v>0</v>
      </c>
      <c r="F247" s="315">
        <f>'EU28 TRA_Activity'!F247-'UK TRA_Activity'!F247</f>
        <v>0</v>
      </c>
      <c r="G247" s="315">
        <f>'EU28 TRA_Activity'!G247-'UK TRA_Activity'!G247</f>
        <v>0</v>
      </c>
      <c r="H247" s="315">
        <f>'EU28 TRA_Activity'!H247-'UK TRA_Activity'!H247</f>
        <v>0</v>
      </c>
      <c r="I247" s="315">
        <f>'EU28 TRA_Activity'!I247-'UK TRA_Activity'!I247</f>
        <v>0</v>
      </c>
      <c r="J247" s="315">
        <f>'EU28 TRA_Activity'!J247-'UK TRA_Activity'!J247</f>
        <v>0</v>
      </c>
      <c r="K247" s="315">
        <f>'EU28 TRA_Activity'!K247-'UK TRA_Activity'!K247</f>
        <v>0</v>
      </c>
      <c r="L247" s="315">
        <f>'EU28 TRA_Activity'!L247-'UK TRA_Activity'!L247</f>
        <v>0</v>
      </c>
      <c r="M247" s="315">
        <f>'EU28 TRA_Activity'!M247-'UK TRA_Activity'!M247</f>
        <v>0</v>
      </c>
      <c r="N247" s="315">
        <f>'EU28 TRA_Activity'!N247-'UK TRA_Activity'!N247</f>
        <v>0</v>
      </c>
      <c r="O247" s="315">
        <f>'EU28 TRA_Activity'!O247-'UK TRA_Activity'!O247</f>
        <v>0</v>
      </c>
      <c r="P247" s="315">
        <f>'EU28 TRA_Activity'!P247-'UK TRA_Activity'!P247</f>
        <v>0</v>
      </c>
      <c r="Q247" s="315">
        <f>'EU28 TRA_Activity'!Q247-'UK TRA_Activity'!Q247</f>
        <v>0</v>
      </c>
      <c r="R247" s="315">
        <f>'EU28 TRA_Activity'!R247-'UK TRA_Activity'!R247</f>
        <v>116.96625169717632</v>
      </c>
      <c r="S247" s="315">
        <f>'EU28 TRA_Activity'!S247-'UK TRA_Activity'!S247</f>
        <v>253.84607937742558</v>
      </c>
      <c r="T247" s="315">
        <f>'EU28 TRA_Activity'!T247-'UK TRA_Activity'!T247</f>
        <v>401.16266415525718</v>
      </c>
      <c r="U247" s="315">
        <f>'EU28 TRA_Activity'!U247-'UK TRA_Activity'!U247</f>
        <v>545.42917521452284</v>
      </c>
      <c r="V247" s="315">
        <f>'EU28 TRA_Activity'!V247-'UK TRA_Activity'!V247</f>
        <v>695.8248416989976</v>
      </c>
      <c r="W247" s="315">
        <f>'EU28 TRA_Activity'!W247-'UK TRA_Activity'!W247</f>
        <v>845.5385554138702</v>
      </c>
      <c r="X247" s="315">
        <f>'EU28 TRA_Activity'!X247-'UK TRA_Activity'!X247</f>
        <v>996.54175751801461</v>
      </c>
      <c r="Y247" s="315">
        <f>'EU28 TRA_Activity'!Y247-'UK TRA_Activity'!Y247</f>
        <v>1164.2293467651789</v>
      </c>
      <c r="Z247" s="315">
        <f>'EU28 TRA_Activity'!Z247-'UK TRA_Activity'!Z247</f>
        <v>1326.6799892285956</v>
      </c>
      <c r="AA247" s="315">
        <f>'EU28 TRA_Activity'!AA247-'UK TRA_Activity'!AA247</f>
        <v>1491.8272999412661</v>
      </c>
      <c r="AB247" s="315">
        <f>'EU28 TRA_Activity'!AB247-'UK TRA_Activity'!AB247</f>
        <v>1667.7594626834555</v>
      </c>
      <c r="AC247" s="315">
        <f>'EU28 TRA_Activity'!AC247-'UK TRA_Activity'!AC247</f>
        <v>1837.6587752721723</v>
      </c>
      <c r="AD247" s="315">
        <f>'EU28 TRA_Activity'!AD247-'UK TRA_Activity'!AD247</f>
        <v>2010.9638246923773</v>
      </c>
      <c r="AE247" s="315">
        <f>'EU28 TRA_Activity'!AE247-'UK TRA_Activity'!AE247</f>
        <v>2187.6258220065329</v>
      </c>
      <c r="AF247" s="315">
        <f>'EU28 TRA_Activity'!AF247-'UK TRA_Activity'!AF247</f>
        <v>2373.4243927748935</v>
      </c>
      <c r="AG247" s="315">
        <f>'EU28 TRA_Activity'!AG247-'UK TRA_Activity'!AG247</f>
        <v>2556.5445301724758</v>
      </c>
      <c r="AH247" s="315">
        <f>'EU28 TRA_Activity'!AH247-'UK TRA_Activity'!AH247</f>
        <v>2751.6365351158229</v>
      </c>
      <c r="AI247" s="315">
        <f>'EU28 TRA_Activity'!AI247-'UK TRA_Activity'!AI247</f>
        <v>2948.3697287184414</v>
      </c>
      <c r="AJ247" s="315">
        <f>'EU28 TRA_Activity'!AJ247-'UK TRA_Activity'!AJ247</f>
        <v>3126.923723161889</v>
      </c>
      <c r="AK247" s="315">
        <f>'EU28 TRA_Activity'!AK247-'UK TRA_Activity'!AK247</f>
        <v>3332.1649679764164</v>
      </c>
      <c r="AL247" s="315">
        <f>'EU28 TRA_Activity'!AL247-'UK TRA_Activity'!AL247</f>
        <v>3529.6316188806877</v>
      </c>
      <c r="AM247" s="315">
        <f>'EU28 TRA_Activity'!AM247-'UK TRA_Activity'!AM247</f>
        <v>3744.494726915977</v>
      </c>
      <c r="AN247" s="315">
        <f>'EU28 TRA_Activity'!AN247-'UK TRA_Activity'!AN247</f>
        <v>3940.7139498721181</v>
      </c>
      <c r="AO247" s="315">
        <f>'EU28 TRA_Activity'!AO247-'UK TRA_Activity'!AO247</f>
        <v>4169.873005972403</v>
      </c>
      <c r="AP247" s="315">
        <f>'EU28 TRA_Activity'!AP247-'UK TRA_Activity'!AP247</f>
        <v>4435.433534287049</v>
      </c>
      <c r="AQ247" s="315">
        <f>'EU28 TRA_Activity'!AQ247-'UK TRA_Activity'!AQ247</f>
        <v>4680.4653369099187</v>
      </c>
      <c r="AR247" s="315">
        <f>'EU28 TRA_Activity'!AR247-'UK TRA_Activity'!AR247</f>
        <v>4954.5146073338301</v>
      </c>
      <c r="AS247" s="315">
        <f>'EU28 TRA_Activity'!AS247-'UK TRA_Activity'!AS247</f>
        <v>5281.5493268447799</v>
      </c>
      <c r="AT247" s="315">
        <f>'EU28 TRA_Activity'!AT247-'UK TRA_Activity'!AT247</f>
        <v>5826.8710903617994</v>
      </c>
      <c r="AU247" s="315">
        <f>'EU28 TRA_Activity'!AU247-'UK TRA_Activity'!AU247</f>
        <v>6235.109050031394</v>
      </c>
      <c r="AV247" s="315">
        <f>'EU28 TRA_Activity'!AV247-'UK TRA_Activity'!AV247</f>
        <v>6613.707498502913</v>
      </c>
      <c r="AW247" s="315">
        <f>'EU28 TRA_Activity'!AW247-'UK TRA_Activity'!AW247</f>
        <v>7068.6921125718281</v>
      </c>
      <c r="AX247" s="315">
        <f>'EU28 TRA_Activity'!AX247-'UK TRA_Activity'!AX247</f>
        <v>7593.6214872183009</v>
      </c>
      <c r="AY247" s="315">
        <f>'EU28 TRA_Activity'!AY247-'UK TRA_Activity'!AY247</f>
        <v>8097.7485744714631</v>
      </c>
      <c r="AZ247" s="315">
        <f>'EU28 TRA_Activity'!AZ247-'UK TRA_Activity'!AZ247</f>
        <v>8697.0013402981676</v>
      </c>
    </row>
    <row r="248" spans="1:52">
      <c r="A248" s="314" t="s">
        <v>142</v>
      </c>
      <c r="B248" s="315">
        <f>'EU28 TRA_Activity'!B248-'UK TRA_Activity'!B248</f>
        <v>0</v>
      </c>
      <c r="C248" s="315">
        <f>'EU28 TRA_Activity'!C248-'UK TRA_Activity'!C248</f>
        <v>0</v>
      </c>
      <c r="D248" s="315">
        <f>'EU28 TRA_Activity'!D248-'UK TRA_Activity'!D248</f>
        <v>0</v>
      </c>
      <c r="E248" s="315">
        <f>'EU28 TRA_Activity'!E248-'UK TRA_Activity'!E248</f>
        <v>0</v>
      </c>
      <c r="F248" s="315">
        <f>'EU28 TRA_Activity'!F248-'UK TRA_Activity'!F248</f>
        <v>0</v>
      </c>
      <c r="G248" s="315">
        <f>'EU28 TRA_Activity'!G248-'UK TRA_Activity'!G248</f>
        <v>0</v>
      </c>
      <c r="H248" s="315">
        <f>'EU28 TRA_Activity'!H248-'UK TRA_Activity'!H248</f>
        <v>0</v>
      </c>
      <c r="I248" s="315">
        <f>'EU28 TRA_Activity'!I248-'UK TRA_Activity'!I248</f>
        <v>0</v>
      </c>
      <c r="J248" s="315">
        <f>'EU28 TRA_Activity'!J248-'UK TRA_Activity'!J248</f>
        <v>0</v>
      </c>
      <c r="K248" s="315">
        <f>'EU28 TRA_Activity'!K248-'UK TRA_Activity'!K248</f>
        <v>0</v>
      </c>
      <c r="L248" s="315">
        <f>'EU28 TRA_Activity'!L248-'UK TRA_Activity'!L248</f>
        <v>0</v>
      </c>
      <c r="M248" s="315">
        <f>'EU28 TRA_Activity'!M248-'UK TRA_Activity'!M248</f>
        <v>0</v>
      </c>
      <c r="N248" s="315">
        <f>'EU28 TRA_Activity'!N248-'UK TRA_Activity'!N248</f>
        <v>0</v>
      </c>
      <c r="O248" s="315">
        <f>'EU28 TRA_Activity'!O248-'UK TRA_Activity'!O248</f>
        <v>0</v>
      </c>
      <c r="P248" s="315">
        <f>'EU28 TRA_Activity'!P248-'UK TRA_Activity'!P248</f>
        <v>0</v>
      </c>
      <c r="Q248" s="315">
        <f>'EU28 TRA_Activity'!Q248-'UK TRA_Activity'!Q248</f>
        <v>0</v>
      </c>
      <c r="R248" s="315">
        <f>'EU28 TRA_Activity'!R248-'UK TRA_Activity'!R248</f>
        <v>2.6714020492073559E-3</v>
      </c>
      <c r="S248" s="315">
        <f>'EU28 TRA_Activity'!S248-'UK TRA_Activity'!S248</f>
        <v>7.2594951850347483E-3</v>
      </c>
      <c r="T248" s="315">
        <f>'EU28 TRA_Activity'!T248-'UK TRA_Activity'!T248</f>
        <v>1.454574324942148E-2</v>
      </c>
      <c r="U248" s="315">
        <f>'EU28 TRA_Activity'!U248-'UK TRA_Activity'!U248</f>
        <v>2.4940235304889393E-2</v>
      </c>
      <c r="V248" s="315">
        <f>'EU28 TRA_Activity'!V248-'UK TRA_Activity'!V248</f>
        <v>4.0683094478375759E-2</v>
      </c>
      <c r="W248" s="315">
        <f>'EU28 TRA_Activity'!W248-'UK TRA_Activity'!W248</f>
        <v>6.3416032949101794E-2</v>
      </c>
      <c r="X248" s="315">
        <f>'EU28 TRA_Activity'!X248-'UK TRA_Activity'!X248</f>
        <v>9.6373435852038128E-2</v>
      </c>
      <c r="Y248" s="315">
        <f>'EU28 TRA_Activity'!Y248-'UK TRA_Activity'!Y248</f>
        <v>0.14973963581825997</v>
      </c>
      <c r="Z248" s="315">
        <f>'EU28 TRA_Activity'!Z248-'UK TRA_Activity'!Z248</f>
        <v>0.22393381735787027</v>
      </c>
      <c r="AA248" s="315">
        <f>'EU28 TRA_Activity'!AA248-'UK TRA_Activity'!AA248</f>
        <v>0.3316100052641674</v>
      </c>
      <c r="AB248" s="315">
        <f>'EU28 TRA_Activity'!AB248-'UK TRA_Activity'!AB248</f>
        <v>0.49653458855709465</v>
      </c>
      <c r="AC248" s="315">
        <f>'EU28 TRA_Activity'!AC248-'UK TRA_Activity'!AC248</f>
        <v>0.7222885363434135</v>
      </c>
      <c r="AD248" s="315">
        <f>'EU28 TRA_Activity'!AD248-'UK TRA_Activity'!AD248</f>
        <v>1.0545550179043577</v>
      </c>
      <c r="AE248" s="315">
        <f>'EU28 TRA_Activity'!AE248-'UK TRA_Activity'!AE248</f>
        <v>1.5252429795382709</v>
      </c>
      <c r="AF248" s="315">
        <f>'EU28 TRA_Activity'!AF248-'UK TRA_Activity'!AF248</f>
        <v>2.2219835662287983</v>
      </c>
      <c r="AG248" s="315">
        <f>'EU28 TRA_Activity'!AG248-'UK TRA_Activity'!AG248</f>
        <v>3.174235889847147</v>
      </c>
      <c r="AH248" s="315">
        <f>'EU28 TRA_Activity'!AH248-'UK TRA_Activity'!AH248</f>
        <v>4.5876968142035581</v>
      </c>
      <c r="AI248" s="315">
        <f>'EU28 TRA_Activity'!AI248-'UK TRA_Activity'!AI248</f>
        <v>6.5119716079827761</v>
      </c>
      <c r="AJ248" s="315">
        <f>'EU28 TRA_Activity'!AJ248-'UK TRA_Activity'!AJ248</f>
        <v>8.9643276333668389</v>
      </c>
      <c r="AK248" s="315">
        <f>'EU28 TRA_Activity'!AK248-'UK TRA_Activity'!AK248</f>
        <v>12.779135267089273</v>
      </c>
      <c r="AL248" s="315">
        <f>'EU28 TRA_Activity'!AL248-'UK TRA_Activity'!AL248</f>
        <v>17.69764820244654</v>
      </c>
      <c r="AM248" s="315">
        <f>'EU28 TRA_Activity'!AM248-'UK TRA_Activity'!AM248</f>
        <v>24.621162724841849</v>
      </c>
      <c r="AN248" s="315">
        <f>'EU28 TRA_Activity'!AN248-'UK TRA_Activity'!AN248</f>
        <v>33.317773280939633</v>
      </c>
      <c r="AO248" s="315">
        <f>'EU28 TRA_Activity'!AO248-'UK TRA_Activity'!AO248</f>
        <v>46.414434622647448</v>
      </c>
      <c r="AP248" s="315">
        <f>'EU28 TRA_Activity'!AP248-'UK TRA_Activity'!AP248</f>
        <v>66.410306016559971</v>
      </c>
      <c r="AQ248" s="315">
        <f>'EU28 TRA_Activity'!AQ248-'UK TRA_Activity'!AQ248</f>
        <v>90.196554091745341</v>
      </c>
      <c r="AR248" s="315">
        <f>'EU28 TRA_Activity'!AR248-'UK TRA_Activity'!AR248</f>
        <v>122.13405029172694</v>
      </c>
      <c r="AS248" s="315">
        <f>'EU28 TRA_Activity'!AS248-'UK TRA_Activity'!AS248</f>
        <v>171.52687380795777</v>
      </c>
      <c r="AT248" s="315">
        <f>'EU28 TRA_Activity'!AT248-'UK TRA_Activity'!AT248</f>
        <v>271.37319737012024</v>
      </c>
      <c r="AU248" s="315">
        <f>'EU28 TRA_Activity'!AU248-'UK TRA_Activity'!AU248</f>
        <v>359.76258660397747</v>
      </c>
      <c r="AV248" s="315">
        <f>'EU28 TRA_Activity'!AV248-'UK TRA_Activity'!AV248</f>
        <v>462.00161930871991</v>
      </c>
      <c r="AW248" s="315">
        <f>'EU28 TRA_Activity'!AW248-'UK TRA_Activity'!AW248</f>
        <v>600.08516028705719</v>
      </c>
      <c r="AX248" s="315">
        <f>'EU28 TRA_Activity'!AX248-'UK TRA_Activity'!AX248</f>
        <v>784.84579238359618</v>
      </c>
      <c r="AY248" s="315">
        <f>'EU28 TRA_Activity'!AY248-'UK TRA_Activity'!AY248</f>
        <v>992.18600364894348</v>
      </c>
      <c r="AZ248" s="315">
        <f>'EU28 TRA_Activity'!AZ248-'UK TRA_Activity'!AZ248</f>
        <v>1277.1957649108092</v>
      </c>
    </row>
    <row r="249" spans="1:52">
      <c r="A249" s="314" t="s">
        <v>141</v>
      </c>
      <c r="B249" s="315">
        <f>'EU28 TRA_Activity'!B249-'UK TRA_Activity'!B249</f>
        <v>0</v>
      </c>
      <c r="C249" s="315">
        <f>'EU28 TRA_Activity'!C249-'UK TRA_Activity'!C249</f>
        <v>0</v>
      </c>
      <c r="D249" s="315">
        <f>'EU28 TRA_Activity'!D249-'UK TRA_Activity'!D249</f>
        <v>0</v>
      </c>
      <c r="E249" s="315">
        <f>'EU28 TRA_Activity'!E249-'UK TRA_Activity'!E249</f>
        <v>0</v>
      </c>
      <c r="F249" s="315">
        <f>'EU28 TRA_Activity'!F249-'UK TRA_Activity'!F249</f>
        <v>0</v>
      </c>
      <c r="G249" s="315">
        <f>'EU28 TRA_Activity'!G249-'UK TRA_Activity'!G249</f>
        <v>0</v>
      </c>
      <c r="H249" s="315">
        <f>'EU28 TRA_Activity'!H249-'UK TRA_Activity'!H249</f>
        <v>0</v>
      </c>
      <c r="I249" s="315">
        <f>'EU28 TRA_Activity'!I249-'UK TRA_Activity'!I249</f>
        <v>0</v>
      </c>
      <c r="J249" s="315">
        <f>'EU28 TRA_Activity'!J249-'UK TRA_Activity'!J249</f>
        <v>0</v>
      </c>
      <c r="K249" s="315">
        <f>'EU28 TRA_Activity'!K249-'UK TRA_Activity'!K249</f>
        <v>0</v>
      </c>
      <c r="L249" s="315">
        <f>'EU28 TRA_Activity'!L249-'UK TRA_Activity'!L249</f>
        <v>0</v>
      </c>
      <c r="M249" s="315">
        <f>'EU28 TRA_Activity'!M249-'UK TRA_Activity'!M249</f>
        <v>0</v>
      </c>
      <c r="N249" s="315">
        <f>'EU28 TRA_Activity'!N249-'UK TRA_Activity'!N249</f>
        <v>0</v>
      </c>
      <c r="O249" s="315">
        <f>'EU28 TRA_Activity'!O249-'UK TRA_Activity'!O249</f>
        <v>0</v>
      </c>
      <c r="P249" s="315">
        <f>'EU28 TRA_Activity'!P249-'UK TRA_Activity'!P249</f>
        <v>0</v>
      </c>
      <c r="Q249" s="315">
        <f>'EU28 TRA_Activity'!Q249-'UK TRA_Activity'!Q249</f>
        <v>0</v>
      </c>
      <c r="R249" s="315">
        <f>'EU28 TRA_Activity'!R249-'UK TRA_Activity'!R249</f>
        <v>0</v>
      </c>
      <c r="S249" s="315">
        <f>'EU28 TRA_Activity'!S249-'UK TRA_Activity'!S249</f>
        <v>0</v>
      </c>
      <c r="T249" s="315">
        <f>'EU28 TRA_Activity'!T249-'UK TRA_Activity'!T249</f>
        <v>0</v>
      </c>
      <c r="U249" s="315">
        <f>'EU28 TRA_Activity'!U249-'UK TRA_Activity'!U249</f>
        <v>0</v>
      </c>
      <c r="V249" s="315">
        <f>'EU28 TRA_Activity'!V249-'UK TRA_Activity'!V249</f>
        <v>0</v>
      </c>
      <c r="W249" s="315">
        <f>'EU28 TRA_Activity'!W249-'UK TRA_Activity'!W249</f>
        <v>0</v>
      </c>
      <c r="X249" s="315">
        <f>'EU28 TRA_Activity'!X249-'UK TRA_Activity'!X249</f>
        <v>0</v>
      </c>
      <c r="Y249" s="315">
        <f>'EU28 TRA_Activity'!Y249-'UK TRA_Activity'!Y249</f>
        <v>0</v>
      </c>
      <c r="Z249" s="315">
        <f>'EU28 TRA_Activity'!Z249-'UK TRA_Activity'!Z249</f>
        <v>0</v>
      </c>
      <c r="AA249" s="315">
        <f>'EU28 TRA_Activity'!AA249-'UK TRA_Activity'!AA249</f>
        <v>0</v>
      </c>
      <c r="AB249" s="315">
        <f>'EU28 TRA_Activity'!AB249-'UK TRA_Activity'!AB249</f>
        <v>0</v>
      </c>
      <c r="AC249" s="315">
        <f>'EU28 TRA_Activity'!AC249-'UK TRA_Activity'!AC249</f>
        <v>0</v>
      </c>
      <c r="AD249" s="315">
        <f>'EU28 TRA_Activity'!AD249-'UK TRA_Activity'!AD249</f>
        <v>0</v>
      </c>
      <c r="AE249" s="315">
        <f>'EU28 TRA_Activity'!AE249-'UK TRA_Activity'!AE249</f>
        <v>0</v>
      </c>
      <c r="AF249" s="315">
        <f>'EU28 TRA_Activity'!AF249-'UK TRA_Activity'!AF249</f>
        <v>0</v>
      </c>
      <c r="AG249" s="315">
        <f>'EU28 TRA_Activity'!AG249-'UK TRA_Activity'!AG249</f>
        <v>0</v>
      </c>
      <c r="AH249" s="315">
        <f>'EU28 TRA_Activity'!AH249-'UK TRA_Activity'!AH249</f>
        <v>0</v>
      </c>
      <c r="AI249" s="315">
        <f>'EU28 TRA_Activity'!AI249-'UK TRA_Activity'!AI249</f>
        <v>0</v>
      </c>
      <c r="AJ249" s="315">
        <f>'EU28 TRA_Activity'!AJ249-'UK TRA_Activity'!AJ249</f>
        <v>0</v>
      </c>
      <c r="AK249" s="315">
        <f>'EU28 TRA_Activity'!AK249-'UK TRA_Activity'!AK249</f>
        <v>0</v>
      </c>
      <c r="AL249" s="315">
        <f>'EU28 TRA_Activity'!AL249-'UK TRA_Activity'!AL249</f>
        <v>0</v>
      </c>
      <c r="AM249" s="315">
        <f>'EU28 TRA_Activity'!AM249-'UK TRA_Activity'!AM249</f>
        <v>0</v>
      </c>
      <c r="AN249" s="315">
        <f>'EU28 TRA_Activity'!AN249-'UK TRA_Activity'!AN249</f>
        <v>0</v>
      </c>
      <c r="AO249" s="315">
        <f>'EU28 TRA_Activity'!AO249-'UK TRA_Activity'!AO249</f>
        <v>0</v>
      </c>
      <c r="AP249" s="315">
        <f>'EU28 TRA_Activity'!AP249-'UK TRA_Activity'!AP249</f>
        <v>0</v>
      </c>
      <c r="AQ249" s="315">
        <f>'EU28 TRA_Activity'!AQ249-'UK TRA_Activity'!AQ249</f>
        <v>0</v>
      </c>
      <c r="AR249" s="315">
        <f>'EU28 TRA_Activity'!AR249-'UK TRA_Activity'!AR249</f>
        <v>0</v>
      </c>
      <c r="AS249" s="315">
        <f>'EU28 TRA_Activity'!AS249-'UK TRA_Activity'!AS249</f>
        <v>0</v>
      </c>
      <c r="AT249" s="315">
        <f>'EU28 TRA_Activity'!AT249-'UK TRA_Activity'!AT249</f>
        <v>0</v>
      </c>
      <c r="AU249" s="315">
        <f>'EU28 TRA_Activity'!AU249-'UK TRA_Activity'!AU249</f>
        <v>0</v>
      </c>
      <c r="AV249" s="315">
        <f>'EU28 TRA_Activity'!AV249-'UK TRA_Activity'!AV249</f>
        <v>0</v>
      </c>
      <c r="AW249" s="315">
        <f>'EU28 TRA_Activity'!AW249-'UK TRA_Activity'!AW249</f>
        <v>0</v>
      </c>
      <c r="AX249" s="315">
        <f>'EU28 TRA_Activity'!AX249-'UK TRA_Activity'!AX249</f>
        <v>0</v>
      </c>
      <c r="AY249" s="315">
        <f>'EU28 TRA_Activity'!AY249-'UK TRA_Activity'!AY249</f>
        <v>0</v>
      </c>
      <c r="AZ249" s="315">
        <f>'EU28 TRA_Activity'!AZ249-'UK TRA_Activity'!AZ249</f>
        <v>0</v>
      </c>
    </row>
    <row r="250" spans="1:52">
      <c r="A250" s="314" t="s">
        <v>140</v>
      </c>
      <c r="B250" s="315">
        <f>'EU28 TRA_Activity'!B250-'UK TRA_Activity'!B250</f>
        <v>0</v>
      </c>
      <c r="C250" s="315">
        <f>'EU28 TRA_Activity'!C250-'UK TRA_Activity'!C250</f>
        <v>0</v>
      </c>
      <c r="D250" s="315">
        <f>'EU28 TRA_Activity'!D250-'UK TRA_Activity'!D250</f>
        <v>0</v>
      </c>
      <c r="E250" s="315">
        <f>'EU28 TRA_Activity'!E250-'UK TRA_Activity'!E250</f>
        <v>0</v>
      </c>
      <c r="F250" s="315">
        <f>'EU28 TRA_Activity'!F250-'UK TRA_Activity'!F250</f>
        <v>0</v>
      </c>
      <c r="G250" s="315">
        <f>'EU28 TRA_Activity'!G250-'UK TRA_Activity'!G250</f>
        <v>0</v>
      </c>
      <c r="H250" s="315">
        <f>'EU28 TRA_Activity'!H250-'UK TRA_Activity'!H250</f>
        <v>0</v>
      </c>
      <c r="I250" s="315">
        <f>'EU28 TRA_Activity'!I250-'UK TRA_Activity'!I250</f>
        <v>0</v>
      </c>
      <c r="J250" s="315">
        <f>'EU28 TRA_Activity'!J250-'UK TRA_Activity'!J250</f>
        <v>0</v>
      </c>
      <c r="K250" s="315">
        <f>'EU28 TRA_Activity'!K250-'UK TRA_Activity'!K250</f>
        <v>0</v>
      </c>
      <c r="L250" s="315">
        <f>'EU28 TRA_Activity'!L250-'UK TRA_Activity'!L250</f>
        <v>0</v>
      </c>
      <c r="M250" s="315">
        <f>'EU28 TRA_Activity'!M250-'UK TRA_Activity'!M250</f>
        <v>0</v>
      </c>
      <c r="N250" s="315">
        <f>'EU28 TRA_Activity'!N250-'UK TRA_Activity'!N250</f>
        <v>0</v>
      </c>
      <c r="O250" s="315">
        <f>'EU28 TRA_Activity'!O250-'UK TRA_Activity'!O250</f>
        <v>0</v>
      </c>
      <c r="P250" s="315">
        <f>'EU28 TRA_Activity'!P250-'UK TRA_Activity'!P250</f>
        <v>0</v>
      </c>
      <c r="Q250" s="315">
        <f>'EU28 TRA_Activity'!Q250-'UK TRA_Activity'!Q250</f>
        <v>0</v>
      </c>
      <c r="R250" s="315">
        <f>'EU28 TRA_Activity'!R250-'UK TRA_Activity'!R250</f>
        <v>0</v>
      </c>
      <c r="S250" s="315">
        <f>'EU28 TRA_Activity'!S250-'UK TRA_Activity'!S250</f>
        <v>0</v>
      </c>
      <c r="T250" s="315">
        <f>'EU28 TRA_Activity'!T250-'UK TRA_Activity'!T250</f>
        <v>0</v>
      </c>
      <c r="U250" s="315">
        <f>'EU28 TRA_Activity'!U250-'UK TRA_Activity'!U250</f>
        <v>0</v>
      </c>
      <c r="V250" s="315">
        <f>'EU28 TRA_Activity'!V250-'UK TRA_Activity'!V250</f>
        <v>0</v>
      </c>
      <c r="W250" s="315">
        <f>'EU28 TRA_Activity'!W250-'UK TRA_Activity'!W250</f>
        <v>0</v>
      </c>
      <c r="X250" s="315">
        <f>'EU28 TRA_Activity'!X250-'UK TRA_Activity'!X250</f>
        <v>0</v>
      </c>
      <c r="Y250" s="315">
        <f>'EU28 TRA_Activity'!Y250-'UK TRA_Activity'!Y250</f>
        <v>0</v>
      </c>
      <c r="Z250" s="315">
        <f>'EU28 TRA_Activity'!Z250-'UK TRA_Activity'!Z250</f>
        <v>0</v>
      </c>
      <c r="AA250" s="315">
        <f>'EU28 TRA_Activity'!AA250-'UK TRA_Activity'!AA250</f>
        <v>0</v>
      </c>
      <c r="AB250" s="315">
        <f>'EU28 TRA_Activity'!AB250-'UK TRA_Activity'!AB250</f>
        <v>0</v>
      </c>
      <c r="AC250" s="315">
        <f>'EU28 TRA_Activity'!AC250-'UK TRA_Activity'!AC250</f>
        <v>0</v>
      </c>
      <c r="AD250" s="315">
        <f>'EU28 TRA_Activity'!AD250-'UK TRA_Activity'!AD250</f>
        <v>0</v>
      </c>
      <c r="AE250" s="315">
        <f>'EU28 TRA_Activity'!AE250-'UK TRA_Activity'!AE250</f>
        <v>0</v>
      </c>
      <c r="AF250" s="315">
        <f>'EU28 TRA_Activity'!AF250-'UK TRA_Activity'!AF250</f>
        <v>0</v>
      </c>
      <c r="AG250" s="315">
        <f>'EU28 TRA_Activity'!AG250-'UK TRA_Activity'!AG250</f>
        <v>0</v>
      </c>
      <c r="AH250" s="315">
        <f>'EU28 TRA_Activity'!AH250-'UK TRA_Activity'!AH250</f>
        <v>0</v>
      </c>
      <c r="AI250" s="315">
        <f>'EU28 TRA_Activity'!AI250-'UK TRA_Activity'!AI250</f>
        <v>0</v>
      </c>
      <c r="AJ250" s="315">
        <f>'EU28 TRA_Activity'!AJ250-'UK TRA_Activity'!AJ250</f>
        <v>0</v>
      </c>
      <c r="AK250" s="315">
        <f>'EU28 TRA_Activity'!AK250-'UK TRA_Activity'!AK250</f>
        <v>0</v>
      </c>
      <c r="AL250" s="315">
        <f>'EU28 TRA_Activity'!AL250-'UK TRA_Activity'!AL250</f>
        <v>0</v>
      </c>
      <c r="AM250" s="315">
        <f>'EU28 TRA_Activity'!AM250-'UK TRA_Activity'!AM250</f>
        <v>0</v>
      </c>
      <c r="AN250" s="315">
        <f>'EU28 TRA_Activity'!AN250-'UK TRA_Activity'!AN250</f>
        <v>0</v>
      </c>
      <c r="AO250" s="315">
        <f>'EU28 TRA_Activity'!AO250-'UK TRA_Activity'!AO250</f>
        <v>0</v>
      </c>
      <c r="AP250" s="315">
        <f>'EU28 TRA_Activity'!AP250-'UK TRA_Activity'!AP250</f>
        <v>0</v>
      </c>
      <c r="AQ250" s="315">
        <f>'EU28 TRA_Activity'!AQ250-'UK TRA_Activity'!AQ250</f>
        <v>0</v>
      </c>
      <c r="AR250" s="315">
        <f>'EU28 TRA_Activity'!AR250-'UK TRA_Activity'!AR250</f>
        <v>0</v>
      </c>
      <c r="AS250" s="315">
        <f>'EU28 TRA_Activity'!AS250-'UK TRA_Activity'!AS250</f>
        <v>0</v>
      </c>
      <c r="AT250" s="315">
        <f>'EU28 TRA_Activity'!AT250-'UK TRA_Activity'!AT250</f>
        <v>0</v>
      </c>
      <c r="AU250" s="315">
        <f>'EU28 TRA_Activity'!AU250-'UK TRA_Activity'!AU250</f>
        <v>0</v>
      </c>
      <c r="AV250" s="315">
        <f>'EU28 TRA_Activity'!AV250-'UK TRA_Activity'!AV250</f>
        <v>0</v>
      </c>
      <c r="AW250" s="315">
        <f>'EU28 TRA_Activity'!AW250-'UK TRA_Activity'!AW250</f>
        <v>0</v>
      </c>
      <c r="AX250" s="315">
        <f>'EU28 TRA_Activity'!AX250-'UK TRA_Activity'!AX250</f>
        <v>0</v>
      </c>
      <c r="AY250" s="315">
        <f>'EU28 TRA_Activity'!AY250-'UK TRA_Activity'!AY250</f>
        <v>0</v>
      </c>
      <c r="AZ250" s="315">
        <f>'EU28 TRA_Activity'!AZ250-'UK TRA_Activity'!AZ250</f>
        <v>0</v>
      </c>
    </row>
    <row r="251" spans="1:52">
      <c r="A251" s="312" t="s">
        <v>139</v>
      </c>
      <c r="B251" s="317">
        <f>'EU28 TRA_Activity'!B251-'UK TRA_Activity'!B251</f>
        <v>0</v>
      </c>
      <c r="C251" s="317">
        <f>'EU28 TRA_Activity'!C251-'UK TRA_Activity'!C251</f>
        <v>0</v>
      </c>
      <c r="D251" s="317">
        <f>'EU28 TRA_Activity'!D251-'UK TRA_Activity'!D251</f>
        <v>0</v>
      </c>
      <c r="E251" s="317">
        <f>'EU28 TRA_Activity'!E251-'UK TRA_Activity'!E251</f>
        <v>0</v>
      </c>
      <c r="F251" s="317">
        <f>'EU28 TRA_Activity'!F251-'UK TRA_Activity'!F251</f>
        <v>0</v>
      </c>
      <c r="G251" s="317">
        <f>'EU28 TRA_Activity'!G251-'UK TRA_Activity'!G251</f>
        <v>0</v>
      </c>
      <c r="H251" s="317">
        <f>'EU28 TRA_Activity'!H251-'UK TRA_Activity'!H251</f>
        <v>0</v>
      </c>
      <c r="I251" s="317">
        <f>'EU28 TRA_Activity'!I251-'UK TRA_Activity'!I251</f>
        <v>0</v>
      </c>
      <c r="J251" s="317">
        <f>'EU28 TRA_Activity'!J251-'UK TRA_Activity'!J251</f>
        <v>0</v>
      </c>
      <c r="K251" s="317">
        <f>'EU28 TRA_Activity'!K251-'UK TRA_Activity'!K251</f>
        <v>0</v>
      </c>
      <c r="L251" s="317">
        <f>'EU28 TRA_Activity'!L251-'UK TRA_Activity'!L251</f>
        <v>0</v>
      </c>
      <c r="M251" s="317">
        <f>'EU28 TRA_Activity'!M251-'UK TRA_Activity'!M251</f>
        <v>0</v>
      </c>
      <c r="N251" s="317">
        <f>'EU28 TRA_Activity'!N251-'UK TRA_Activity'!N251</f>
        <v>0</v>
      </c>
      <c r="O251" s="317">
        <f>'EU28 TRA_Activity'!O251-'UK TRA_Activity'!O251</f>
        <v>0</v>
      </c>
      <c r="P251" s="317">
        <f>'EU28 TRA_Activity'!P251-'UK TRA_Activity'!P251</f>
        <v>0</v>
      </c>
      <c r="Q251" s="317">
        <f>'EU28 TRA_Activity'!Q251-'UK TRA_Activity'!Q251</f>
        <v>0</v>
      </c>
      <c r="R251" s="317">
        <f>'EU28 TRA_Activity'!R251-'UK TRA_Activity'!R251</f>
        <v>0</v>
      </c>
      <c r="S251" s="317">
        <f>'EU28 TRA_Activity'!S251-'UK TRA_Activity'!S251</f>
        <v>0</v>
      </c>
      <c r="T251" s="317">
        <f>'EU28 TRA_Activity'!T251-'UK TRA_Activity'!T251</f>
        <v>0</v>
      </c>
      <c r="U251" s="317">
        <f>'EU28 TRA_Activity'!U251-'UK TRA_Activity'!U251</f>
        <v>0</v>
      </c>
      <c r="V251" s="317">
        <f>'EU28 TRA_Activity'!V251-'UK TRA_Activity'!V251</f>
        <v>0</v>
      </c>
      <c r="W251" s="317">
        <f>'EU28 TRA_Activity'!W251-'UK TRA_Activity'!W251</f>
        <v>0</v>
      </c>
      <c r="X251" s="317">
        <f>'EU28 TRA_Activity'!X251-'UK TRA_Activity'!X251</f>
        <v>0</v>
      </c>
      <c r="Y251" s="317">
        <f>'EU28 TRA_Activity'!Y251-'UK TRA_Activity'!Y251</f>
        <v>0</v>
      </c>
      <c r="Z251" s="317">
        <f>'EU28 TRA_Activity'!Z251-'UK TRA_Activity'!Z251</f>
        <v>0</v>
      </c>
      <c r="AA251" s="317">
        <f>'EU28 TRA_Activity'!AA251-'UK TRA_Activity'!AA251</f>
        <v>0</v>
      </c>
      <c r="AB251" s="317">
        <f>'EU28 TRA_Activity'!AB251-'UK TRA_Activity'!AB251</f>
        <v>0</v>
      </c>
      <c r="AC251" s="317">
        <f>'EU28 TRA_Activity'!AC251-'UK TRA_Activity'!AC251</f>
        <v>0</v>
      </c>
      <c r="AD251" s="317">
        <f>'EU28 TRA_Activity'!AD251-'UK TRA_Activity'!AD251</f>
        <v>0</v>
      </c>
      <c r="AE251" s="317">
        <f>'EU28 TRA_Activity'!AE251-'UK TRA_Activity'!AE251</f>
        <v>0</v>
      </c>
      <c r="AF251" s="317">
        <f>'EU28 TRA_Activity'!AF251-'UK TRA_Activity'!AF251</f>
        <v>0</v>
      </c>
      <c r="AG251" s="317">
        <f>'EU28 TRA_Activity'!AG251-'UK TRA_Activity'!AG251</f>
        <v>0</v>
      </c>
      <c r="AH251" s="317">
        <f>'EU28 TRA_Activity'!AH251-'UK TRA_Activity'!AH251</f>
        <v>0</v>
      </c>
      <c r="AI251" s="317">
        <f>'EU28 TRA_Activity'!AI251-'UK TRA_Activity'!AI251</f>
        <v>0</v>
      </c>
      <c r="AJ251" s="317">
        <f>'EU28 TRA_Activity'!AJ251-'UK TRA_Activity'!AJ251</f>
        <v>0</v>
      </c>
      <c r="AK251" s="317">
        <f>'EU28 TRA_Activity'!AK251-'UK TRA_Activity'!AK251</f>
        <v>0</v>
      </c>
      <c r="AL251" s="317">
        <f>'EU28 TRA_Activity'!AL251-'UK TRA_Activity'!AL251</f>
        <v>0</v>
      </c>
      <c r="AM251" s="317">
        <f>'EU28 TRA_Activity'!AM251-'UK TRA_Activity'!AM251</f>
        <v>0</v>
      </c>
      <c r="AN251" s="317">
        <f>'EU28 TRA_Activity'!AN251-'UK TRA_Activity'!AN251</f>
        <v>0</v>
      </c>
      <c r="AO251" s="317">
        <f>'EU28 TRA_Activity'!AO251-'UK TRA_Activity'!AO251</f>
        <v>0</v>
      </c>
      <c r="AP251" s="317">
        <f>'EU28 TRA_Activity'!AP251-'UK TRA_Activity'!AP251</f>
        <v>0</v>
      </c>
      <c r="AQ251" s="317">
        <f>'EU28 TRA_Activity'!AQ251-'UK TRA_Activity'!AQ251</f>
        <v>0</v>
      </c>
      <c r="AR251" s="317">
        <f>'EU28 TRA_Activity'!AR251-'UK TRA_Activity'!AR251</f>
        <v>0</v>
      </c>
      <c r="AS251" s="317">
        <f>'EU28 TRA_Activity'!AS251-'UK TRA_Activity'!AS251</f>
        <v>0</v>
      </c>
      <c r="AT251" s="317">
        <f>'EU28 TRA_Activity'!AT251-'UK TRA_Activity'!AT251</f>
        <v>0</v>
      </c>
      <c r="AU251" s="317">
        <f>'EU28 TRA_Activity'!AU251-'UK TRA_Activity'!AU251</f>
        <v>0</v>
      </c>
      <c r="AV251" s="317">
        <f>'EU28 TRA_Activity'!AV251-'UK TRA_Activity'!AV251</f>
        <v>0</v>
      </c>
      <c r="AW251" s="317">
        <f>'EU28 TRA_Activity'!AW251-'UK TRA_Activity'!AW251</f>
        <v>0</v>
      </c>
      <c r="AX251" s="317">
        <f>'EU28 TRA_Activity'!AX251-'UK TRA_Activity'!AX251</f>
        <v>0</v>
      </c>
      <c r="AY251" s="317">
        <f>'EU28 TRA_Activity'!AY251-'UK TRA_Activity'!AY251</f>
        <v>0</v>
      </c>
      <c r="AZ251" s="317">
        <f>'EU28 TRA_Activity'!AZ251-'UK TRA_Activity'!AZ251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50"/>
  <sheetViews>
    <sheetView zoomScale="99" zoomScaleNormal="99" workbookViewId="0">
      <selection activeCell="J45" sqref="J45"/>
    </sheetView>
  </sheetViews>
  <sheetFormatPr defaultColWidth="9.08984375" defaultRowHeight="10.5"/>
  <cols>
    <col min="1" max="1" width="51.7265625" style="91" customWidth="1"/>
    <col min="2" max="4" width="9.7265625" style="92" customWidth="1"/>
    <col min="5" max="11" width="9.7265625" style="77" customWidth="1"/>
    <col min="12" max="52" width="9.7265625" style="15" customWidth="1"/>
    <col min="53" max="16384" width="9.08984375" style="15"/>
  </cols>
  <sheetData>
    <row r="1" spans="1:52" ht="12" customHeight="1">
      <c r="A1" s="81" t="s">
        <v>180</v>
      </c>
      <c r="B1" s="82">
        <v>2000</v>
      </c>
      <c r="C1" s="82">
        <v>2001</v>
      </c>
      <c r="D1" s="82">
        <v>2002</v>
      </c>
      <c r="E1" s="82">
        <v>2003</v>
      </c>
      <c r="F1" s="82">
        <v>2004</v>
      </c>
      <c r="G1" s="82">
        <v>2005</v>
      </c>
      <c r="H1" s="82">
        <v>2006</v>
      </c>
      <c r="I1" s="82">
        <v>2007</v>
      </c>
      <c r="J1" s="82">
        <v>2008</v>
      </c>
      <c r="K1" s="82">
        <v>2009</v>
      </c>
      <c r="L1" s="82">
        <v>2010</v>
      </c>
      <c r="M1" s="82">
        <v>2011</v>
      </c>
      <c r="N1" s="82">
        <v>2012</v>
      </c>
      <c r="O1" s="82">
        <v>2013</v>
      </c>
      <c r="P1" s="82">
        <v>2014</v>
      </c>
      <c r="Q1" s="82">
        <v>2015</v>
      </c>
      <c r="R1" s="82">
        <v>2016</v>
      </c>
      <c r="S1" s="82">
        <v>2017</v>
      </c>
      <c r="T1" s="82">
        <v>2018</v>
      </c>
      <c r="U1" s="82">
        <v>2019</v>
      </c>
      <c r="V1" s="82">
        <v>2020</v>
      </c>
      <c r="W1" s="82">
        <v>2021</v>
      </c>
      <c r="X1" s="82">
        <v>2022</v>
      </c>
      <c r="Y1" s="82">
        <v>2023</v>
      </c>
      <c r="Z1" s="82">
        <v>2024</v>
      </c>
      <c r="AA1" s="82">
        <v>2025</v>
      </c>
      <c r="AB1" s="82">
        <v>2026</v>
      </c>
      <c r="AC1" s="82">
        <v>2027</v>
      </c>
      <c r="AD1" s="82">
        <v>2028</v>
      </c>
      <c r="AE1" s="82">
        <v>2029</v>
      </c>
      <c r="AF1" s="82">
        <v>2030</v>
      </c>
      <c r="AG1" s="82">
        <v>2031</v>
      </c>
      <c r="AH1" s="82">
        <v>2032</v>
      </c>
      <c r="AI1" s="82">
        <v>2033</v>
      </c>
      <c r="AJ1" s="82">
        <v>2034</v>
      </c>
      <c r="AK1" s="82">
        <v>2035</v>
      </c>
      <c r="AL1" s="82">
        <v>2036</v>
      </c>
      <c r="AM1" s="82">
        <v>2037</v>
      </c>
      <c r="AN1" s="82">
        <v>2038</v>
      </c>
      <c r="AO1" s="82">
        <v>2039</v>
      </c>
      <c r="AP1" s="82">
        <v>2040</v>
      </c>
      <c r="AQ1" s="82">
        <v>2041</v>
      </c>
      <c r="AR1" s="82">
        <v>2042</v>
      </c>
      <c r="AS1" s="82">
        <v>2043</v>
      </c>
      <c r="AT1" s="82">
        <v>2044</v>
      </c>
      <c r="AU1" s="82">
        <v>2045</v>
      </c>
      <c r="AV1" s="82">
        <v>2046</v>
      </c>
      <c r="AW1" s="82">
        <v>2047</v>
      </c>
      <c r="AX1" s="82">
        <v>2048</v>
      </c>
      <c r="AY1" s="82">
        <v>2049</v>
      </c>
      <c r="AZ1" s="82">
        <v>2050</v>
      </c>
    </row>
    <row r="2" spans="1:52" ht="12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52" s="306" customFormat="1">
      <c r="A3" s="309" t="s">
        <v>14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</row>
    <row r="4" spans="1:52" s="306" customFormat="1">
      <c r="A4" s="318" t="s">
        <v>15</v>
      </c>
      <c r="B4" s="320">
        <v>5518970.0559930839</v>
      </c>
      <c r="C4" s="320">
        <v>5578268.1861253353</v>
      </c>
      <c r="D4" s="320">
        <v>5606388.7630418073</v>
      </c>
      <c r="E4" s="320">
        <v>5659027.9394813143</v>
      </c>
      <c r="F4" s="320">
        <v>5835111.2630967721</v>
      </c>
      <c r="G4" s="320">
        <v>5880714.9671794213</v>
      </c>
      <c r="H4" s="320">
        <v>5968449.9693917232</v>
      </c>
      <c r="I4" s="320">
        <v>6123050.4363685604</v>
      </c>
      <c r="J4" s="320">
        <v>6182636.4539314676</v>
      </c>
      <c r="K4" s="320">
        <v>6165552.5562711963</v>
      </c>
      <c r="L4" s="320">
        <v>6145286.137977561</v>
      </c>
      <c r="M4" s="320">
        <v>6182794.4213612713</v>
      </c>
      <c r="N4" s="320">
        <v>6101465.1209170436</v>
      </c>
      <c r="O4" s="320">
        <v>6189535.1841012714</v>
      </c>
      <c r="P4" s="320">
        <v>6294205.2898363881</v>
      </c>
      <c r="Q4" s="320">
        <v>6467463.4888567384</v>
      </c>
      <c r="R4" s="320">
        <v>6687653.5382332848</v>
      </c>
      <c r="S4" s="320">
        <v>6889180.813528874</v>
      </c>
      <c r="T4" s="320">
        <v>7065404.2833181927</v>
      </c>
      <c r="U4" s="320">
        <v>7220184.6767991837</v>
      </c>
      <c r="V4" s="320">
        <v>7347072.7567721866</v>
      </c>
      <c r="W4" s="320">
        <v>7460930.9950894853</v>
      </c>
      <c r="X4" s="320">
        <v>7564087.9452620605</v>
      </c>
      <c r="Y4" s="320">
        <v>7658875.0697389469</v>
      </c>
      <c r="Z4" s="320">
        <v>7748308.7354417723</v>
      </c>
      <c r="AA4" s="320">
        <v>7839259.7043994628</v>
      </c>
      <c r="AB4" s="320">
        <v>7923253.183168944</v>
      </c>
      <c r="AC4" s="320">
        <v>8009318.6142364154</v>
      </c>
      <c r="AD4" s="320">
        <v>8098068.7201720094</v>
      </c>
      <c r="AE4" s="320">
        <v>8189386.9921288509</v>
      </c>
      <c r="AF4" s="320">
        <v>8278219.7319791019</v>
      </c>
      <c r="AG4" s="320">
        <v>8367495.5330535974</v>
      </c>
      <c r="AH4" s="320">
        <v>8457140.195377063</v>
      </c>
      <c r="AI4" s="320">
        <v>8537796.3793896977</v>
      </c>
      <c r="AJ4" s="320">
        <v>8619479.6172445621</v>
      </c>
      <c r="AK4" s="320">
        <v>8696982.8799881395</v>
      </c>
      <c r="AL4" s="320">
        <v>8775086.4827677049</v>
      </c>
      <c r="AM4" s="320">
        <v>8855503.4587053154</v>
      </c>
      <c r="AN4" s="320">
        <v>8930743.0955657437</v>
      </c>
      <c r="AO4" s="320">
        <v>9010959.6151906066</v>
      </c>
      <c r="AP4" s="320">
        <v>9095853.5713290069</v>
      </c>
      <c r="AQ4" s="320">
        <v>9181015.1478617564</v>
      </c>
      <c r="AR4" s="320">
        <v>9269818.5702370033</v>
      </c>
      <c r="AS4" s="320">
        <v>9357823.0936990846</v>
      </c>
      <c r="AT4" s="320">
        <v>9446271.322837485</v>
      </c>
      <c r="AU4" s="320">
        <v>9533340.5610276423</v>
      </c>
      <c r="AV4" s="320">
        <v>9624907.4119786378</v>
      </c>
      <c r="AW4" s="320">
        <v>9715622.6947629284</v>
      </c>
      <c r="AX4" s="320">
        <v>9801477.3289781306</v>
      </c>
      <c r="AY4" s="320">
        <v>9898342.5527678151</v>
      </c>
      <c r="AZ4" s="320">
        <v>9988859.2160893828</v>
      </c>
    </row>
    <row r="5" spans="1:52" s="306" customFormat="1">
      <c r="A5" s="324" t="s">
        <v>45</v>
      </c>
      <c r="B5" s="325">
        <v>4264387.9952218561</v>
      </c>
      <c r="C5" s="325">
        <v>4341194.7136525912</v>
      </c>
      <c r="D5" s="325">
        <v>4394687.8285080362</v>
      </c>
      <c r="E5" s="325">
        <v>4436369.7587948274</v>
      </c>
      <c r="F5" s="325">
        <v>4497452.6367244087</v>
      </c>
      <c r="G5" s="325">
        <v>4459600.7259255089</v>
      </c>
      <c r="H5" s="325">
        <v>4494697.8235273166</v>
      </c>
      <c r="I5" s="325">
        <v>4548524.1540105548</v>
      </c>
      <c r="J5" s="325">
        <v>4575820.8144816607</v>
      </c>
      <c r="K5" s="325">
        <v>4627414.1398818893</v>
      </c>
      <c r="L5" s="325">
        <v>4591225.7136769425</v>
      </c>
      <c r="M5" s="325">
        <v>4566078.7658526162</v>
      </c>
      <c r="N5" s="325">
        <v>4464709.349148741</v>
      </c>
      <c r="O5" s="325">
        <v>4520207.0073443949</v>
      </c>
      <c r="P5" s="325">
        <v>4571832.8247467615</v>
      </c>
      <c r="Q5" s="325">
        <v>4684293.5572236879</v>
      </c>
      <c r="R5" s="325">
        <v>4808836.9277511742</v>
      </c>
      <c r="S5" s="325">
        <v>4928726.7261408623</v>
      </c>
      <c r="T5" s="325">
        <v>5017090.4450242724</v>
      </c>
      <c r="U5" s="325">
        <v>5088204.7238769401</v>
      </c>
      <c r="V5" s="325">
        <v>5139927.6913391119</v>
      </c>
      <c r="W5" s="325">
        <v>5182132.7983603282</v>
      </c>
      <c r="X5" s="325">
        <v>5214964.2863886375</v>
      </c>
      <c r="Y5" s="325">
        <v>5244093.3138166443</v>
      </c>
      <c r="Z5" s="325">
        <v>5272119.6631825911</v>
      </c>
      <c r="AA5" s="325">
        <v>5302393.5371586028</v>
      </c>
      <c r="AB5" s="325">
        <v>5329546.1954395389</v>
      </c>
      <c r="AC5" s="325">
        <v>5358339.7110999329</v>
      </c>
      <c r="AD5" s="325">
        <v>5387399.8176152604</v>
      </c>
      <c r="AE5" s="325">
        <v>5416049.8911125287</v>
      </c>
      <c r="AF5" s="325">
        <v>5445364.8204178447</v>
      </c>
      <c r="AG5" s="325">
        <v>5474263.0839136271</v>
      </c>
      <c r="AH5" s="325">
        <v>5500651.9495201325</v>
      </c>
      <c r="AI5" s="325">
        <v>5525115.1239975514</v>
      </c>
      <c r="AJ5" s="325">
        <v>5548824.3463095194</v>
      </c>
      <c r="AK5" s="325">
        <v>5570582.6878730711</v>
      </c>
      <c r="AL5" s="325">
        <v>5591047.2552448036</v>
      </c>
      <c r="AM5" s="325">
        <v>5610313.2898697499</v>
      </c>
      <c r="AN5" s="325">
        <v>5629294.5683075897</v>
      </c>
      <c r="AO5" s="325">
        <v>5652498.6632004026</v>
      </c>
      <c r="AP5" s="325">
        <v>5677828.9125194326</v>
      </c>
      <c r="AQ5" s="325">
        <v>5702917.8278747927</v>
      </c>
      <c r="AR5" s="325">
        <v>5727638.7536395397</v>
      </c>
      <c r="AS5" s="325">
        <v>5753185.3506505694</v>
      </c>
      <c r="AT5" s="325">
        <v>5778903.7212553164</v>
      </c>
      <c r="AU5" s="325">
        <v>5805077.9806034807</v>
      </c>
      <c r="AV5" s="325">
        <v>5830580.8375469744</v>
      </c>
      <c r="AW5" s="325">
        <v>5858235.439402394</v>
      </c>
      <c r="AX5" s="325">
        <v>5887915.0054163868</v>
      </c>
      <c r="AY5" s="325">
        <v>5917941.5480622435</v>
      </c>
      <c r="AZ5" s="325">
        <v>5949392.2249012906</v>
      </c>
    </row>
    <row r="6" spans="1:52" s="306" customFormat="1">
      <c r="A6" s="326" t="s">
        <v>29</v>
      </c>
      <c r="B6" s="316">
        <v>98868.951500627707</v>
      </c>
      <c r="C6" s="316">
        <v>102845.60129304745</v>
      </c>
      <c r="D6" s="316">
        <v>104173.80350916857</v>
      </c>
      <c r="E6" s="316">
        <v>106630.45546390621</v>
      </c>
      <c r="F6" s="316">
        <v>111163.82297665565</v>
      </c>
      <c r="G6" s="316">
        <v>113834.54459824735</v>
      </c>
      <c r="H6" s="316">
        <v>113588.21803775446</v>
      </c>
      <c r="I6" s="316">
        <v>108906.64599904015</v>
      </c>
      <c r="J6" s="316">
        <v>114601.74541042201</v>
      </c>
      <c r="K6" s="316">
        <v>111803.01661914708</v>
      </c>
      <c r="L6" s="316">
        <v>114123.89844497043</v>
      </c>
      <c r="M6" s="316">
        <v>116891.05423980352</v>
      </c>
      <c r="N6" s="316">
        <v>117258.86505514238</v>
      </c>
      <c r="O6" s="316">
        <v>117097.71644575668</v>
      </c>
      <c r="P6" s="316">
        <v>119474.13243618001</v>
      </c>
      <c r="Q6" s="316">
        <v>119377.48160168499</v>
      </c>
      <c r="R6" s="316">
        <v>123273.19276789775</v>
      </c>
      <c r="S6" s="316">
        <v>127079.82430035682</v>
      </c>
      <c r="T6" s="316">
        <v>130465.79988202556</v>
      </c>
      <c r="U6" s="316">
        <v>133706.15365891482</v>
      </c>
      <c r="V6" s="316">
        <v>136499.22646115723</v>
      </c>
      <c r="W6" s="316">
        <v>138802.43441228499</v>
      </c>
      <c r="X6" s="316">
        <v>140831.48126491296</v>
      </c>
      <c r="Y6" s="316">
        <v>142629.44094971457</v>
      </c>
      <c r="Z6" s="316">
        <v>144237.17223202839</v>
      </c>
      <c r="AA6" s="316">
        <v>145969.22512441879</v>
      </c>
      <c r="AB6" s="316">
        <v>147544.75588126649</v>
      </c>
      <c r="AC6" s="316">
        <v>149077.60313350111</v>
      </c>
      <c r="AD6" s="316">
        <v>150600.81962981139</v>
      </c>
      <c r="AE6" s="316">
        <v>152108.76182799169</v>
      </c>
      <c r="AF6" s="316">
        <v>153600.65172922023</v>
      </c>
      <c r="AG6" s="316">
        <v>155044.22621557381</v>
      </c>
      <c r="AH6" s="316">
        <v>156410.18394086379</v>
      </c>
      <c r="AI6" s="316">
        <v>157693.68425143545</v>
      </c>
      <c r="AJ6" s="316">
        <v>158918.42659859639</v>
      </c>
      <c r="AK6" s="316">
        <v>160103.78886091892</v>
      </c>
      <c r="AL6" s="316">
        <v>161310.24473867184</v>
      </c>
      <c r="AM6" s="316">
        <v>162548.66066500824</v>
      </c>
      <c r="AN6" s="316">
        <v>163788.81167869928</v>
      </c>
      <c r="AO6" s="316">
        <v>164977.07665073019</v>
      </c>
      <c r="AP6" s="316">
        <v>166078.90786089934</v>
      </c>
      <c r="AQ6" s="316">
        <v>167093.8509509888</v>
      </c>
      <c r="AR6" s="316">
        <v>168060.0466900251</v>
      </c>
      <c r="AS6" s="316">
        <v>169057.77126169173</v>
      </c>
      <c r="AT6" s="316">
        <v>170049.4140666457</v>
      </c>
      <c r="AU6" s="316">
        <v>171081.02063382458</v>
      </c>
      <c r="AV6" s="316">
        <v>172074.9207489698</v>
      </c>
      <c r="AW6" s="316">
        <v>173061.39500847005</v>
      </c>
      <c r="AX6" s="316">
        <v>174048.32957783129</v>
      </c>
      <c r="AY6" s="316">
        <v>175030.74841167557</v>
      </c>
      <c r="AZ6" s="316">
        <v>176069.55181239406</v>
      </c>
    </row>
    <row r="7" spans="1:52" s="306" customFormat="1">
      <c r="A7" s="311" t="s">
        <v>30</v>
      </c>
      <c r="B7" s="319">
        <v>3662290.6136652646</v>
      </c>
      <c r="C7" s="319">
        <v>3735982.6537323939</v>
      </c>
      <c r="D7" s="319">
        <v>3790782.0077691986</v>
      </c>
      <c r="E7" s="319">
        <v>3827256.8204963952</v>
      </c>
      <c r="F7" s="319">
        <v>3879103.3693297161</v>
      </c>
      <c r="G7" s="319">
        <v>3841202.4340803623</v>
      </c>
      <c r="H7" s="319">
        <v>3876797.4145248942</v>
      </c>
      <c r="I7" s="319">
        <v>3923075.412434238</v>
      </c>
      <c r="J7" s="319">
        <v>3936727.1376950173</v>
      </c>
      <c r="K7" s="319">
        <v>4014279.9577737907</v>
      </c>
      <c r="L7" s="319">
        <v>3980968.7258554786</v>
      </c>
      <c r="M7" s="319">
        <v>3948989.768991597</v>
      </c>
      <c r="N7" s="319">
        <v>3851227.2197029451</v>
      </c>
      <c r="O7" s="319">
        <v>3907948.8291199044</v>
      </c>
      <c r="P7" s="319">
        <v>3961105.9806400388</v>
      </c>
      <c r="Q7" s="319">
        <v>4062227.6681212466</v>
      </c>
      <c r="R7" s="319">
        <v>4176139.5432007532</v>
      </c>
      <c r="S7" s="319">
        <v>4281148.1102425652</v>
      </c>
      <c r="T7" s="319">
        <v>4357104.2485024035</v>
      </c>
      <c r="U7" s="319">
        <v>4417517.428430317</v>
      </c>
      <c r="V7" s="319">
        <v>4460402.1578013971</v>
      </c>
      <c r="W7" s="319">
        <v>4495344.6770713497</v>
      </c>
      <c r="X7" s="319">
        <v>4522539.3122032322</v>
      </c>
      <c r="Y7" s="319">
        <v>4546268.5446806327</v>
      </c>
      <c r="Z7" s="319">
        <v>4569275.8507625861</v>
      </c>
      <c r="AA7" s="319">
        <v>4594285.2082894007</v>
      </c>
      <c r="AB7" s="319">
        <v>4616953.4098605867</v>
      </c>
      <c r="AC7" s="319">
        <v>4641300.9882756835</v>
      </c>
      <c r="AD7" s="319">
        <v>4665458.4389713285</v>
      </c>
      <c r="AE7" s="319">
        <v>4689018.3381253025</v>
      </c>
      <c r="AF7" s="319">
        <v>4713088.394070887</v>
      </c>
      <c r="AG7" s="319">
        <v>4736907.4044653885</v>
      </c>
      <c r="AH7" s="319">
        <v>4758472.509923582</v>
      </c>
      <c r="AI7" s="319">
        <v>4777619.0153604196</v>
      </c>
      <c r="AJ7" s="319">
        <v>4795332.149893065</v>
      </c>
      <c r="AK7" s="319">
        <v>4811083.4326779684</v>
      </c>
      <c r="AL7" s="319">
        <v>4825784.0288531771</v>
      </c>
      <c r="AM7" s="319">
        <v>4839357.0689372281</v>
      </c>
      <c r="AN7" s="319">
        <v>4852928.1735088117</v>
      </c>
      <c r="AO7" s="319">
        <v>4870784.1083604461</v>
      </c>
      <c r="AP7" s="319">
        <v>4889952.4416606817</v>
      </c>
      <c r="AQ7" s="319">
        <v>4908822.9038837263</v>
      </c>
      <c r="AR7" s="319">
        <v>4927288.0298960414</v>
      </c>
      <c r="AS7" s="319">
        <v>4946375.8625431862</v>
      </c>
      <c r="AT7" s="319">
        <v>4965391.8235048046</v>
      </c>
      <c r="AU7" s="319">
        <v>4984585.9026329592</v>
      </c>
      <c r="AV7" s="319">
        <v>5003096.1530882446</v>
      </c>
      <c r="AW7" s="319">
        <v>5023427.5151707055</v>
      </c>
      <c r="AX7" s="319">
        <v>5045285.9752842905</v>
      </c>
      <c r="AY7" s="319">
        <v>5067397.8455273127</v>
      </c>
      <c r="AZ7" s="319">
        <v>5090591.4533320712</v>
      </c>
    </row>
    <row r="8" spans="1:52" s="306" customFormat="1">
      <c r="A8" s="311" t="s">
        <v>31</v>
      </c>
      <c r="B8" s="319">
        <v>503228.43005596381</v>
      </c>
      <c r="C8" s="319">
        <v>502366.45862715039</v>
      </c>
      <c r="D8" s="319">
        <v>499732.01722966915</v>
      </c>
      <c r="E8" s="319">
        <v>502482.48283452599</v>
      </c>
      <c r="F8" s="319">
        <v>507185.44441803708</v>
      </c>
      <c r="G8" s="319">
        <v>504563.74724689964</v>
      </c>
      <c r="H8" s="319">
        <v>504312.19096466829</v>
      </c>
      <c r="I8" s="319">
        <v>516542.09557727713</v>
      </c>
      <c r="J8" s="319">
        <v>524491.93137622019</v>
      </c>
      <c r="K8" s="319">
        <v>501331.16548895219</v>
      </c>
      <c r="L8" s="319">
        <v>496133.08937649301</v>
      </c>
      <c r="M8" s="319">
        <v>500197.94262121571</v>
      </c>
      <c r="N8" s="319">
        <v>496223.2643906544</v>
      </c>
      <c r="O8" s="319">
        <v>495160.46177873341</v>
      </c>
      <c r="P8" s="319">
        <v>491252.71167054272</v>
      </c>
      <c r="Q8" s="319">
        <v>502688.40750075632</v>
      </c>
      <c r="R8" s="319">
        <v>509424.19178252266</v>
      </c>
      <c r="S8" s="319">
        <v>520498.79159794108</v>
      </c>
      <c r="T8" s="319">
        <v>529520.39663984254</v>
      </c>
      <c r="U8" s="319">
        <v>536981.14178770827</v>
      </c>
      <c r="V8" s="319">
        <v>543026.30707655754</v>
      </c>
      <c r="W8" s="319">
        <v>547985.68687669327</v>
      </c>
      <c r="X8" s="319">
        <v>551593.49292049289</v>
      </c>
      <c r="Y8" s="319">
        <v>555195.32818629639</v>
      </c>
      <c r="Z8" s="319">
        <v>558606.6401879763</v>
      </c>
      <c r="AA8" s="319">
        <v>562139.10374478356</v>
      </c>
      <c r="AB8" s="319">
        <v>565048.02969768539</v>
      </c>
      <c r="AC8" s="319">
        <v>567961.11969074782</v>
      </c>
      <c r="AD8" s="319">
        <v>571340.55901412072</v>
      </c>
      <c r="AE8" s="319">
        <v>574922.79115923517</v>
      </c>
      <c r="AF8" s="319">
        <v>578675.77461773716</v>
      </c>
      <c r="AG8" s="319">
        <v>582311.4532326645</v>
      </c>
      <c r="AH8" s="319">
        <v>585769.25565568625</v>
      </c>
      <c r="AI8" s="319">
        <v>589802.4243856949</v>
      </c>
      <c r="AJ8" s="319">
        <v>594573.76981785917</v>
      </c>
      <c r="AK8" s="319">
        <v>599395.4663341844</v>
      </c>
      <c r="AL8" s="319">
        <v>603952.98165295436</v>
      </c>
      <c r="AM8" s="319">
        <v>608407.56026751455</v>
      </c>
      <c r="AN8" s="319">
        <v>612577.5831200789</v>
      </c>
      <c r="AO8" s="319">
        <v>616737.47818922682</v>
      </c>
      <c r="AP8" s="319">
        <v>621797.56299785117</v>
      </c>
      <c r="AQ8" s="319">
        <v>627001.07304007711</v>
      </c>
      <c r="AR8" s="319">
        <v>632290.67705347307</v>
      </c>
      <c r="AS8" s="319">
        <v>637751.71684569155</v>
      </c>
      <c r="AT8" s="319">
        <v>643462.4836838661</v>
      </c>
      <c r="AU8" s="319">
        <v>649411.05733669712</v>
      </c>
      <c r="AV8" s="319">
        <v>655409.76370976039</v>
      </c>
      <c r="AW8" s="319">
        <v>661746.52922321879</v>
      </c>
      <c r="AX8" s="319">
        <v>668580.70055426529</v>
      </c>
      <c r="AY8" s="319">
        <v>675512.95412325428</v>
      </c>
      <c r="AZ8" s="319">
        <v>682731.21975682559</v>
      </c>
    </row>
    <row r="9" spans="1:52" s="306" customFormat="1">
      <c r="A9" s="324" t="s">
        <v>46</v>
      </c>
      <c r="B9" s="325">
        <v>404857.17583365238</v>
      </c>
      <c r="C9" s="325">
        <v>406763.34106434177</v>
      </c>
      <c r="D9" s="325">
        <v>399548.57801795466</v>
      </c>
      <c r="E9" s="325">
        <v>395065.38414705161</v>
      </c>
      <c r="F9" s="325">
        <v>401998.67721524404</v>
      </c>
      <c r="G9" s="325">
        <v>410156.70238087868</v>
      </c>
      <c r="H9" s="325">
        <v>420793.02677690779</v>
      </c>
      <c r="I9" s="325">
        <v>426415.4769868984</v>
      </c>
      <c r="J9" s="325">
        <v>442422.48856848199</v>
      </c>
      <c r="K9" s="325">
        <v>435701.40075087151</v>
      </c>
      <c r="L9" s="325">
        <v>436881.00041386345</v>
      </c>
      <c r="M9" s="325">
        <v>443128.25813727919</v>
      </c>
      <c r="N9" s="325">
        <v>447451.76881883771</v>
      </c>
      <c r="O9" s="325">
        <v>452038.79730185855</v>
      </c>
      <c r="P9" s="325">
        <v>457175.99085520639</v>
      </c>
      <c r="Q9" s="325">
        <v>464641.5079815886</v>
      </c>
      <c r="R9" s="325">
        <v>474167.07950196264</v>
      </c>
      <c r="S9" s="325">
        <v>489904.03241555596</v>
      </c>
      <c r="T9" s="325">
        <v>504586.55260260176</v>
      </c>
      <c r="U9" s="325">
        <v>518620.79897524702</v>
      </c>
      <c r="V9" s="325">
        <v>530965.31262263516</v>
      </c>
      <c r="W9" s="325">
        <v>541840.54458788119</v>
      </c>
      <c r="X9" s="325">
        <v>552497.18237498612</v>
      </c>
      <c r="Y9" s="325">
        <v>563416.88831694471</v>
      </c>
      <c r="Z9" s="325">
        <v>572609.02852907765</v>
      </c>
      <c r="AA9" s="325">
        <v>584423.34056447609</v>
      </c>
      <c r="AB9" s="325">
        <v>595994.71219047508</v>
      </c>
      <c r="AC9" s="325">
        <v>608193.39436295349</v>
      </c>
      <c r="AD9" s="325">
        <v>618768.04148517747</v>
      </c>
      <c r="AE9" s="325">
        <v>629015.42358114617</v>
      </c>
      <c r="AF9" s="325">
        <v>639253.83419911214</v>
      </c>
      <c r="AG9" s="325">
        <v>649903.8808304941</v>
      </c>
      <c r="AH9" s="325">
        <v>660470.73808924481</v>
      </c>
      <c r="AI9" s="325">
        <v>670992.56923878239</v>
      </c>
      <c r="AJ9" s="325">
        <v>680759.19952296128</v>
      </c>
      <c r="AK9" s="325">
        <v>690814.82138451235</v>
      </c>
      <c r="AL9" s="325">
        <v>700160.129277442</v>
      </c>
      <c r="AM9" s="325">
        <v>709060.07876687928</v>
      </c>
      <c r="AN9" s="325">
        <v>718245.74023982522</v>
      </c>
      <c r="AO9" s="325">
        <v>727607.08167575381</v>
      </c>
      <c r="AP9" s="325">
        <v>736892.67881803366</v>
      </c>
      <c r="AQ9" s="325">
        <v>746357.35588404466</v>
      </c>
      <c r="AR9" s="325">
        <v>755754.16061319411</v>
      </c>
      <c r="AS9" s="325">
        <v>765412.19681471481</v>
      </c>
      <c r="AT9" s="325">
        <v>774916.95859413163</v>
      </c>
      <c r="AU9" s="325">
        <v>784705.1917749776</v>
      </c>
      <c r="AV9" s="325">
        <v>794047.36933784001</v>
      </c>
      <c r="AW9" s="325">
        <v>803897.58851704665</v>
      </c>
      <c r="AX9" s="325">
        <v>814077.37020165927</v>
      </c>
      <c r="AY9" s="325">
        <v>824498.28547999449</v>
      </c>
      <c r="AZ9" s="325">
        <v>836839.26602267823</v>
      </c>
    </row>
    <row r="10" spans="1:52" ht="12" customHeight="1">
      <c r="A10" s="53" t="s">
        <v>47</v>
      </c>
      <c r="B10" s="76">
        <v>849724.88493757462</v>
      </c>
      <c r="C10" s="76">
        <v>830310.131408402</v>
      </c>
      <c r="D10" s="76">
        <v>812152.35651581653</v>
      </c>
      <c r="E10" s="76">
        <v>827592.79653943493</v>
      </c>
      <c r="F10" s="76">
        <v>935659.9491571195</v>
      </c>
      <c r="G10" s="76">
        <v>1010957.5388730332</v>
      </c>
      <c r="H10" s="76">
        <v>1052959.1190874979</v>
      </c>
      <c r="I10" s="76">
        <v>1148110.8053711066</v>
      </c>
      <c r="J10" s="76">
        <v>1164393.1508813249</v>
      </c>
      <c r="K10" s="76">
        <v>1102437.015638436</v>
      </c>
      <c r="L10" s="76">
        <v>1117179.4238867541</v>
      </c>
      <c r="M10" s="76">
        <v>1173587.3973713752</v>
      </c>
      <c r="N10" s="76">
        <v>1189304.0029494637</v>
      </c>
      <c r="O10" s="76">
        <v>1217289.3794550186</v>
      </c>
      <c r="P10" s="76">
        <v>1265196.4742344201</v>
      </c>
      <c r="Q10" s="76">
        <v>1318528.4236514615</v>
      </c>
      <c r="R10" s="76">
        <v>1404649.530980147</v>
      </c>
      <c r="S10" s="76">
        <v>1470550.0549724549</v>
      </c>
      <c r="T10" s="76">
        <v>1543727.2856913188</v>
      </c>
      <c r="U10" s="76">
        <v>1613359.153946996</v>
      </c>
      <c r="V10" s="76">
        <v>1676179.7528104391</v>
      </c>
      <c r="W10" s="76">
        <v>1736957.6521412754</v>
      </c>
      <c r="X10" s="76">
        <v>1796626.4764984369</v>
      </c>
      <c r="Y10" s="76">
        <v>1851364.8676053577</v>
      </c>
      <c r="Z10" s="76">
        <v>1903580.0437301029</v>
      </c>
      <c r="AA10" s="76">
        <v>1952442.826676385</v>
      </c>
      <c r="AB10" s="76">
        <v>1997712.2755389288</v>
      </c>
      <c r="AC10" s="76">
        <v>2042785.5087735299</v>
      </c>
      <c r="AD10" s="76">
        <v>2091900.8610715724</v>
      </c>
      <c r="AE10" s="76">
        <v>2144321.6774351755</v>
      </c>
      <c r="AF10" s="76">
        <v>2193601.0773621462</v>
      </c>
      <c r="AG10" s="76">
        <v>2243328.5683094766</v>
      </c>
      <c r="AH10" s="76">
        <v>2296017.5077676857</v>
      </c>
      <c r="AI10" s="76">
        <v>2341688.6861533639</v>
      </c>
      <c r="AJ10" s="76">
        <v>2389896.0714120823</v>
      </c>
      <c r="AK10" s="76">
        <v>2435585.3707305556</v>
      </c>
      <c r="AL10" s="76">
        <v>2483879.0982454605</v>
      </c>
      <c r="AM10" s="76">
        <v>2536130.0900686849</v>
      </c>
      <c r="AN10" s="76">
        <v>2583202.787018327</v>
      </c>
      <c r="AO10" s="76">
        <v>2630853.8703144495</v>
      </c>
      <c r="AP10" s="76">
        <v>2681131.9799915422</v>
      </c>
      <c r="AQ10" s="76">
        <v>2731739.9641029183</v>
      </c>
      <c r="AR10" s="76">
        <v>2786425.6559842699</v>
      </c>
      <c r="AS10" s="76">
        <v>2839225.5462338012</v>
      </c>
      <c r="AT10" s="76">
        <v>2892450.6429880373</v>
      </c>
      <c r="AU10" s="76">
        <v>2943557.3886491843</v>
      </c>
      <c r="AV10" s="76">
        <v>3000279.2050938243</v>
      </c>
      <c r="AW10" s="76">
        <v>3053489.6668434869</v>
      </c>
      <c r="AX10" s="76">
        <v>3099484.9533600849</v>
      </c>
      <c r="AY10" s="76">
        <v>3155902.7192255771</v>
      </c>
      <c r="AZ10" s="76">
        <v>3202627.7251654142</v>
      </c>
    </row>
    <row r="11" spans="1:52" ht="12" customHeight="1">
      <c r="A11" s="85" t="s">
        <v>19</v>
      </c>
      <c r="B11" s="86">
        <v>2082601.6160454832</v>
      </c>
      <c r="C11" s="86">
        <v>2106853.0514455582</v>
      </c>
      <c r="D11" s="86">
        <v>2155799.4912943272</v>
      </c>
      <c r="E11" s="86">
        <v>2165137.7687776559</v>
      </c>
      <c r="F11" s="86">
        <v>2347833.8629242773</v>
      </c>
      <c r="G11" s="86">
        <v>2398694.3865123359</v>
      </c>
      <c r="H11" s="86">
        <v>2465149.0563146556</v>
      </c>
      <c r="I11" s="86">
        <v>2557424.8142090384</v>
      </c>
      <c r="J11" s="86">
        <v>2530947.2966232169</v>
      </c>
      <c r="K11" s="86">
        <v>2262079.7912058812</v>
      </c>
      <c r="L11" s="86">
        <v>2369478.8656305787</v>
      </c>
      <c r="M11" s="86">
        <v>2357035.7116325423</v>
      </c>
      <c r="N11" s="86">
        <v>2273967.8295153207</v>
      </c>
      <c r="O11" s="86">
        <v>2297633.0502611394</v>
      </c>
      <c r="P11" s="86">
        <v>2307352.2358120526</v>
      </c>
      <c r="Q11" s="86">
        <v>2347630.8488070508</v>
      </c>
      <c r="R11" s="86">
        <v>2423451.3747889586</v>
      </c>
      <c r="S11" s="86">
        <v>2516631.1913325568</v>
      </c>
      <c r="T11" s="86">
        <v>2594128.90388904</v>
      </c>
      <c r="U11" s="86">
        <v>2654627.562290505</v>
      </c>
      <c r="V11" s="86">
        <v>2702623.2617717166</v>
      </c>
      <c r="W11" s="86">
        <v>2744815.6360116978</v>
      </c>
      <c r="X11" s="86">
        <v>2782190.6576428749</v>
      </c>
      <c r="Y11" s="86">
        <v>2820429.7695084764</v>
      </c>
      <c r="Z11" s="86">
        <v>2856196.710090044</v>
      </c>
      <c r="AA11" s="86">
        <v>2890521.2768432004</v>
      </c>
      <c r="AB11" s="86">
        <v>2924639.7010403783</v>
      </c>
      <c r="AC11" s="86">
        <v>2958655.0056740078</v>
      </c>
      <c r="AD11" s="86">
        <v>2992737.2215651367</v>
      </c>
      <c r="AE11" s="86">
        <v>3027401.069106854</v>
      </c>
      <c r="AF11" s="86">
        <v>3062163.0505246329</v>
      </c>
      <c r="AG11" s="86">
        <v>3095673.6994785708</v>
      </c>
      <c r="AH11" s="86">
        <v>3129292.0965505629</v>
      </c>
      <c r="AI11" s="86">
        <v>3160486.8138859244</v>
      </c>
      <c r="AJ11" s="86">
        <v>3192088.222249357</v>
      </c>
      <c r="AK11" s="86">
        <v>3223920.3888269295</v>
      </c>
      <c r="AL11" s="86">
        <v>3256286.9704794516</v>
      </c>
      <c r="AM11" s="86">
        <v>3289581.9905136321</v>
      </c>
      <c r="AN11" s="86">
        <v>3323647.1587488158</v>
      </c>
      <c r="AO11" s="86">
        <v>3358092.4107480636</v>
      </c>
      <c r="AP11" s="86">
        <v>3393318.7345592249</v>
      </c>
      <c r="AQ11" s="86">
        <v>3430186.1162083414</v>
      </c>
      <c r="AR11" s="86">
        <v>3468377.1766572702</v>
      </c>
      <c r="AS11" s="86">
        <v>3506988.7168694944</v>
      </c>
      <c r="AT11" s="86">
        <v>3546611.3900220217</v>
      </c>
      <c r="AU11" s="86">
        <v>3586552.7497931221</v>
      </c>
      <c r="AV11" s="86">
        <v>3626740.0393823097</v>
      </c>
      <c r="AW11" s="86">
        <v>3667172.9065661123</v>
      </c>
      <c r="AX11" s="86">
        <v>3707892.6386329602</v>
      </c>
      <c r="AY11" s="86">
        <v>3749096.2080239942</v>
      </c>
      <c r="AZ11" s="86">
        <v>3790892.613402762</v>
      </c>
    </row>
    <row r="12" spans="1:52" ht="12" customHeight="1">
      <c r="A12" s="51" t="s">
        <v>45</v>
      </c>
      <c r="B12" s="75">
        <v>1386596.2781008184</v>
      </c>
      <c r="C12" s="75">
        <v>1432043.8284299443</v>
      </c>
      <c r="D12" s="75">
        <v>1480028.5795302158</v>
      </c>
      <c r="E12" s="75">
        <v>1485142.8415906103</v>
      </c>
      <c r="F12" s="75">
        <v>1629083.6707842068</v>
      </c>
      <c r="G12" s="75">
        <v>1673365.2127404001</v>
      </c>
      <c r="H12" s="75">
        <v>1725334.3249917743</v>
      </c>
      <c r="I12" s="75">
        <v>1789465.503476535</v>
      </c>
      <c r="J12" s="75">
        <v>1768325.9327025749</v>
      </c>
      <c r="K12" s="75">
        <v>1606219.3919409586</v>
      </c>
      <c r="L12" s="75">
        <v>1650999.2544207298</v>
      </c>
      <c r="M12" s="75">
        <v>1635372.4919853178</v>
      </c>
      <c r="N12" s="75">
        <v>1572770.4711221657</v>
      </c>
      <c r="O12" s="75">
        <v>1609404.3936842273</v>
      </c>
      <c r="P12" s="75">
        <v>1619719.5990036372</v>
      </c>
      <c r="Q12" s="75">
        <v>1650897.3582667783</v>
      </c>
      <c r="R12" s="75">
        <v>1722559.5929809166</v>
      </c>
      <c r="S12" s="75">
        <v>1794294.0195920165</v>
      </c>
      <c r="T12" s="75">
        <v>1851807.5645612925</v>
      </c>
      <c r="U12" s="75">
        <v>1895052.3809041027</v>
      </c>
      <c r="V12" s="75">
        <v>1927931.0265331352</v>
      </c>
      <c r="W12" s="75">
        <v>1956019.8148857399</v>
      </c>
      <c r="X12" s="75">
        <v>1980390.1402245099</v>
      </c>
      <c r="Y12" s="75">
        <v>2005892.680461836</v>
      </c>
      <c r="Z12" s="75">
        <v>2029537.5801840355</v>
      </c>
      <c r="AA12" s="75">
        <v>2052034.1878780366</v>
      </c>
      <c r="AB12" s="75">
        <v>2074821.9590287756</v>
      </c>
      <c r="AC12" s="75">
        <v>2097550.5922167338</v>
      </c>
      <c r="AD12" s="75">
        <v>2120325.3447547709</v>
      </c>
      <c r="AE12" s="75">
        <v>2143524.6817116556</v>
      </c>
      <c r="AF12" s="75">
        <v>2167030.778977551</v>
      </c>
      <c r="AG12" s="75">
        <v>2189882.1333578783</v>
      </c>
      <c r="AH12" s="75">
        <v>2212904.6188991927</v>
      </c>
      <c r="AI12" s="75">
        <v>2233744.1302545615</v>
      </c>
      <c r="AJ12" s="75">
        <v>2254908.2924446855</v>
      </c>
      <c r="AK12" s="75">
        <v>2276213.035696791</v>
      </c>
      <c r="AL12" s="75">
        <v>2297943.2421508818</v>
      </c>
      <c r="AM12" s="75">
        <v>2320108.3055198197</v>
      </c>
      <c r="AN12" s="75">
        <v>2343014.924234035</v>
      </c>
      <c r="AO12" s="75">
        <v>2366088.7690141192</v>
      </c>
      <c r="AP12" s="75">
        <v>2389518.7708112574</v>
      </c>
      <c r="AQ12" s="75">
        <v>2414310.0602953155</v>
      </c>
      <c r="AR12" s="75">
        <v>2440151.0408599409</v>
      </c>
      <c r="AS12" s="75">
        <v>2466241.7637014892</v>
      </c>
      <c r="AT12" s="75">
        <v>2493244.9501739666</v>
      </c>
      <c r="AU12" s="75">
        <v>2520340.6324710711</v>
      </c>
      <c r="AV12" s="75">
        <v>2547358.8334516906</v>
      </c>
      <c r="AW12" s="75">
        <v>2574586.7942166664</v>
      </c>
      <c r="AX12" s="75">
        <v>2602324.1264122678</v>
      </c>
      <c r="AY12" s="75">
        <v>2630219.4289979581</v>
      </c>
      <c r="AZ12" s="75">
        <v>2658933.2887547021</v>
      </c>
    </row>
    <row r="13" spans="1:52" ht="12" customHeight="1">
      <c r="A13" s="52" t="s">
        <v>50</v>
      </c>
      <c r="B13" s="75">
        <v>387363.75464222394</v>
      </c>
      <c r="C13" s="75">
        <v>368648.30225225701</v>
      </c>
      <c r="D13" s="75">
        <v>367483.19255303103</v>
      </c>
      <c r="E13" s="75">
        <v>375641.26875462395</v>
      </c>
      <c r="F13" s="75">
        <v>396774.37026043306</v>
      </c>
      <c r="G13" s="75">
        <v>394597.18045013293</v>
      </c>
      <c r="H13" s="75">
        <v>416245.92025294504</v>
      </c>
      <c r="I13" s="75">
        <v>430735.00000000006</v>
      </c>
      <c r="J13" s="75">
        <v>421686</v>
      </c>
      <c r="K13" s="75">
        <v>344370</v>
      </c>
      <c r="L13" s="75">
        <v>374955</v>
      </c>
      <c r="M13" s="75">
        <v>401122.99999999988</v>
      </c>
      <c r="N13" s="75">
        <v>385217.00000000012</v>
      </c>
      <c r="O13" s="75">
        <v>384319.00000000006</v>
      </c>
      <c r="P13" s="75">
        <v>388681</v>
      </c>
      <c r="Q13" s="75">
        <v>395549.99999999994</v>
      </c>
      <c r="R13" s="75">
        <v>394432.40857842576</v>
      </c>
      <c r="S13" s="75">
        <v>408417.00062896038</v>
      </c>
      <c r="T13" s="75">
        <v>421168.8324435649</v>
      </c>
      <c r="U13" s="75">
        <v>431688.11318715691</v>
      </c>
      <c r="V13" s="75">
        <v>440771.15038197872</v>
      </c>
      <c r="W13" s="75">
        <v>449213.24128746771</v>
      </c>
      <c r="X13" s="75">
        <v>456980.7619967637</v>
      </c>
      <c r="Y13" s="75">
        <v>464012.42043680733</v>
      </c>
      <c r="Z13" s="75">
        <v>470758.21743049269</v>
      </c>
      <c r="AA13" s="75">
        <v>477431.88576052251</v>
      </c>
      <c r="AB13" s="75">
        <v>483802.99207755557</v>
      </c>
      <c r="AC13" s="75">
        <v>490162.29867336887</v>
      </c>
      <c r="AD13" s="75">
        <v>496484.8638111758</v>
      </c>
      <c r="AE13" s="75">
        <v>502766.88806523947</v>
      </c>
      <c r="AF13" s="75">
        <v>508950.53213123191</v>
      </c>
      <c r="AG13" s="75">
        <v>514445.31194532831</v>
      </c>
      <c r="AH13" s="75">
        <v>519697.5160407236</v>
      </c>
      <c r="AI13" s="75">
        <v>525071.4668377412</v>
      </c>
      <c r="AJ13" s="75">
        <v>530414.38293235749</v>
      </c>
      <c r="AK13" s="75">
        <v>535777.32717107772</v>
      </c>
      <c r="AL13" s="75">
        <v>541099.45788206335</v>
      </c>
      <c r="AM13" s="75">
        <v>546552.85543813475</v>
      </c>
      <c r="AN13" s="75">
        <v>552088.1974442408</v>
      </c>
      <c r="AO13" s="75">
        <v>557676.355553678</v>
      </c>
      <c r="AP13" s="75">
        <v>563346.53294035117</v>
      </c>
      <c r="AQ13" s="75">
        <v>569111.27875054709</v>
      </c>
      <c r="AR13" s="75">
        <v>575022.15750449453</v>
      </c>
      <c r="AS13" s="75">
        <v>581038.97228338616</v>
      </c>
      <c r="AT13" s="75">
        <v>586972.91258525872</v>
      </c>
      <c r="AU13" s="75">
        <v>593007.41113079898</v>
      </c>
      <c r="AV13" s="75">
        <v>598945.01004786289</v>
      </c>
      <c r="AW13" s="75">
        <v>605018.24547538289</v>
      </c>
      <c r="AX13" s="75">
        <v>610993.26587257744</v>
      </c>
      <c r="AY13" s="75">
        <v>616941.91469992744</v>
      </c>
      <c r="AZ13" s="75">
        <v>622920.72103272181</v>
      </c>
    </row>
    <row r="14" spans="1:52" ht="12" customHeight="1">
      <c r="A14" s="52" t="s">
        <v>47</v>
      </c>
      <c r="B14" s="75">
        <v>16862.847079868669</v>
      </c>
      <c r="C14" s="75">
        <v>16637.266678352316</v>
      </c>
      <c r="D14" s="75">
        <v>17076.772386431236</v>
      </c>
      <c r="E14" s="75">
        <v>18062.758096575169</v>
      </c>
      <c r="F14" s="75">
        <v>20064.055440834611</v>
      </c>
      <c r="G14" s="75">
        <v>21304.920696666617</v>
      </c>
      <c r="H14" s="75">
        <v>23524.721259734339</v>
      </c>
      <c r="I14" s="75">
        <v>25483.164384400494</v>
      </c>
      <c r="J14" s="75">
        <v>26498.119885780281</v>
      </c>
      <c r="K14" s="75">
        <v>23006.868752529273</v>
      </c>
      <c r="L14" s="75">
        <v>27794.355613890999</v>
      </c>
      <c r="M14" s="75">
        <v>28664.931728445303</v>
      </c>
      <c r="N14" s="75">
        <v>27608.496300754472</v>
      </c>
      <c r="O14" s="75">
        <v>27560.343998628661</v>
      </c>
      <c r="P14" s="75">
        <v>29341.235803837546</v>
      </c>
      <c r="Q14" s="75">
        <v>30040.773306600451</v>
      </c>
      <c r="R14" s="75">
        <v>31297.630626316772</v>
      </c>
      <c r="S14" s="75">
        <v>33071.028616119795</v>
      </c>
      <c r="T14" s="75">
        <v>34964.072903950066</v>
      </c>
      <c r="U14" s="75">
        <v>36771.679101577145</v>
      </c>
      <c r="V14" s="75">
        <v>38473.81624430087</v>
      </c>
      <c r="W14" s="75">
        <v>40119.126802783496</v>
      </c>
      <c r="X14" s="75">
        <v>41727.299382105462</v>
      </c>
      <c r="Y14" s="75">
        <v>43279.177599448994</v>
      </c>
      <c r="Z14" s="75">
        <v>44771.419050229917</v>
      </c>
      <c r="AA14" s="75">
        <v>46074.397825279884</v>
      </c>
      <c r="AB14" s="75">
        <v>47377.700627540216</v>
      </c>
      <c r="AC14" s="75">
        <v>48698.28721549343</v>
      </c>
      <c r="AD14" s="75">
        <v>50088.5227016071</v>
      </c>
      <c r="AE14" s="75">
        <v>51669.022439304055</v>
      </c>
      <c r="AF14" s="75">
        <v>53139.857012294146</v>
      </c>
      <c r="AG14" s="75">
        <v>54644.051363122693</v>
      </c>
      <c r="AH14" s="75">
        <v>56297.055330535288</v>
      </c>
      <c r="AI14" s="75">
        <v>57715.06523062726</v>
      </c>
      <c r="AJ14" s="75">
        <v>59165.076986464119</v>
      </c>
      <c r="AK14" s="75">
        <v>60585.598779285283</v>
      </c>
      <c r="AL14" s="75">
        <v>62045.869289152819</v>
      </c>
      <c r="AM14" s="75">
        <v>63723.231120944773</v>
      </c>
      <c r="AN14" s="75">
        <v>65203.597608817698</v>
      </c>
      <c r="AO14" s="75">
        <v>66725.295536880323</v>
      </c>
      <c r="AP14" s="75">
        <v>68360.014370453457</v>
      </c>
      <c r="AQ14" s="75">
        <v>69971.592128498494</v>
      </c>
      <c r="AR14" s="75">
        <v>71698.766060717637</v>
      </c>
      <c r="AS14" s="75">
        <v>73301.620445655513</v>
      </c>
      <c r="AT14" s="75">
        <v>74921.055972123402</v>
      </c>
      <c r="AU14" s="75">
        <v>76486.960581394902</v>
      </c>
      <c r="AV14" s="75">
        <v>78355.384924389451</v>
      </c>
      <c r="AW14" s="75">
        <v>80049.73740849903</v>
      </c>
      <c r="AX14" s="75">
        <v>81512.791992777798</v>
      </c>
      <c r="AY14" s="75">
        <v>83266.728090919438</v>
      </c>
      <c r="AZ14" s="75">
        <v>84700.453541424882</v>
      </c>
    </row>
    <row r="15" spans="1:52" ht="12" customHeight="1">
      <c r="A15" s="53" t="s">
        <v>51</v>
      </c>
      <c r="B15" s="76">
        <v>291778.73622257222</v>
      </c>
      <c r="C15" s="76">
        <v>289523.65408500435</v>
      </c>
      <c r="D15" s="76">
        <v>291210.94682464941</v>
      </c>
      <c r="E15" s="76">
        <v>286290.90033584624</v>
      </c>
      <c r="F15" s="76">
        <v>301911.76643880288</v>
      </c>
      <c r="G15" s="76">
        <v>309427.07262513612</v>
      </c>
      <c r="H15" s="76">
        <v>300044.08981020225</v>
      </c>
      <c r="I15" s="76">
        <v>311741.14634810277</v>
      </c>
      <c r="J15" s="76">
        <v>314437.24403486168</v>
      </c>
      <c r="K15" s="76">
        <v>288483.53051239322</v>
      </c>
      <c r="L15" s="76">
        <v>315730.25559595798</v>
      </c>
      <c r="M15" s="76">
        <v>291875.28791877918</v>
      </c>
      <c r="N15" s="76">
        <v>288371.86209240044</v>
      </c>
      <c r="O15" s="76">
        <v>276349.31257828337</v>
      </c>
      <c r="P15" s="76">
        <v>269610.40100457735</v>
      </c>
      <c r="Q15" s="76">
        <v>271142.71723367274</v>
      </c>
      <c r="R15" s="76">
        <v>275161.74260329892</v>
      </c>
      <c r="S15" s="76">
        <v>280849.14249546028</v>
      </c>
      <c r="T15" s="76">
        <v>286188.43398023193</v>
      </c>
      <c r="U15" s="76">
        <v>291115.38909766817</v>
      </c>
      <c r="V15" s="76">
        <v>295447.26861230214</v>
      </c>
      <c r="W15" s="76">
        <v>299463.4530357066</v>
      </c>
      <c r="X15" s="76">
        <v>303092.45603949571</v>
      </c>
      <c r="Y15" s="76">
        <v>307245.49101038405</v>
      </c>
      <c r="Z15" s="76">
        <v>311129.49342528573</v>
      </c>
      <c r="AA15" s="76">
        <v>314980.8053793619</v>
      </c>
      <c r="AB15" s="76">
        <v>318637.04930650711</v>
      </c>
      <c r="AC15" s="76">
        <v>322243.82756841154</v>
      </c>
      <c r="AD15" s="76">
        <v>325838.49029758276</v>
      </c>
      <c r="AE15" s="76">
        <v>329440.47689065477</v>
      </c>
      <c r="AF15" s="76">
        <v>333041.88240355637</v>
      </c>
      <c r="AG15" s="76">
        <v>336702.20281224116</v>
      </c>
      <c r="AH15" s="76">
        <v>340392.90628011106</v>
      </c>
      <c r="AI15" s="76">
        <v>343956.15156299423</v>
      </c>
      <c r="AJ15" s="76">
        <v>347600.46988584992</v>
      </c>
      <c r="AK15" s="76">
        <v>351344.42717977491</v>
      </c>
      <c r="AL15" s="76">
        <v>355198.4011573536</v>
      </c>
      <c r="AM15" s="76">
        <v>359197.59843473288</v>
      </c>
      <c r="AN15" s="76">
        <v>363340.43946172239</v>
      </c>
      <c r="AO15" s="76">
        <v>367601.99064338626</v>
      </c>
      <c r="AP15" s="76">
        <v>372093.41643716232</v>
      </c>
      <c r="AQ15" s="76">
        <v>376793.18503398041</v>
      </c>
      <c r="AR15" s="76">
        <v>381505.21223211719</v>
      </c>
      <c r="AS15" s="76">
        <v>386406.36043896317</v>
      </c>
      <c r="AT15" s="76">
        <v>391472.47129067307</v>
      </c>
      <c r="AU15" s="76">
        <v>396717.74560985685</v>
      </c>
      <c r="AV15" s="76">
        <v>402080.81095836661</v>
      </c>
      <c r="AW15" s="76">
        <v>407518.12946556427</v>
      </c>
      <c r="AX15" s="76">
        <v>413062.45435533707</v>
      </c>
      <c r="AY15" s="76">
        <v>418668.13623518898</v>
      </c>
      <c r="AZ15" s="76">
        <v>424338.15007391333</v>
      </c>
    </row>
    <row r="16" spans="1:52" ht="12" customHeight="1"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 customHeight="1">
      <c r="A17" s="9" t="s">
        <v>54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ht="12" customHeight="1">
      <c r="A18" s="85" t="s">
        <v>21</v>
      </c>
      <c r="B18" s="86">
        <v>2207420.5913614752</v>
      </c>
      <c r="C18" s="86">
        <v>2282863.1710024606</v>
      </c>
      <c r="D18" s="86">
        <v>2320698.7250093915</v>
      </c>
      <c r="E18" s="86">
        <v>2338145.9905997389</v>
      </c>
      <c r="F18" s="86">
        <v>2402699.3655381091</v>
      </c>
      <c r="G18" s="86">
        <v>2387781.8683932186</v>
      </c>
      <c r="H18" s="86">
        <v>2437023.3662869353</v>
      </c>
      <c r="I18" s="86">
        <v>2480360.145501141</v>
      </c>
      <c r="J18" s="86">
        <v>2503935.2317823009</v>
      </c>
      <c r="K18" s="86">
        <v>2554745.6087692422</v>
      </c>
      <c r="L18" s="86">
        <v>2535421.6593250199</v>
      </c>
      <c r="M18" s="86">
        <v>2535553.8881003945</v>
      </c>
      <c r="N18" s="86">
        <v>2498216.9131549355</v>
      </c>
      <c r="O18" s="86">
        <v>2510539.0641001696</v>
      </c>
      <c r="P18" s="86">
        <v>2607033.0810707398</v>
      </c>
      <c r="Q18" s="86">
        <v>2660347.7770974846</v>
      </c>
      <c r="R18" s="86">
        <v>2723147.1178913503</v>
      </c>
      <c r="S18" s="86">
        <v>2773009.9081789716</v>
      </c>
      <c r="T18" s="86">
        <v>2812989.9437273275</v>
      </c>
      <c r="U18" s="86">
        <v>2848743.3832816603</v>
      </c>
      <c r="V18" s="86">
        <v>2876391.8871574621</v>
      </c>
      <c r="W18" s="86">
        <v>2905432.8300417541</v>
      </c>
      <c r="X18" s="86">
        <v>2938775.9683312555</v>
      </c>
      <c r="Y18" s="86">
        <v>2968591.0307399039</v>
      </c>
      <c r="Z18" s="86">
        <v>2995628.6459427406</v>
      </c>
      <c r="AA18" s="86">
        <v>3021498.5022635432</v>
      </c>
      <c r="AB18" s="86">
        <v>3045627.5579180312</v>
      </c>
      <c r="AC18" s="86">
        <v>3068965.5097582075</v>
      </c>
      <c r="AD18" s="86">
        <v>3093598.6598807424</v>
      </c>
      <c r="AE18" s="86">
        <v>3115598.4724822836</v>
      </c>
      <c r="AF18" s="86">
        <v>3137470.1865946916</v>
      </c>
      <c r="AG18" s="86">
        <v>3158087.813814573</v>
      </c>
      <c r="AH18" s="86">
        <v>3177940.6628815192</v>
      </c>
      <c r="AI18" s="86">
        <v>3196584.7771534985</v>
      </c>
      <c r="AJ18" s="86">
        <v>3214034.5705915419</v>
      </c>
      <c r="AK18" s="86">
        <v>3231102.9608281623</v>
      </c>
      <c r="AL18" s="86">
        <v>3247856.5151609289</v>
      </c>
      <c r="AM18" s="86">
        <v>3264343.7828212935</v>
      </c>
      <c r="AN18" s="86">
        <v>3280602.1652166639</v>
      </c>
      <c r="AO18" s="86">
        <v>3296020.0405972595</v>
      </c>
      <c r="AP18" s="86">
        <v>3311634.6226989315</v>
      </c>
      <c r="AQ18" s="86">
        <v>3328705.1626022481</v>
      </c>
      <c r="AR18" s="86">
        <v>3345119.2389302938</v>
      </c>
      <c r="AS18" s="86">
        <v>3361190.9655379904</v>
      </c>
      <c r="AT18" s="86">
        <v>3376634.1133978693</v>
      </c>
      <c r="AU18" s="86">
        <v>3392487.4080881211</v>
      </c>
      <c r="AV18" s="86">
        <v>3408183.0539761228</v>
      </c>
      <c r="AW18" s="86">
        <v>3423238.0007439931</v>
      </c>
      <c r="AX18" s="86">
        <v>3437663.9161533341</v>
      </c>
      <c r="AY18" s="86">
        <v>3452514.5689023612</v>
      </c>
      <c r="AZ18" s="86">
        <v>3466943.7690377235</v>
      </c>
    </row>
    <row r="19" spans="1:52" ht="12" customHeight="1">
      <c r="A19" s="51" t="s">
        <v>45</v>
      </c>
      <c r="B19" s="74">
        <v>2196082.8003027551</v>
      </c>
      <c r="C19" s="74">
        <v>2271502.5240555634</v>
      </c>
      <c r="D19" s="74">
        <v>2309384.0573787945</v>
      </c>
      <c r="E19" s="74">
        <v>2326570.009995793</v>
      </c>
      <c r="F19" s="74">
        <v>2390345.8737262818</v>
      </c>
      <c r="G19" s="74">
        <v>2374914.9623293988</v>
      </c>
      <c r="H19" s="74">
        <v>2423888.4247509167</v>
      </c>
      <c r="I19" s="74">
        <v>2466593.1891101538</v>
      </c>
      <c r="J19" s="74">
        <v>2490001.8015985233</v>
      </c>
      <c r="K19" s="74">
        <v>2541843.2664731625</v>
      </c>
      <c r="L19" s="74">
        <v>2522337.3124098359</v>
      </c>
      <c r="M19" s="74">
        <v>2522132.239695705</v>
      </c>
      <c r="N19" s="74">
        <v>2484968.2106742063</v>
      </c>
      <c r="O19" s="74">
        <v>2497326.4986687629</v>
      </c>
      <c r="P19" s="74">
        <v>2593761.4159022095</v>
      </c>
      <c r="Q19" s="74">
        <v>2646760.9513218752</v>
      </c>
      <c r="R19" s="74">
        <v>2708834.9484841549</v>
      </c>
      <c r="S19" s="74">
        <v>2758187.9396549799</v>
      </c>
      <c r="T19" s="74">
        <v>2797648.6956622438</v>
      </c>
      <c r="U19" s="74">
        <v>2832932.6136425221</v>
      </c>
      <c r="V19" s="74">
        <v>2860175.0158029911</v>
      </c>
      <c r="W19" s="74">
        <v>2888823.0607766486</v>
      </c>
      <c r="X19" s="74">
        <v>2921794.2475029584</v>
      </c>
      <c r="Y19" s="74">
        <v>2951269.7359204711</v>
      </c>
      <c r="Z19" s="74">
        <v>2978024.5818261942</v>
      </c>
      <c r="AA19" s="74">
        <v>3003604.0169450524</v>
      </c>
      <c r="AB19" s="74">
        <v>3027434.9376730584</v>
      </c>
      <c r="AC19" s="74">
        <v>3050459.9455973813</v>
      </c>
      <c r="AD19" s="74">
        <v>3074764.7117590439</v>
      </c>
      <c r="AE19" s="74">
        <v>3096443.2654319932</v>
      </c>
      <c r="AF19" s="74">
        <v>3117992.3891100781</v>
      </c>
      <c r="AG19" s="74">
        <v>3138269.1886160532</v>
      </c>
      <c r="AH19" s="74">
        <v>3157823.3081114399</v>
      </c>
      <c r="AI19" s="74">
        <v>3176178.146384418</v>
      </c>
      <c r="AJ19" s="74">
        <v>3193363.9381338111</v>
      </c>
      <c r="AK19" s="74">
        <v>3210171.4069528664</v>
      </c>
      <c r="AL19" s="74">
        <v>3226656.8194233598</v>
      </c>
      <c r="AM19" s="74">
        <v>3242888.7280202722</v>
      </c>
      <c r="AN19" s="74">
        <v>3258825.5895602289</v>
      </c>
      <c r="AO19" s="74">
        <v>3273986.7491386076</v>
      </c>
      <c r="AP19" s="74">
        <v>3289340.3255029274</v>
      </c>
      <c r="AQ19" s="74">
        <v>3306125.1862509861</v>
      </c>
      <c r="AR19" s="74">
        <v>3322246.9109509601</v>
      </c>
      <c r="AS19" s="74">
        <v>3338029.8788857036</v>
      </c>
      <c r="AT19" s="74">
        <v>3353189.933029383</v>
      </c>
      <c r="AU19" s="74">
        <v>3368726.9446517811</v>
      </c>
      <c r="AV19" s="74">
        <v>3384116.2542633032</v>
      </c>
      <c r="AW19" s="74">
        <v>3398904.5059684389</v>
      </c>
      <c r="AX19" s="74">
        <v>3413021.6866342118</v>
      </c>
      <c r="AY19" s="74">
        <v>3427572.1012170655</v>
      </c>
      <c r="AZ19" s="74">
        <v>3441701.5903128195</v>
      </c>
    </row>
    <row r="20" spans="1:52" ht="12" customHeight="1">
      <c r="A20" s="87" t="s">
        <v>29</v>
      </c>
      <c r="B20" s="88">
        <v>81193.492990319806</v>
      </c>
      <c r="C20" s="88">
        <v>84036.844518769212</v>
      </c>
      <c r="D20" s="88">
        <v>85491.028801681634</v>
      </c>
      <c r="E20" s="88">
        <v>87817.613586460444</v>
      </c>
      <c r="F20" s="88">
        <v>90565.328682600564</v>
      </c>
      <c r="G20" s="88">
        <v>93384.987236580884</v>
      </c>
      <c r="H20" s="88">
        <v>92541.168929600113</v>
      </c>
      <c r="I20" s="88">
        <v>89918.038784832621</v>
      </c>
      <c r="J20" s="88">
        <v>93877.464703554506</v>
      </c>
      <c r="K20" s="88">
        <v>93378.073318806273</v>
      </c>
      <c r="L20" s="88">
        <v>95893.053641398801</v>
      </c>
      <c r="M20" s="88">
        <v>96808.562295342796</v>
      </c>
      <c r="N20" s="88">
        <v>95718.460364977102</v>
      </c>
      <c r="O20" s="88">
        <v>95536.480968045347</v>
      </c>
      <c r="P20" s="88">
        <v>99066.916099645154</v>
      </c>
      <c r="Q20" s="88">
        <v>100621.4576757605</v>
      </c>
      <c r="R20" s="88">
        <v>103611.85293519733</v>
      </c>
      <c r="S20" s="88">
        <v>106423.39605239946</v>
      </c>
      <c r="T20" s="88">
        <v>108839.17226064418</v>
      </c>
      <c r="U20" s="88">
        <v>111146.60807591496</v>
      </c>
      <c r="V20" s="88">
        <v>113078.79303924719</v>
      </c>
      <c r="W20" s="88">
        <v>114623.83048335297</v>
      </c>
      <c r="X20" s="88">
        <v>116044.86143242427</v>
      </c>
      <c r="Y20" s="88">
        <v>117303.81540442105</v>
      </c>
      <c r="Z20" s="88">
        <v>118449.91667526099</v>
      </c>
      <c r="AA20" s="88">
        <v>119796.26277420114</v>
      </c>
      <c r="AB20" s="88">
        <v>121199.71214789728</v>
      </c>
      <c r="AC20" s="88">
        <v>122689.70113927084</v>
      </c>
      <c r="AD20" s="88">
        <v>124326.16826914001</v>
      </c>
      <c r="AE20" s="88">
        <v>126008.30531393102</v>
      </c>
      <c r="AF20" s="88">
        <v>127716.36604586724</v>
      </c>
      <c r="AG20" s="88">
        <v>129422.5897939733</v>
      </c>
      <c r="AH20" s="88">
        <v>131110.32239866623</v>
      </c>
      <c r="AI20" s="88">
        <v>132782.29388913559</v>
      </c>
      <c r="AJ20" s="88">
        <v>134448.7508746887</v>
      </c>
      <c r="AK20" s="88">
        <v>136125.95777513285</v>
      </c>
      <c r="AL20" s="88">
        <v>137860.98863124038</v>
      </c>
      <c r="AM20" s="88">
        <v>139659.30444548873</v>
      </c>
      <c r="AN20" s="88">
        <v>141496.77638128825</v>
      </c>
      <c r="AO20" s="88">
        <v>143328.66378188162</v>
      </c>
      <c r="AP20" s="88">
        <v>145129.37187902161</v>
      </c>
      <c r="AQ20" s="88">
        <v>146901.96128598542</v>
      </c>
      <c r="AR20" s="88">
        <v>148676.46194251216</v>
      </c>
      <c r="AS20" s="88">
        <v>150517.45044195704</v>
      </c>
      <c r="AT20" s="88">
        <v>152390.71634205373</v>
      </c>
      <c r="AU20" s="88">
        <v>154334.67740560276</v>
      </c>
      <c r="AV20" s="88">
        <v>156282.32965904116</v>
      </c>
      <c r="AW20" s="88">
        <v>158257.57814480437</v>
      </c>
      <c r="AX20" s="88">
        <v>160263.85741751402</v>
      </c>
      <c r="AY20" s="88">
        <v>162295.44402447133</v>
      </c>
      <c r="AZ20" s="88">
        <v>164403.88799853495</v>
      </c>
    </row>
    <row r="21" spans="1:52" ht="12" customHeight="1">
      <c r="A21" s="39" t="s">
        <v>30</v>
      </c>
      <c r="B21" s="75">
        <v>2091717.0372709502</v>
      </c>
      <c r="C21" s="75">
        <v>2164021.1872373288</v>
      </c>
      <c r="D21" s="75">
        <v>2200428.2293566358</v>
      </c>
      <c r="E21" s="75">
        <v>2215236.8998935255</v>
      </c>
      <c r="F21" s="75">
        <v>2275982.9053665721</v>
      </c>
      <c r="G21" s="75">
        <v>2257813.7991810646</v>
      </c>
      <c r="H21" s="75">
        <v>2307290.6822778117</v>
      </c>
      <c r="I21" s="75">
        <v>2352256.7471636902</v>
      </c>
      <c r="J21" s="75">
        <v>2371450.5987925786</v>
      </c>
      <c r="K21" s="75">
        <v>2423895.9155662479</v>
      </c>
      <c r="L21" s="75">
        <v>2401762.0689742151</v>
      </c>
      <c r="M21" s="75">
        <v>2400462.3928017924</v>
      </c>
      <c r="N21" s="75">
        <v>2364856.6753523909</v>
      </c>
      <c r="O21" s="75">
        <v>2377182.4126571636</v>
      </c>
      <c r="P21" s="75">
        <v>2469623.6207460179</v>
      </c>
      <c r="Q21" s="75">
        <v>2520113.2886980968</v>
      </c>
      <c r="R21" s="75">
        <v>2578662.4214031245</v>
      </c>
      <c r="S21" s="75">
        <v>2624464.0659078546</v>
      </c>
      <c r="T21" s="75">
        <v>2660926.2596464325</v>
      </c>
      <c r="U21" s="75">
        <v>2693440.0564963911</v>
      </c>
      <c r="V21" s="75">
        <v>2718385.4352177526</v>
      </c>
      <c r="W21" s="75">
        <v>2745184.4512884603</v>
      </c>
      <c r="X21" s="75">
        <v>2776513.8741187281</v>
      </c>
      <c r="Y21" s="75">
        <v>2804513.2990813451</v>
      </c>
      <c r="Z21" s="75">
        <v>2829918.6937899473</v>
      </c>
      <c r="AA21" s="75">
        <v>2853964.9358924087</v>
      </c>
      <c r="AB21" s="75">
        <v>2876209.9169157315</v>
      </c>
      <c r="AC21" s="75">
        <v>2897565.8280168376</v>
      </c>
      <c r="AD21" s="75">
        <v>2920031.6915599476</v>
      </c>
      <c r="AE21" s="75">
        <v>2939820.3196603446</v>
      </c>
      <c r="AF21" s="75">
        <v>2959446.9829192241</v>
      </c>
      <c r="AG21" s="75">
        <v>2977806.2721848339</v>
      </c>
      <c r="AH21" s="75">
        <v>2995458.7886319943</v>
      </c>
      <c r="AI21" s="75">
        <v>3011914.7497158283</v>
      </c>
      <c r="AJ21" s="75">
        <v>3027160.0315217851</v>
      </c>
      <c r="AK21" s="75">
        <v>3042021.9563099961</v>
      </c>
      <c r="AL21" s="75">
        <v>3056509.9995050752</v>
      </c>
      <c r="AM21" s="75">
        <v>3070672.9867106345</v>
      </c>
      <c r="AN21" s="75">
        <v>3084508.0999488393</v>
      </c>
      <c r="AO21" s="75">
        <v>3097571.372755311</v>
      </c>
      <c r="AP21" s="75">
        <v>3110820.9087723698</v>
      </c>
      <c r="AQ21" s="75">
        <v>3125522.5351984911</v>
      </c>
      <c r="AR21" s="75">
        <v>3139561.2098848084</v>
      </c>
      <c r="AS21" s="75">
        <v>3153191.4862589883</v>
      </c>
      <c r="AT21" s="75">
        <v>3166160.6055317218</v>
      </c>
      <c r="AU21" s="75">
        <v>3179427.4066276643</v>
      </c>
      <c r="AV21" s="75">
        <v>3192538.2821078729</v>
      </c>
      <c r="AW21" s="75">
        <v>3205006.3396081962</v>
      </c>
      <c r="AX21" s="75">
        <v>3216766.4045097679</v>
      </c>
      <c r="AY21" s="75">
        <v>3228924.2182793859</v>
      </c>
      <c r="AZ21" s="75">
        <v>3240580.4914177954</v>
      </c>
    </row>
    <row r="22" spans="1:52" ht="12" customHeight="1">
      <c r="A22" s="89" t="s">
        <v>31</v>
      </c>
      <c r="B22" s="90">
        <v>23172.270041485091</v>
      </c>
      <c r="C22" s="90">
        <v>23444.492299465401</v>
      </c>
      <c r="D22" s="90">
        <v>23464.799220477085</v>
      </c>
      <c r="E22" s="90">
        <v>23515.496515807441</v>
      </c>
      <c r="F22" s="90">
        <v>23797.639677109652</v>
      </c>
      <c r="G22" s="90">
        <v>23716.175911753769</v>
      </c>
      <c r="H22" s="90">
        <v>24056.573543504179</v>
      </c>
      <c r="I22" s="90">
        <v>24418.403161631228</v>
      </c>
      <c r="J22" s="90">
        <v>24673.738102390347</v>
      </c>
      <c r="K22" s="90">
        <v>24569.277588108132</v>
      </c>
      <c r="L22" s="90">
        <v>24682.189794222126</v>
      </c>
      <c r="M22" s="90">
        <v>24861.284598570099</v>
      </c>
      <c r="N22" s="90">
        <v>24393.074956838052</v>
      </c>
      <c r="O22" s="90">
        <v>24607.605043553671</v>
      </c>
      <c r="P22" s="90">
        <v>25070.879056546983</v>
      </c>
      <c r="Q22" s="90">
        <v>26026.204948018072</v>
      </c>
      <c r="R22" s="90">
        <v>26560.674145833123</v>
      </c>
      <c r="S22" s="90">
        <v>27300.477694725552</v>
      </c>
      <c r="T22" s="90">
        <v>27883.263755166961</v>
      </c>
      <c r="U22" s="90">
        <v>28345.949070216557</v>
      </c>
      <c r="V22" s="90">
        <v>28710.787545991428</v>
      </c>
      <c r="W22" s="90">
        <v>29014.779004835393</v>
      </c>
      <c r="X22" s="90">
        <v>29235.51195180594</v>
      </c>
      <c r="Y22" s="90">
        <v>29452.621434704775</v>
      </c>
      <c r="Z22" s="90">
        <v>29655.971360985761</v>
      </c>
      <c r="AA22" s="90">
        <v>29842.81827844301</v>
      </c>
      <c r="AB22" s="90">
        <v>30025.308609429761</v>
      </c>
      <c r="AC22" s="90">
        <v>30204.416441272871</v>
      </c>
      <c r="AD22" s="90">
        <v>30406.851929956014</v>
      </c>
      <c r="AE22" s="90">
        <v>30614.640457717713</v>
      </c>
      <c r="AF22" s="90">
        <v>30829.040144986357</v>
      </c>
      <c r="AG22" s="90">
        <v>31040.326637245886</v>
      </c>
      <c r="AH22" s="90">
        <v>31254.197080779224</v>
      </c>
      <c r="AI22" s="90">
        <v>31481.10277945394</v>
      </c>
      <c r="AJ22" s="90">
        <v>31755.155737336998</v>
      </c>
      <c r="AK22" s="90">
        <v>32023.492867737026</v>
      </c>
      <c r="AL22" s="90">
        <v>32285.831287044282</v>
      </c>
      <c r="AM22" s="90">
        <v>32556.436864148873</v>
      </c>
      <c r="AN22" s="90">
        <v>32820.713230101341</v>
      </c>
      <c r="AO22" s="90">
        <v>33086.712601415107</v>
      </c>
      <c r="AP22" s="90">
        <v>33390.044851536099</v>
      </c>
      <c r="AQ22" s="90">
        <v>33700.689766510033</v>
      </c>
      <c r="AR22" s="90">
        <v>34009.239123639149</v>
      </c>
      <c r="AS22" s="90">
        <v>34320.942184758627</v>
      </c>
      <c r="AT22" s="90">
        <v>34638.611155607323</v>
      </c>
      <c r="AU22" s="90">
        <v>34964.86061851406</v>
      </c>
      <c r="AV22" s="90">
        <v>35295.642496388653</v>
      </c>
      <c r="AW22" s="90">
        <v>35640.588215438322</v>
      </c>
      <c r="AX22" s="90">
        <v>35991.424706930055</v>
      </c>
      <c r="AY22" s="90">
        <v>36352.438913208076</v>
      </c>
      <c r="AZ22" s="90">
        <v>36717.210896489567</v>
      </c>
    </row>
    <row r="23" spans="1:52" ht="12" customHeight="1">
      <c r="A23" s="52" t="s">
        <v>46</v>
      </c>
      <c r="B23" s="75">
        <v>3328.3936950318521</v>
      </c>
      <c r="C23" s="75">
        <v>3268.8761112209932</v>
      </c>
      <c r="D23" s="75">
        <v>3369.3409547370438</v>
      </c>
      <c r="E23" s="75">
        <v>3439.5220168235883</v>
      </c>
      <c r="F23" s="75">
        <v>3506.8426348446937</v>
      </c>
      <c r="G23" s="75">
        <v>3642.1367352379843</v>
      </c>
      <c r="H23" s="75">
        <v>3578.8038512739899</v>
      </c>
      <c r="I23" s="75">
        <v>3670.0940099899753</v>
      </c>
      <c r="J23" s="75">
        <v>3756.4296759635463</v>
      </c>
      <c r="K23" s="75">
        <v>3791.0957112396586</v>
      </c>
      <c r="L23" s="75">
        <v>3840.9224008188758</v>
      </c>
      <c r="M23" s="75">
        <v>3884.071025432097</v>
      </c>
      <c r="N23" s="75">
        <v>3976.0233891172584</v>
      </c>
      <c r="O23" s="75">
        <v>3988.3997390169634</v>
      </c>
      <c r="P23" s="75">
        <v>3929.0145924508852</v>
      </c>
      <c r="Q23" s="75">
        <v>4031.7340374249379</v>
      </c>
      <c r="R23" s="75">
        <v>4119.7962368460494</v>
      </c>
      <c r="S23" s="75">
        <v>4243.1463088643914</v>
      </c>
      <c r="T23" s="75">
        <v>4350.9892118339658</v>
      </c>
      <c r="U23" s="75">
        <v>4440.5073295595948</v>
      </c>
      <c r="V23" s="75">
        <v>4511.8115120044476</v>
      </c>
      <c r="W23" s="75">
        <v>4578.6234014032716</v>
      </c>
      <c r="X23" s="75">
        <v>4639.2928498098372</v>
      </c>
      <c r="Y23" s="75">
        <v>4696.2258594140067</v>
      </c>
      <c r="Z23" s="75">
        <v>4746.4578190219072</v>
      </c>
      <c r="AA23" s="75">
        <v>4800.8116843121197</v>
      </c>
      <c r="AB23" s="75">
        <v>4859.6958932503976</v>
      </c>
      <c r="AC23" s="75">
        <v>4922.2499634526976</v>
      </c>
      <c r="AD23" s="75">
        <v>4974.9897944154454</v>
      </c>
      <c r="AE23" s="75">
        <v>5026.9295723221258</v>
      </c>
      <c r="AF23" s="75">
        <v>5074.8127248376932</v>
      </c>
      <c r="AG23" s="75">
        <v>5131.8933482081338</v>
      </c>
      <c r="AH23" s="75">
        <v>5178.3140676158328</v>
      </c>
      <c r="AI23" s="75">
        <v>5217.9855057963196</v>
      </c>
      <c r="AJ23" s="75">
        <v>5253.9650187543975</v>
      </c>
      <c r="AK23" s="75">
        <v>5290.149339874215</v>
      </c>
      <c r="AL23" s="75">
        <v>5324.7113270480631</v>
      </c>
      <c r="AM23" s="75">
        <v>5359.3808954375472</v>
      </c>
      <c r="AN23" s="75">
        <v>5393.9784565627797</v>
      </c>
      <c r="AO23" s="75">
        <v>5431.3549359632952</v>
      </c>
      <c r="AP23" s="75">
        <v>5469.7845778613673</v>
      </c>
      <c r="AQ23" s="75">
        <v>5509.483489060668</v>
      </c>
      <c r="AR23" s="75">
        <v>5548.2054669951349</v>
      </c>
      <c r="AS23" s="75">
        <v>5586.5402336123643</v>
      </c>
      <c r="AT23" s="75">
        <v>5625.7511191485964</v>
      </c>
      <c r="AU23" s="75">
        <v>5664.3700701896514</v>
      </c>
      <c r="AV23" s="75">
        <v>5703.9379050459202</v>
      </c>
      <c r="AW23" s="75">
        <v>5747.4125355600045</v>
      </c>
      <c r="AX23" s="75">
        <v>5791.4118636216708</v>
      </c>
      <c r="AY23" s="75">
        <v>5840.5295480346795</v>
      </c>
      <c r="AZ23" s="75">
        <v>5896.6781799222199</v>
      </c>
    </row>
    <row r="24" spans="1:52" ht="12" customHeight="1">
      <c r="A24" s="53" t="s">
        <v>47</v>
      </c>
      <c r="B24" s="76">
        <v>8009.3973636882329</v>
      </c>
      <c r="C24" s="76">
        <v>8091.7708356760249</v>
      </c>
      <c r="D24" s="76">
        <v>7945.3266758598329</v>
      </c>
      <c r="E24" s="76">
        <v>8136.4585871229201</v>
      </c>
      <c r="F24" s="76">
        <v>8846.6491769820805</v>
      </c>
      <c r="G24" s="76">
        <v>9224.7693285814494</v>
      </c>
      <c r="H24" s="76">
        <v>9556.1376847451866</v>
      </c>
      <c r="I24" s="76">
        <v>10096.862380997336</v>
      </c>
      <c r="J24" s="76">
        <v>10177.000507814355</v>
      </c>
      <c r="K24" s="76">
        <v>9111.2465848402589</v>
      </c>
      <c r="L24" s="76">
        <v>9243.4245143651988</v>
      </c>
      <c r="M24" s="76">
        <v>9537.5773792573582</v>
      </c>
      <c r="N24" s="76">
        <v>9272.6790916120626</v>
      </c>
      <c r="O24" s="76">
        <v>9224.1656923896062</v>
      </c>
      <c r="P24" s="76">
        <v>9342.6505760787331</v>
      </c>
      <c r="Q24" s="76">
        <v>9555.0917381846375</v>
      </c>
      <c r="R24" s="76">
        <v>10192.37317034951</v>
      </c>
      <c r="S24" s="76">
        <v>10578.822215127622</v>
      </c>
      <c r="T24" s="76">
        <v>10990.258853249887</v>
      </c>
      <c r="U24" s="76">
        <v>11370.262309578582</v>
      </c>
      <c r="V24" s="76">
        <v>11705.059842466577</v>
      </c>
      <c r="W24" s="76">
        <v>12031.145863701742</v>
      </c>
      <c r="X24" s="76">
        <v>12342.427978487171</v>
      </c>
      <c r="Y24" s="76">
        <v>12625.068960018611</v>
      </c>
      <c r="Z24" s="76">
        <v>12857.606297524353</v>
      </c>
      <c r="AA24" s="76">
        <v>13093.673634178773</v>
      </c>
      <c r="AB24" s="76">
        <v>13332.924351722526</v>
      </c>
      <c r="AC24" s="76">
        <v>13583.314197373353</v>
      </c>
      <c r="AD24" s="76">
        <v>13858.958327283024</v>
      </c>
      <c r="AE24" s="76">
        <v>14128.277477968604</v>
      </c>
      <c r="AF24" s="76">
        <v>14402.984759776144</v>
      </c>
      <c r="AG24" s="76">
        <v>14686.731850311655</v>
      </c>
      <c r="AH24" s="76">
        <v>14939.040702463772</v>
      </c>
      <c r="AI24" s="76">
        <v>15188.645263284554</v>
      </c>
      <c r="AJ24" s="76">
        <v>15416.667438976834</v>
      </c>
      <c r="AK24" s="76">
        <v>15641.404535421991</v>
      </c>
      <c r="AL24" s="76">
        <v>15874.984410521092</v>
      </c>
      <c r="AM24" s="76">
        <v>16095.673905583864</v>
      </c>
      <c r="AN24" s="76">
        <v>16382.597199872076</v>
      </c>
      <c r="AO24" s="76">
        <v>16601.936522688098</v>
      </c>
      <c r="AP24" s="76">
        <v>16824.51261814305</v>
      </c>
      <c r="AQ24" s="76">
        <v>17070.492862201056</v>
      </c>
      <c r="AR24" s="76">
        <v>17324.12251233912</v>
      </c>
      <c r="AS24" s="76">
        <v>17574.546418673977</v>
      </c>
      <c r="AT24" s="76">
        <v>17818.429249337438</v>
      </c>
      <c r="AU24" s="76">
        <v>18096.093366149893</v>
      </c>
      <c r="AV24" s="76">
        <v>18362.861807773574</v>
      </c>
      <c r="AW24" s="76">
        <v>18586.082239994157</v>
      </c>
      <c r="AX24" s="76">
        <v>18850.817655500479</v>
      </c>
      <c r="AY24" s="76">
        <v>19101.938137261273</v>
      </c>
      <c r="AZ24" s="76">
        <v>19345.500544981911</v>
      </c>
    </row>
    <row r="25" spans="1:52" ht="12" customHeight="1">
      <c r="A25" s="85" t="s">
        <v>22</v>
      </c>
      <c r="B25" s="86">
        <v>412174.82806834078</v>
      </c>
      <c r="C25" s="86">
        <v>427375.27337460086</v>
      </c>
      <c r="D25" s="86">
        <v>436254.07819561975</v>
      </c>
      <c r="E25" s="86">
        <v>452102.96639406687</v>
      </c>
      <c r="F25" s="86">
        <v>476462.21856202721</v>
      </c>
      <c r="G25" s="86">
        <v>492041.90513412724</v>
      </c>
      <c r="H25" s="86">
        <v>496333.63340649346</v>
      </c>
      <c r="I25" s="86">
        <v>521492.01221422153</v>
      </c>
      <c r="J25" s="86">
        <v>520512.60740435909</v>
      </c>
      <c r="K25" s="86">
        <v>506439.80311121559</v>
      </c>
      <c r="L25" s="86">
        <v>518826.1593093978</v>
      </c>
      <c r="M25" s="86">
        <v>522462.49799336022</v>
      </c>
      <c r="N25" s="86">
        <v>502701.70885368687</v>
      </c>
      <c r="O25" s="86">
        <v>500536.68359768053</v>
      </c>
      <c r="P25" s="86">
        <v>511447.63540754712</v>
      </c>
      <c r="Q25" s="86">
        <v>516414.53778746183</v>
      </c>
      <c r="R25" s="86">
        <v>529353.39923996816</v>
      </c>
      <c r="S25" s="86">
        <v>544111.8940488979</v>
      </c>
      <c r="T25" s="86">
        <v>557729.23891017959</v>
      </c>
      <c r="U25" s="86">
        <v>568944.10717972857</v>
      </c>
      <c r="V25" s="86">
        <v>577910.20194589649</v>
      </c>
      <c r="W25" s="86">
        <v>586370.73726151034</v>
      </c>
      <c r="X25" s="86">
        <v>594061.75880099868</v>
      </c>
      <c r="Y25" s="86">
        <v>601464.81277013663</v>
      </c>
      <c r="Z25" s="86">
        <v>608744.88892856718</v>
      </c>
      <c r="AA25" s="86">
        <v>616025.30301287153</v>
      </c>
      <c r="AB25" s="86">
        <v>623497.70902351802</v>
      </c>
      <c r="AC25" s="86">
        <v>630981.61837914574</v>
      </c>
      <c r="AD25" s="86">
        <v>638508.51829783851</v>
      </c>
      <c r="AE25" s="86">
        <v>646017.35237318766</v>
      </c>
      <c r="AF25" s="86">
        <v>653831.66965265491</v>
      </c>
      <c r="AG25" s="86">
        <v>661638.56847328506</v>
      </c>
      <c r="AH25" s="86">
        <v>669311.3181948592</v>
      </c>
      <c r="AI25" s="86">
        <v>676062.10352125508</v>
      </c>
      <c r="AJ25" s="86">
        <v>682786.43216680666</v>
      </c>
      <c r="AK25" s="86">
        <v>689580.9046093591</v>
      </c>
      <c r="AL25" s="86">
        <v>696509.1893322441</v>
      </c>
      <c r="AM25" s="86">
        <v>703548.34457944904</v>
      </c>
      <c r="AN25" s="86">
        <v>710732.25412404467</v>
      </c>
      <c r="AO25" s="86">
        <v>718111.16436853434</v>
      </c>
      <c r="AP25" s="86">
        <v>725713.71662971051</v>
      </c>
      <c r="AQ25" s="86">
        <v>733737.22057401808</v>
      </c>
      <c r="AR25" s="86">
        <v>742022.75106950977</v>
      </c>
      <c r="AS25" s="86">
        <v>750501.56684394274</v>
      </c>
      <c r="AT25" s="86">
        <v>759205.88609073823</v>
      </c>
      <c r="AU25" s="86">
        <v>768145.86210627737</v>
      </c>
      <c r="AV25" s="86">
        <v>777231.15717561799</v>
      </c>
      <c r="AW25" s="86">
        <v>786415.1457993848</v>
      </c>
      <c r="AX25" s="86">
        <v>795841.83862382872</v>
      </c>
      <c r="AY25" s="86">
        <v>805504.01808377635</v>
      </c>
      <c r="AZ25" s="86">
        <v>815770.53094077576</v>
      </c>
    </row>
    <row r="26" spans="1:52" ht="12" customHeight="1">
      <c r="A26" s="51" t="s">
        <v>45</v>
      </c>
      <c r="B26" s="75">
        <v>410831.84929940029</v>
      </c>
      <c r="C26" s="75">
        <v>426068.49951232551</v>
      </c>
      <c r="D26" s="75">
        <v>434932.91595525097</v>
      </c>
      <c r="E26" s="75">
        <v>450731.16133797006</v>
      </c>
      <c r="F26" s="75">
        <v>475027.78010190435</v>
      </c>
      <c r="G26" s="75">
        <v>490618.4054761476</v>
      </c>
      <c r="H26" s="75">
        <v>494816.40224234527</v>
      </c>
      <c r="I26" s="75">
        <v>519899.20531234582</v>
      </c>
      <c r="J26" s="75">
        <v>518954.26514694054</v>
      </c>
      <c r="K26" s="75">
        <v>505039.91515083524</v>
      </c>
      <c r="L26" s="75">
        <v>517307.4128404223</v>
      </c>
      <c r="M26" s="75">
        <v>520915.63521101995</v>
      </c>
      <c r="N26" s="75">
        <v>501185.59980468266</v>
      </c>
      <c r="O26" s="75">
        <v>499031.80393951089</v>
      </c>
      <c r="P26" s="75">
        <v>509947.74612477014</v>
      </c>
      <c r="Q26" s="75">
        <v>514834.22125636472</v>
      </c>
      <c r="R26" s="75">
        <v>527737.19187371212</v>
      </c>
      <c r="S26" s="75">
        <v>542428.15433117864</v>
      </c>
      <c r="T26" s="75">
        <v>555976.74483771948</v>
      </c>
      <c r="U26" s="75">
        <v>567128.98531683639</v>
      </c>
      <c r="V26" s="75">
        <v>576037.71129242028</v>
      </c>
      <c r="W26" s="75">
        <v>584442.5669799773</v>
      </c>
      <c r="X26" s="75">
        <v>592081.70602117549</v>
      </c>
      <c r="Y26" s="75">
        <v>599436.22770491627</v>
      </c>
      <c r="Z26" s="75">
        <v>606677.72997491283</v>
      </c>
      <c r="AA26" s="75">
        <v>613917.66839740099</v>
      </c>
      <c r="AB26" s="75">
        <v>621348.35069546895</v>
      </c>
      <c r="AC26" s="75">
        <v>628788.98530507158</v>
      </c>
      <c r="AD26" s="75">
        <v>636270.46345331369</v>
      </c>
      <c r="AE26" s="75">
        <v>643735.61617499671</v>
      </c>
      <c r="AF26" s="75">
        <v>651505.44918116683</v>
      </c>
      <c r="AG26" s="75">
        <v>659269.12411162932</v>
      </c>
      <c r="AH26" s="75">
        <v>666901.3175875796</v>
      </c>
      <c r="AI26" s="75">
        <v>673614.64764836244</v>
      </c>
      <c r="AJ26" s="75">
        <v>680301.03741361503</v>
      </c>
      <c r="AK26" s="75">
        <v>687062.02937241748</v>
      </c>
      <c r="AL26" s="75">
        <v>693953.62903732574</v>
      </c>
      <c r="AM26" s="75">
        <v>700954.03415054374</v>
      </c>
      <c r="AN26" s="75">
        <v>708087.68598390755</v>
      </c>
      <c r="AO26" s="75">
        <v>715421.49121276883</v>
      </c>
      <c r="AP26" s="75">
        <v>722975.67526236584</v>
      </c>
      <c r="AQ26" s="75">
        <v>730947.17247651052</v>
      </c>
      <c r="AR26" s="75">
        <v>739179.54654509528</v>
      </c>
      <c r="AS26" s="75">
        <v>747607.74844917108</v>
      </c>
      <c r="AT26" s="75">
        <v>756262.21984527563</v>
      </c>
      <c r="AU26" s="75">
        <v>765147.17185910454</v>
      </c>
      <c r="AV26" s="75">
        <v>774177.86991970916</v>
      </c>
      <c r="AW26" s="75">
        <v>783310.12548894412</v>
      </c>
      <c r="AX26" s="75">
        <v>792678.58702274482</v>
      </c>
      <c r="AY26" s="75">
        <v>802286.03033641144</v>
      </c>
      <c r="AZ26" s="75">
        <v>812498.93131973618</v>
      </c>
    </row>
    <row r="27" spans="1:52" ht="12" customHeight="1">
      <c r="A27" s="52" t="s">
        <v>50</v>
      </c>
      <c r="B27" s="75">
        <v>737.27024575358394</v>
      </c>
      <c r="C27" s="75">
        <v>704.39639521218123</v>
      </c>
      <c r="D27" s="75">
        <v>717.14049859700719</v>
      </c>
      <c r="E27" s="75">
        <v>731.71333648825839</v>
      </c>
      <c r="F27" s="75">
        <v>767.55528949908057</v>
      </c>
      <c r="G27" s="75">
        <v>727.51189705864147</v>
      </c>
      <c r="H27" s="75">
        <v>771.02183717152832</v>
      </c>
      <c r="I27" s="75">
        <v>801.61717388757779</v>
      </c>
      <c r="J27" s="75">
        <v>753.82475638162907</v>
      </c>
      <c r="K27" s="75">
        <v>663.14863408125291</v>
      </c>
      <c r="L27" s="75">
        <v>707.77094642495274</v>
      </c>
      <c r="M27" s="75">
        <v>725.14351679311289</v>
      </c>
      <c r="N27" s="75">
        <v>702.4895764495426</v>
      </c>
      <c r="O27" s="75">
        <v>683.89691501862774</v>
      </c>
      <c r="P27" s="75">
        <v>670.78553588751186</v>
      </c>
      <c r="Q27" s="75">
        <v>689.00049940559052</v>
      </c>
      <c r="R27" s="75">
        <v>691.27583151897807</v>
      </c>
      <c r="S27" s="75">
        <v>715.27837324592065</v>
      </c>
      <c r="T27" s="75">
        <v>737.69308375596927</v>
      </c>
      <c r="U27" s="75">
        <v>756.09483768790005</v>
      </c>
      <c r="V27" s="75">
        <v>772.06211139178333</v>
      </c>
      <c r="W27" s="75">
        <v>787.10088836364332</v>
      </c>
      <c r="X27" s="75">
        <v>800.64723788213632</v>
      </c>
      <c r="Y27" s="75">
        <v>811.66487713279923</v>
      </c>
      <c r="Z27" s="75">
        <v>822.45013628458992</v>
      </c>
      <c r="AA27" s="75">
        <v>833.10614390702915</v>
      </c>
      <c r="AB27" s="75">
        <v>843.46327125661867</v>
      </c>
      <c r="AC27" s="75">
        <v>853.92646032686127</v>
      </c>
      <c r="AD27" s="75">
        <v>864.32140853821227</v>
      </c>
      <c r="AE27" s="75">
        <v>874.68270455337984</v>
      </c>
      <c r="AF27" s="75">
        <v>884.770176186909</v>
      </c>
      <c r="AG27" s="75">
        <v>894.00551604892348</v>
      </c>
      <c r="AH27" s="75">
        <v>902.96321436651601</v>
      </c>
      <c r="AI27" s="75">
        <v>911.11911986514667</v>
      </c>
      <c r="AJ27" s="75">
        <v>919.74884699095651</v>
      </c>
      <c r="AK27" s="75">
        <v>928.36098344545906</v>
      </c>
      <c r="AL27" s="75">
        <v>936.92341312661551</v>
      </c>
      <c r="AM27" s="75">
        <v>946.24171027373905</v>
      </c>
      <c r="AN27" s="75">
        <v>955.51053925895076</v>
      </c>
      <c r="AO27" s="75">
        <v>965.07363478670538</v>
      </c>
      <c r="AP27" s="75">
        <v>975.33994660172164</v>
      </c>
      <c r="AQ27" s="75">
        <v>986.00379315174257</v>
      </c>
      <c r="AR27" s="75">
        <v>996.44518179338581</v>
      </c>
      <c r="AS27" s="75">
        <v>1007.3512215127548</v>
      </c>
      <c r="AT27" s="75">
        <v>1017.9833181830312</v>
      </c>
      <c r="AU27" s="75">
        <v>1029.308834099164</v>
      </c>
      <c r="AV27" s="75">
        <v>1040.2226499971493</v>
      </c>
      <c r="AW27" s="75">
        <v>1052.6896949114816</v>
      </c>
      <c r="AX27" s="75">
        <v>1065.2413032608206</v>
      </c>
      <c r="AY27" s="75">
        <v>1077.7508542569458</v>
      </c>
      <c r="AZ27" s="75">
        <v>1090.4056347837013</v>
      </c>
    </row>
    <row r="28" spans="1:52" ht="12" customHeight="1">
      <c r="A28" s="52" t="s">
        <v>47</v>
      </c>
      <c r="B28" s="75">
        <v>371.72437400444664</v>
      </c>
      <c r="C28" s="75">
        <v>367.73974649190774</v>
      </c>
      <c r="D28" s="75">
        <v>369.89122072437243</v>
      </c>
      <c r="E28" s="75">
        <v>388.86189217272658</v>
      </c>
      <c r="F28" s="75">
        <v>422.08330724291011</v>
      </c>
      <c r="G28" s="75">
        <v>443.47861794615039</v>
      </c>
      <c r="H28" s="75">
        <v>493.65984131458879</v>
      </c>
      <c r="I28" s="75">
        <v>532.09678960016129</v>
      </c>
      <c r="J28" s="75">
        <v>554.95957383603377</v>
      </c>
      <c r="K28" s="75">
        <v>489.15825770592278</v>
      </c>
      <c r="L28" s="75">
        <v>565.248655423012</v>
      </c>
      <c r="M28" s="75">
        <v>585.5197351538576</v>
      </c>
      <c r="N28" s="75">
        <v>578.13451619159105</v>
      </c>
      <c r="O28" s="75">
        <v>598.10239134815333</v>
      </c>
      <c r="P28" s="75">
        <v>608.16167888175369</v>
      </c>
      <c r="Q28" s="75">
        <v>644.95895914019502</v>
      </c>
      <c r="R28" s="75">
        <v>674.66922979535218</v>
      </c>
      <c r="S28" s="75">
        <v>713.49180706407788</v>
      </c>
      <c r="T28" s="75">
        <v>755.07551895434676</v>
      </c>
      <c r="U28" s="75">
        <v>794.91531181313303</v>
      </c>
      <c r="V28" s="75">
        <v>832.21826863328408</v>
      </c>
      <c r="W28" s="75">
        <v>869.0026704389976</v>
      </c>
      <c r="X28" s="75">
        <v>903.67772349269467</v>
      </c>
      <c r="Y28" s="75">
        <v>937.15188684305087</v>
      </c>
      <c r="Z28" s="75">
        <v>961.11027600803197</v>
      </c>
      <c r="AA28" s="75">
        <v>987.17336002070783</v>
      </c>
      <c r="AB28" s="75">
        <v>1014.8046064280247</v>
      </c>
      <c r="AC28" s="75">
        <v>1043.9113648146936</v>
      </c>
      <c r="AD28" s="75">
        <v>1075.1905084491186</v>
      </c>
      <c r="AE28" s="75">
        <v>1104.8017158125328</v>
      </c>
      <c r="AF28" s="75">
        <v>1135.4041075059847</v>
      </c>
      <c r="AG28" s="75">
        <v>1165.6339253833628</v>
      </c>
      <c r="AH28" s="75">
        <v>1193.4911192906625</v>
      </c>
      <c r="AI28" s="75">
        <v>1219.6656051300674</v>
      </c>
      <c r="AJ28" s="75">
        <v>1245.8009336215039</v>
      </c>
      <c r="AK28" s="75">
        <v>1267.4751175563097</v>
      </c>
      <c r="AL28" s="75">
        <v>1292.3545815344626</v>
      </c>
      <c r="AM28" s="75">
        <v>1318.4936977985387</v>
      </c>
      <c r="AN28" s="75">
        <v>1355.9001038241693</v>
      </c>
      <c r="AO28" s="75">
        <v>1388.0372191076835</v>
      </c>
      <c r="AP28" s="75">
        <v>1422.5412914345513</v>
      </c>
      <c r="AQ28" s="75">
        <v>1460.1048199790089</v>
      </c>
      <c r="AR28" s="75">
        <v>1499.0328443862845</v>
      </c>
      <c r="AS28" s="75">
        <v>1534.8115399312048</v>
      </c>
      <c r="AT28" s="75">
        <v>1570.0779001380838</v>
      </c>
      <c r="AU28" s="75">
        <v>1609.6199844025489</v>
      </c>
      <c r="AV28" s="75">
        <v>1649.0907297826686</v>
      </c>
      <c r="AW28" s="75">
        <v>1684.0864400897585</v>
      </c>
      <c r="AX28" s="75">
        <v>1725.5087687138839</v>
      </c>
      <c r="AY28" s="75">
        <v>1763.4117388553018</v>
      </c>
      <c r="AZ28" s="75">
        <v>1800.0467438148344</v>
      </c>
    </row>
    <row r="29" spans="1:52" ht="12" customHeight="1">
      <c r="A29" s="53" t="s">
        <v>51</v>
      </c>
      <c r="B29" s="76">
        <v>233.98414918246732</v>
      </c>
      <c r="C29" s="76">
        <v>234.63772057131195</v>
      </c>
      <c r="D29" s="76">
        <v>234.13052104739216</v>
      </c>
      <c r="E29" s="76">
        <v>251.22982743577728</v>
      </c>
      <c r="F29" s="76">
        <v>244.79986338090822</v>
      </c>
      <c r="G29" s="76">
        <v>252.50914297475879</v>
      </c>
      <c r="H29" s="76">
        <v>252.5494856620987</v>
      </c>
      <c r="I29" s="76">
        <v>259.09293838787664</v>
      </c>
      <c r="J29" s="76">
        <v>249.55792720090301</v>
      </c>
      <c r="K29" s="76">
        <v>247.58106859321094</v>
      </c>
      <c r="L29" s="76">
        <v>245.72686712760068</v>
      </c>
      <c r="M29" s="76">
        <v>236.19953039333518</v>
      </c>
      <c r="N29" s="76">
        <v>235.48495636303221</v>
      </c>
      <c r="O29" s="76">
        <v>222.88035180284305</v>
      </c>
      <c r="P29" s="76">
        <v>220.94206800768148</v>
      </c>
      <c r="Q29" s="76">
        <v>246.35707255128364</v>
      </c>
      <c r="R29" s="76">
        <v>250.2623049418728</v>
      </c>
      <c r="S29" s="76">
        <v>254.9695374091763</v>
      </c>
      <c r="T29" s="76">
        <v>259.72546974985733</v>
      </c>
      <c r="U29" s="76">
        <v>264.11171339121751</v>
      </c>
      <c r="V29" s="76">
        <v>268.21027345116613</v>
      </c>
      <c r="W29" s="76">
        <v>272.06672273026743</v>
      </c>
      <c r="X29" s="76">
        <v>275.72781844833486</v>
      </c>
      <c r="Y29" s="76">
        <v>279.76830124451118</v>
      </c>
      <c r="Z29" s="76">
        <v>283.59854136176233</v>
      </c>
      <c r="AA29" s="76">
        <v>287.35511154280846</v>
      </c>
      <c r="AB29" s="76">
        <v>291.09045036440915</v>
      </c>
      <c r="AC29" s="76">
        <v>294.79524893274726</v>
      </c>
      <c r="AD29" s="76">
        <v>298.54292753750894</v>
      </c>
      <c r="AE29" s="76">
        <v>302.25177782512799</v>
      </c>
      <c r="AF29" s="76">
        <v>306.04618779515226</v>
      </c>
      <c r="AG29" s="76">
        <v>309.80492022347232</v>
      </c>
      <c r="AH29" s="76">
        <v>313.54627362254996</v>
      </c>
      <c r="AI29" s="76">
        <v>316.67114789720125</v>
      </c>
      <c r="AJ29" s="76">
        <v>319.84497257906185</v>
      </c>
      <c r="AK29" s="76">
        <v>323.03913594002358</v>
      </c>
      <c r="AL29" s="76">
        <v>326.28230025732336</v>
      </c>
      <c r="AM29" s="76">
        <v>329.57502083314438</v>
      </c>
      <c r="AN29" s="76">
        <v>333.15749705399236</v>
      </c>
      <c r="AO29" s="76">
        <v>336.56230187126016</v>
      </c>
      <c r="AP29" s="76">
        <v>340.16012930844215</v>
      </c>
      <c r="AQ29" s="76">
        <v>343.93948437680586</v>
      </c>
      <c r="AR29" s="76">
        <v>347.72649823485978</v>
      </c>
      <c r="AS29" s="76">
        <v>351.65563332769551</v>
      </c>
      <c r="AT29" s="76">
        <v>355.60502714148402</v>
      </c>
      <c r="AU29" s="76">
        <v>359.76142867104306</v>
      </c>
      <c r="AV29" s="76">
        <v>363.97387612896279</v>
      </c>
      <c r="AW29" s="76">
        <v>368.24417543954127</v>
      </c>
      <c r="AX29" s="76">
        <v>372.50152910930598</v>
      </c>
      <c r="AY29" s="76">
        <v>376.82515425271134</v>
      </c>
      <c r="AZ29" s="76">
        <v>381.14724244108703</v>
      </c>
    </row>
    <row r="30" spans="1:52" ht="12" customHeight="1"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 customHeight="1">
      <c r="A31" s="9" t="s">
        <v>68</v>
      </c>
      <c r="B31" s="60">
        <v>291261.74692791491</v>
      </c>
      <c r="C31" s="60">
        <v>294458.70577730919</v>
      </c>
      <c r="D31" s="60">
        <v>297337.90514939395</v>
      </c>
      <c r="E31" s="60">
        <v>301264.67835546733</v>
      </c>
      <c r="F31" s="60">
        <v>309627.79393613135</v>
      </c>
      <c r="G31" s="60">
        <v>311643.78420108109</v>
      </c>
      <c r="H31" s="60">
        <v>318800.46761515364</v>
      </c>
      <c r="I31" s="60">
        <v>324925.16696520476</v>
      </c>
      <c r="J31" s="60">
        <v>321230.14802183874</v>
      </c>
      <c r="K31" s="60">
        <v>311492.19388709235</v>
      </c>
      <c r="L31" s="60">
        <v>311079.68710517808</v>
      </c>
      <c r="M31" s="60">
        <v>308984.51171874651</v>
      </c>
      <c r="N31" s="60">
        <v>299115.86892717122</v>
      </c>
      <c r="O31" s="60">
        <v>295620.90264606604</v>
      </c>
      <c r="P31" s="60">
        <v>299939.06939628243</v>
      </c>
      <c r="Q31" s="60">
        <v>305317.8966173603</v>
      </c>
      <c r="R31" s="60">
        <v>312889.15203906217</v>
      </c>
      <c r="S31" s="60">
        <v>319424.03770252562</v>
      </c>
      <c r="T31" s="60">
        <v>322117.3404412067</v>
      </c>
      <c r="U31" s="60">
        <v>323363.72589118063</v>
      </c>
      <c r="V31" s="60">
        <v>323303.11820109567</v>
      </c>
      <c r="W31" s="60">
        <v>322507.93498821941</v>
      </c>
      <c r="X31" s="60">
        <v>321481.67452130676</v>
      </c>
      <c r="Y31" s="60">
        <v>320054.99880127551</v>
      </c>
      <c r="Z31" s="60">
        <v>318412.2857143709</v>
      </c>
      <c r="AA31" s="60">
        <v>316966.10841487232</v>
      </c>
      <c r="AB31" s="60">
        <v>315854.31797433668</v>
      </c>
      <c r="AC31" s="60">
        <v>315125.25333308429</v>
      </c>
      <c r="AD31" s="60">
        <v>314911.09190311783</v>
      </c>
      <c r="AE31" s="60">
        <v>314881.79030497558</v>
      </c>
      <c r="AF31" s="60">
        <v>315029.3879632398</v>
      </c>
      <c r="AG31" s="60">
        <v>315217.23505212535</v>
      </c>
      <c r="AH31" s="60">
        <v>315306.99375684094</v>
      </c>
      <c r="AI31" s="60">
        <v>315160.28273469862</v>
      </c>
      <c r="AJ31" s="60">
        <v>314829.00471189874</v>
      </c>
      <c r="AK31" s="60">
        <v>314372.72690555436</v>
      </c>
      <c r="AL31" s="60">
        <v>313835.56532296439</v>
      </c>
      <c r="AM31" s="60">
        <v>313115.09460335592</v>
      </c>
      <c r="AN31" s="60">
        <v>312368.13241202635</v>
      </c>
      <c r="AO31" s="60">
        <v>311449.70502267202</v>
      </c>
      <c r="AP31" s="60">
        <v>310524.456962406</v>
      </c>
      <c r="AQ31" s="60">
        <v>309739.09552606696</v>
      </c>
      <c r="AR31" s="60">
        <v>308923.62189532322</v>
      </c>
      <c r="AS31" s="60">
        <v>308116.91909824673</v>
      </c>
      <c r="AT31" s="60">
        <v>307301.32889460749</v>
      </c>
      <c r="AU31" s="60">
        <v>306674.12128318311</v>
      </c>
      <c r="AV31" s="60">
        <v>306059.59903717629</v>
      </c>
      <c r="AW31" s="60">
        <v>305326.5847676741</v>
      </c>
      <c r="AX31" s="60">
        <v>304775.66662373539</v>
      </c>
      <c r="AY31" s="60">
        <v>304221.43944270816</v>
      </c>
      <c r="AZ31" s="60">
        <v>303832.11928109848</v>
      </c>
    </row>
    <row r="32" spans="1:52" ht="12" customHeight="1">
      <c r="A32" s="93" t="s">
        <v>122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</row>
    <row r="33" spans="1:52" ht="12" customHeight="1">
      <c r="A33" s="95" t="s">
        <v>21</v>
      </c>
      <c r="B33" s="96">
        <v>200755.16302136122</v>
      </c>
      <c r="C33" s="96">
        <v>201798.56902571587</v>
      </c>
      <c r="D33" s="96">
        <v>203432.14164387182</v>
      </c>
      <c r="E33" s="96">
        <v>204126.62109253544</v>
      </c>
      <c r="F33" s="96">
        <v>208321.29912392737</v>
      </c>
      <c r="G33" s="96">
        <v>207995.1510400651</v>
      </c>
      <c r="H33" s="96">
        <v>212702.53867145456</v>
      </c>
      <c r="I33" s="96">
        <v>215531.36868722743</v>
      </c>
      <c r="J33" s="96">
        <v>213936.06051338045</v>
      </c>
      <c r="K33" s="96">
        <v>210132.03559951182</v>
      </c>
      <c r="L33" s="96">
        <v>207265.53445316496</v>
      </c>
      <c r="M33" s="96">
        <v>206522.77397186428</v>
      </c>
      <c r="N33" s="96">
        <v>200941.20394863939</v>
      </c>
      <c r="O33" s="96">
        <v>199379.29743847789</v>
      </c>
      <c r="P33" s="96">
        <v>204624.44729322498</v>
      </c>
      <c r="Q33" s="96">
        <v>208270.45419036437</v>
      </c>
      <c r="R33" s="96">
        <v>212436.83095283934</v>
      </c>
      <c r="S33" s="96">
        <v>214890.83201700225</v>
      </c>
      <c r="T33" s="96">
        <v>215591.16263281455</v>
      </c>
      <c r="U33" s="96">
        <v>215576.85079814345</v>
      </c>
      <c r="V33" s="96">
        <v>214753.20246362127</v>
      </c>
      <c r="W33" s="96">
        <v>213400.09712636555</v>
      </c>
      <c r="X33" s="96">
        <v>212002.83982610359</v>
      </c>
      <c r="Y33" s="96">
        <v>210217.78067164216</v>
      </c>
      <c r="Z33" s="96">
        <v>208281.16835866362</v>
      </c>
      <c r="AA33" s="96">
        <v>206554.32636375833</v>
      </c>
      <c r="AB33" s="96">
        <v>205098.76338992635</v>
      </c>
      <c r="AC33" s="96">
        <v>203975.68298564438</v>
      </c>
      <c r="AD33" s="96">
        <v>203329.4163150122</v>
      </c>
      <c r="AE33" s="96">
        <v>202860.58341185964</v>
      </c>
      <c r="AF33" s="96">
        <v>202555.60596069429</v>
      </c>
      <c r="AG33" s="96">
        <v>202323.20445387601</v>
      </c>
      <c r="AH33" s="96">
        <v>202041.58042451629</v>
      </c>
      <c r="AI33" s="96">
        <v>201695.67241175109</v>
      </c>
      <c r="AJ33" s="96">
        <v>201235.63576198078</v>
      </c>
      <c r="AK33" s="96">
        <v>200710.51178344822</v>
      </c>
      <c r="AL33" s="96">
        <v>200151.63220906886</v>
      </c>
      <c r="AM33" s="96">
        <v>199456.42537463372</v>
      </c>
      <c r="AN33" s="96">
        <v>198790.45761728549</v>
      </c>
      <c r="AO33" s="96">
        <v>197954.77570249944</v>
      </c>
      <c r="AP33" s="96">
        <v>197138.48178208151</v>
      </c>
      <c r="AQ33" s="96">
        <v>196415.48187924467</v>
      </c>
      <c r="AR33" s="96">
        <v>195656.1071286946</v>
      </c>
      <c r="AS33" s="96">
        <v>194889.73228131651</v>
      </c>
      <c r="AT33" s="96">
        <v>194083.8911940117</v>
      </c>
      <c r="AU33" s="96">
        <v>193412.65032049711</v>
      </c>
      <c r="AV33" s="96">
        <v>192720.45196223355</v>
      </c>
      <c r="AW33" s="96">
        <v>191893.36555881635</v>
      </c>
      <c r="AX33" s="96">
        <v>191180.2666878532</v>
      </c>
      <c r="AY33" s="96">
        <v>190420.90719187466</v>
      </c>
      <c r="AZ33" s="96">
        <v>189672.8880708598</v>
      </c>
    </row>
    <row r="34" spans="1:52" ht="12" customHeight="1">
      <c r="A34" s="97" t="s">
        <v>45</v>
      </c>
      <c r="B34" s="98">
        <v>163113.76105603576</v>
      </c>
      <c r="C34" s="98">
        <v>165438.54389299717</v>
      </c>
      <c r="D34" s="98">
        <v>167575.44475305884</v>
      </c>
      <c r="E34" s="98">
        <v>167465.59842317284</v>
      </c>
      <c r="F34" s="98">
        <v>169708.78830010485</v>
      </c>
      <c r="G34" s="98">
        <v>167949.2167194174</v>
      </c>
      <c r="H34" s="98">
        <v>171614.9303290933</v>
      </c>
      <c r="I34" s="98">
        <v>172712.56039878359</v>
      </c>
      <c r="J34" s="98">
        <v>170876.46430676142</v>
      </c>
      <c r="K34" s="98">
        <v>170371.45657925474</v>
      </c>
      <c r="L34" s="98">
        <v>167300.43471814092</v>
      </c>
      <c r="M34" s="98">
        <v>165772.72829380829</v>
      </c>
      <c r="N34" s="98">
        <v>160974.64178141335</v>
      </c>
      <c r="O34" s="98">
        <v>159867.81855308986</v>
      </c>
      <c r="P34" s="98">
        <v>164908.08295970023</v>
      </c>
      <c r="Q34" s="98">
        <v>167063.1161010013</v>
      </c>
      <c r="R34" s="98">
        <v>168763.73748453686</v>
      </c>
      <c r="S34" s="98">
        <v>169611.70760346472</v>
      </c>
      <c r="T34" s="98">
        <v>168818.4459172629</v>
      </c>
      <c r="U34" s="98">
        <v>167462.63277672531</v>
      </c>
      <c r="V34" s="98">
        <v>165480.37872757949</v>
      </c>
      <c r="W34" s="98">
        <v>163025.98112777964</v>
      </c>
      <c r="X34" s="98">
        <v>160618.74611753706</v>
      </c>
      <c r="Y34" s="98">
        <v>157964.73019983212</v>
      </c>
      <c r="Z34" s="98">
        <v>155377.45616129058</v>
      </c>
      <c r="AA34" s="98">
        <v>152968.00272500381</v>
      </c>
      <c r="AB34" s="98">
        <v>150842.13667633026</v>
      </c>
      <c r="AC34" s="98">
        <v>148996.85390093707</v>
      </c>
      <c r="AD34" s="98">
        <v>147582.89071850342</v>
      </c>
      <c r="AE34" s="98">
        <v>146355.63094776281</v>
      </c>
      <c r="AF34" s="98">
        <v>145304.83814809078</v>
      </c>
      <c r="AG34" s="98">
        <v>144334.61561864737</v>
      </c>
      <c r="AH34" s="98">
        <v>143404.56407807698</v>
      </c>
      <c r="AI34" s="98">
        <v>142467.93397794737</v>
      </c>
      <c r="AJ34" s="98">
        <v>141506.93331408064</v>
      </c>
      <c r="AK34" s="98">
        <v>140506.65626498617</v>
      </c>
      <c r="AL34" s="98">
        <v>139456.0591945413</v>
      </c>
      <c r="AM34" s="98">
        <v>138363.5861672388</v>
      </c>
      <c r="AN34" s="98">
        <v>137223.5042330166</v>
      </c>
      <c r="AO34" s="98">
        <v>136034.88894819468</v>
      </c>
      <c r="AP34" s="98">
        <v>134851.98299920355</v>
      </c>
      <c r="AQ34" s="98">
        <v>133726.05172085803</v>
      </c>
      <c r="AR34" s="98">
        <v>132588.95439603773</v>
      </c>
      <c r="AS34" s="98">
        <v>131466.17772790938</v>
      </c>
      <c r="AT34" s="98">
        <v>130349.5031747407</v>
      </c>
      <c r="AU34" s="98">
        <v>129286.33067736088</v>
      </c>
      <c r="AV34" s="98">
        <v>128253.65027816672</v>
      </c>
      <c r="AW34" s="98">
        <v>127250.11062477178</v>
      </c>
      <c r="AX34" s="98">
        <v>126269.20956075389</v>
      </c>
      <c r="AY34" s="98">
        <v>125344.81844108026</v>
      </c>
      <c r="AZ34" s="98">
        <v>124443.33234428595</v>
      </c>
    </row>
    <row r="35" spans="1:52" ht="12" customHeight="1">
      <c r="A35" s="99" t="s">
        <v>29</v>
      </c>
      <c r="B35" s="100">
        <v>3378.5668458402506</v>
      </c>
      <c r="C35" s="100">
        <v>3473.1941519438328</v>
      </c>
      <c r="D35" s="100">
        <v>3503.1871341366063</v>
      </c>
      <c r="E35" s="100">
        <v>3570.1041878540273</v>
      </c>
      <c r="F35" s="100">
        <v>3643.2016406890511</v>
      </c>
      <c r="G35" s="100">
        <v>3726.5607682539176</v>
      </c>
      <c r="H35" s="100">
        <v>3655.1963330375211</v>
      </c>
      <c r="I35" s="100">
        <v>3506.3583816379114</v>
      </c>
      <c r="J35" s="100">
        <v>3619.6586404695176</v>
      </c>
      <c r="K35" s="100">
        <v>3586.0826167899277</v>
      </c>
      <c r="L35" s="100">
        <v>3665.9968200892099</v>
      </c>
      <c r="M35" s="100">
        <v>3672.8876830752433</v>
      </c>
      <c r="N35" s="100">
        <v>3593.7587270527861</v>
      </c>
      <c r="O35" s="100">
        <v>3544.2969605140147</v>
      </c>
      <c r="P35" s="100">
        <v>3637.3754108104436</v>
      </c>
      <c r="Q35" s="100">
        <v>3669.7168775744794</v>
      </c>
      <c r="R35" s="100">
        <v>3692.357985631369</v>
      </c>
      <c r="S35" s="100">
        <v>3699.1279096347257</v>
      </c>
      <c r="T35" s="100">
        <v>3686.0650925931441</v>
      </c>
      <c r="U35" s="100">
        <v>3662.1035146170434</v>
      </c>
      <c r="V35" s="100">
        <v>3619.8250943011385</v>
      </c>
      <c r="W35" s="100">
        <v>3558.5923806112605</v>
      </c>
      <c r="X35" s="100">
        <v>3488.1776987749658</v>
      </c>
      <c r="Y35" s="100">
        <v>3412.693729263573</v>
      </c>
      <c r="Z35" s="100">
        <v>3339.212612702765</v>
      </c>
      <c r="AA35" s="100">
        <v>3279.8067968707792</v>
      </c>
      <c r="AB35" s="100">
        <v>3235.7087336850882</v>
      </c>
      <c r="AC35" s="100">
        <v>3207.3027500296544</v>
      </c>
      <c r="AD35" s="100">
        <v>3194.5244648779458</v>
      </c>
      <c r="AE35" s="100">
        <v>3192.3542715427047</v>
      </c>
      <c r="AF35" s="100">
        <v>3197.7679405949584</v>
      </c>
      <c r="AG35" s="100">
        <v>3207.4235336487004</v>
      </c>
      <c r="AH35" s="100">
        <v>3218.3839546707545</v>
      </c>
      <c r="AI35" s="100">
        <v>3229.5237456955083</v>
      </c>
      <c r="AJ35" s="100">
        <v>3240.1786572904512</v>
      </c>
      <c r="AK35" s="100">
        <v>3249.2398303867981</v>
      </c>
      <c r="AL35" s="100">
        <v>3257.4597391996836</v>
      </c>
      <c r="AM35" s="100">
        <v>3264.7725324499629</v>
      </c>
      <c r="AN35" s="100">
        <v>3270.9526494648403</v>
      </c>
      <c r="AO35" s="100">
        <v>3275.4613835802106</v>
      </c>
      <c r="AP35" s="100">
        <v>3278.2530006505081</v>
      </c>
      <c r="AQ35" s="100">
        <v>3279.6699743452909</v>
      </c>
      <c r="AR35" s="100">
        <v>3281.0749242221964</v>
      </c>
      <c r="AS35" s="100">
        <v>3284.0085772796965</v>
      </c>
      <c r="AT35" s="100">
        <v>3287.355288220127</v>
      </c>
      <c r="AU35" s="100">
        <v>3292.2253165172651</v>
      </c>
      <c r="AV35" s="100">
        <v>3297.0420053103439</v>
      </c>
      <c r="AW35" s="100">
        <v>3302.7611543100793</v>
      </c>
      <c r="AX35" s="100">
        <v>3309.639056101727</v>
      </c>
      <c r="AY35" s="100">
        <v>3316.8556099572425</v>
      </c>
      <c r="AZ35" s="100">
        <v>3325.8297666383733</v>
      </c>
    </row>
    <row r="36" spans="1:52" ht="12" customHeight="1">
      <c r="A36" s="101" t="s">
        <v>30</v>
      </c>
      <c r="B36" s="102">
        <v>146361.53794234476</v>
      </c>
      <c r="C36" s="102">
        <v>148571.06550002957</v>
      </c>
      <c r="D36" s="102">
        <v>150756.53478044816</v>
      </c>
      <c r="E36" s="102">
        <v>150575.41896057627</v>
      </c>
      <c r="F36" s="102">
        <v>152667.35253623742</v>
      </c>
      <c r="G36" s="102">
        <v>151026.98718042747</v>
      </c>
      <c r="H36" s="102">
        <v>154647.70055392411</v>
      </c>
      <c r="I36" s="102">
        <v>155846.48334304453</v>
      </c>
      <c r="J36" s="102">
        <v>153844.12282630045</v>
      </c>
      <c r="K36" s="102">
        <v>153526.7789832147</v>
      </c>
      <c r="L36" s="102">
        <v>150381.88153885229</v>
      </c>
      <c r="M36" s="102">
        <v>148895.22314556743</v>
      </c>
      <c r="N36" s="102">
        <v>144501.36863652134</v>
      </c>
      <c r="O36" s="102">
        <v>143444.80097012495</v>
      </c>
      <c r="P36" s="102">
        <v>148204.72157370319</v>
      </c>
      <c r="Q36" s="102">
        <v>149814.29823555012</v>
      </c>
      <c r="R36" s="102">
        <v>151302.92871708181</v>
      </c>
      <c r="S36" s="102">
        <v>151874.13072912974</v>
      </c>
      <c r="T36" s="102">
        <v>150918.48271386704</v>
      </c>
      <c r="U36" s="102">
        <v>149485.96509814932</v>
      </c>
      <c r="V36" s="102">
        <v>147503.83945548697</v>
      </c>
      <c r="W36" s="102">
        <v>145107.75997953111</v>
      </c>
      <c r="X36" s="102">
        <v>142814.13970657095</v>
      </c>
      <c r="Y36" s="102">
        <v>140284.26074972923</v>
      </c>
      <c r="Z36" s="102">
        <v>137826.93278238142</v>
      </c>
      <c r="AA36" s="102">
        <v>135540.95472379049</v>
      </c>
      <c r="AB36" s="102">
        <v>133523.58530364872</v>
      </c>
      <c r="AC36" s="102">
        <v>131772.13995915643</v>
      </c>
      <c r="AD36" s="102">
        <v>130426.01364831268</v>
      </c>
      <c r="AE36" s="102">
        <v>129255.53731035464</v>
      </c>
      <c r="AF36" s="102">
        <v>128254.14210617231</v>
      </c>
      <c r="AG36" s="102">
        <v>127336.65830120942</v>
      </c>
      <c r="AH36" s="102">
        <v>126463.82202764371</v>
      </c>
      <c r="AI36" s="102">
        <v>125584.91707334612</v>
      </c>
      <c r="AJ36" s="102">
        <v>124668.85470547545</v>
      </c>
      <c r="AK36" s="102">
        <v>123723.47306023582</v>
      </c>
      <c r="AL36" s="102">
        <v>122737.49911561119</v>
      </c>
      <c r="AM36" s="102">
        <v>121714.51904808305</v>
      </c>
      <c r="AN36" s="102">
        <v>120654.2652307953</v>
      </c>
      <c r="AO36" s="102">
        <v>119554.14553850034</v>
      </c>
      <c r="AP36" s="102">
        <v>118455.05549462096</v>
      </c>
      <c r="AQ36" s="102">
        <v>117418.93902305592</v>
      </c>
      <c r="AR36" s="102">
        <v>116378.19901398559</v>
      </c>
      <c r="AS36" s="102">
        <v>115353.72277764328</v>
      </c>
      <c r="AT36" s="102">
        <v>114335.60795241295</v>
      </c>
      <c r="AU36" s="102">
        <v>113368.89622358198</v>
      </c>
      <c r="AV36" s="102">
        <v>112431.85514750937</v>
      </c>
      <c r="AW36" s="102">
        <v>111518.80981024486</v>
      </c>
      <c r="AX36" s="102">
        <v>110622.57750207125</v>
      </c>
      <c r="AY36" s="102">
        <v>109778.75975474727</v>
      </c>
      <c r="AZ36" s="102">
        <v>108951.92586992984</v>
      </c>
    </row>
    <row r="37" spans="1:52" ht="12" customHeight="1">
      <c r="A37" s="103" t="s">
        <v>31</v>
      </c>
      <c r="B37" s="104">
        <v>13373.656267850765</v>
      </c>
      <c r="C37" s="104">
        <v>13394.284241023743</v>
      </c>
      <c r="D37" s="104">
        <v>13315.722838474074</v>
      </c>
      <c r="E37" s="104">
        <v>13320.075274742532</v>
      </c>
      <c r="F37" s="104">
        <v>13398.234123178376</v>
      </c>
      <c r="G37" s="104">
        <v>13195.668770736025</v>
      </c>
      <c r="H37" s="104">
        <v>13312.033442131687</v>
      </c>
      <c r="I37" s="104">
        <v>13359.718674101161</v>
      </c>
      <c r="J37" s="104">
        <v>13412.682839991447</v>
      </c>
      <c r="K37" s="104">
        <v>13258.594979250136</v>
      </c>
      <c r="L37" s="104">
        <v>13252.556359199423</v>
      </c>
      <c r="M37" s="104">
        <v>13204.617465165618</v>
      </c>
      <c r="N37" s="104">
        <v>12879.514417839218</v>
      </c>
      <c r="O37" s="104">
        <v>12878.720622450903</v>
      </c>
      <c r="P37" s="104">
        <v>13065.985975186602</v>
      </c>
      <c r="Q37" s="104">
        <v>13579.100987876684</v>
      </c>
      <c r="R37" s="104">
        <v>13768.450781823662</v>
      </c>
      <c r="S37" s="104">
        <v>14038.44896470025</v>
      </c>
      <c r="T37" s="104">
        <v>14213.898110802709</v>
      </c>
      <c r="U37" s="104">
        <v>14314.564163958916</v>
      </c>
      <c r="V37" s="104">
        <v>14356.714177791382</v>
      </c>
      <c r="W37" s="104">
        <v>14359.628767637269</v>
      </c>
      <c r="X37" s="104">
        <v>14316.428712191129</v>
      </c>
      <c r="Y37" s="104">
        <v>14267.775720839289</v>
      </c>
      <c r="Z37" s="104">
        <v>14211.310766206385</v>
      </c>
      <c r="AA37" s="104">
        <v>14147.241204342525</v>
      </c>
      <c r="AB37" s="104">
        <v>14082.842638996461</v>
      </c>
      <c r="AC37" s="104">
        <v>14017.41119175098</v>
      </c>
      <c r="AD37" s="104">
        <v>13962.352605312773</v>
      </c>
      <c r="AE37" s="104">
        <v>13907.739365865438</v>
      </c>
      <c r="AF37" s="104">
        <v>13852.928101323507</v>
      </c>
      <c r="AG37" s="104">
        <v>13790.533783789277</v>
      </c>
      <c r="AH37" s="104">
        <v>13722.358095762522</v>
      </c>
      <c r="AI37" s="104">
        <v>13653.493158905752</v>
      </c>
      <c r="AJ37" s="104">
        <v>13597.899951314756</v>
      </c>
      <c r="AK37" s="104">
        <v>13533.943374363538</v>
      </c>
      <c r="AL37" s="104">
        <v>13461.100339730414</v>
      </c>
      <c r="AM37" s="104">
        <v>13384.29458670579</v>
      </c>
      <c r="AN37" s="104">
        <v>13298.286352756488</v>
      </c>
      <c r="AO37" s="104">
        <v>13205.282026114122</v>
      </c>
      <c r="AP37" s="104">
        <v>13118.674503932079</v>
      </c>
      <c r="AQ37" s="104">
        <v>13027.442723456828</v>
      </c>
      <c r="AR37" s="104">
        <v>12929.680457829943</v>
      </c>
      <c r="AS37" s="104">
        <v>12828.446372986387</v>
      </c>
      <c r="AT37" s="104">
        <v>12726.539934107623</v>
      </c>
      <c r="AU37" s="104">
        <v>12625.209137261651</v>
      </c>
      <c r="AV37" s="104">
        <v>12524.753125347006</v>
      </c>
      <c r="AW37" s="104">
        <v>12428.539660216864</v>
      </c>
      <c r="AX37" s="104">
        <v>12336.993002580926</v>
      </c>
      <c r="AY37" s="104">
        <v>12249.203076375758</v>
      </c>
      <c r="AZ37" s="104">
        <v>12165.576707717742</v>
      </c>
    </row>
    <row r="38" spans="1:52" ht="12" customHeight="1">
      <c r="A38" s="105" t="s">
        <v>46</v>
      </c>
      <c r="B38" s="102">
        <v>5784.6062663161183</v>
      </c>
      <c r="C38" s="102">
        <v>5606.0687044733659</v>
      </c>
      <c r="D38" s="102">
        <v>5634.2494193607672</v>
      </c>
      <c r="E38" s="102">
        <v>5502.331814412064</v>
      </c>
      <c r="F38" s="102">
        <v>5492.5481039343604</v>
      </c>
      <c r="G38" s="102">
        <v>5461.6176315226467</v>
      </c>
      <c r="H38" s="102">
        <v>5188.2028173756726</v>
      </c>
      <c r="I38" s="102">
        <v>5248.7352699767935</v>
      </c>
      <c r="J38" s="102">
        <v>5230.7304306678852</v>
      </c>
      <c r="K38" s="102">
        <v>5143.8136960151178</v>
      </c>
      <c r="L38" s="102">
        <v>5143.5807323957497</v>
      </c>
      <c r="M38" s="102">
        <v>5124.025367465315</v>
      </c>
      <c r="N38" s="102">
        <v>5199.3265779442299</v>
      </c>
      <c r="O38" s="102">
        <v>5040.1698019286423</v>
      </c>
      <c r="P38" s="102">
        <v>4794.1427375007434</v>
      </c>
      <c r="Q38" s="102">
        <v>4809.4686600945624</v>
      </c>
      <c r="R38" s="102">
        <v>4854.8615712605042</v>
      </c>
      <c r="S38" s="102">
        <v>4967.9575764468191</v>
      </c>
      <c r="T38" s="102">
        <v>5059.3897610250879</v>
      </c>
      <c r="U38" s="102">
        <v>5134.7446119814977</v>
      </c>
      <c r="V38" s="102">
        <v>5193.3269127326193</v>
      </c>
      <c r="W38" s="102">
        <v>5246.777781406644</v>
      </c>
      <c r="X38" s="102">
        <v>5300.695822076359</v>
      </c>
      <c r="Y38" s="102">
        <v>5349.9031397109893</v>
      </c>
      <c r="Z38" s="102">
        <v>5384.033597145095</v>
      </c>
      <c r="AA38" s="102">
        <v>5431.4002474484896</v>
      </c>
      <c r="AB38" s="102">
        <v>5487.83252889092</v>
      </c>
      <c r="AC38" s="102">
        <v>5553.6578037484624</v>
      </c>
      <c r="AD38" s="102">
        <v>5601.1001120334076</v>
      </c>
      <c r="AE38" s="102">
        <v>5646.8690194525352</v>
      </c>
      <c r="AF38" s="102">
        <v>5685.9438192747075</v>
      </c>
      <c r="AG38" s="102">
        <v>5702.5178316985484</v>
      </c>
      <c r="AH38" s="102">
        <v>5745.6949720709417</v>
      </c>
      <c r="AI38" s="102">
        <v>5773.7626708410771</v>
      </c>
      <c r="AJ38" s="102">
        <v>5792.8414678088029</v>
      </c>
      <c r="AK38" s="102">
        <v>5809.2714355379212</v>
      </c>
      <c r="AL38" s="102">
        <v>5818.2034734544832</v>
      </c>
      <c r="AM38" s="102">
        <v>5823.7686204109323</v>
      </c>
      <c r="AN38" s="102">
        <v>5825.0859305661888</v>
      </c>
      <c r="AO38" s="102">
        <v>5824.886635140163</v>
      </c>
      <c r="AP38" s="102">
        <v>5824.5400236394707</v>
      </c>
      <c r="AQ38" s="102">
        <v>5823.1844933701914</v>
      </c>
      <c r="AR38" s="102">
        <v>5818.1453627150613</v>
      </c>
      <c r="AS38" s="102">
        <v>5811.4294894849172</v>
      </c>
      <c r="AT38" s="102">
        <v>5800.3970973268279</v>
      </c>
      <c r="AU38" s="102">
        <v>5790.193836441922</v>
      </c>
      <c r="AV38" s="102">
        <v>5775.3746152348631</v>
      </c>
      <c r="AW38" s="102">
        <v>5756.4925417310733</v>
      </c>
      <c r="AX38" s="102">
        <v>5732.5880671110617</v>
      </c>
      <c r="AY38" s="102">
        <v>5712.1418250233128</v>
      </c>
      <c r="AZ38" s="102">
        <v>5701.4043812910941</v>
      </c>
    </row>
    <row r="39" spans="1:52" ht="12" customHeight="1">
      <c r="A39" s="106" t="s">
        <v>47</v>
      </c>
      <c r="B39" s="107">
        <v>31856.795699009326</v>
      </c>
      <c r="C39" s="107">
        <v>30753.95642824535</v>
      </c>
      <c r="D39" s="107">
        <v>30222.447471452208</v>
      </c>
      <c r="E39" s="107">
        <v>31158.690854950535</v>
      </c>
      <c r="F39" s="107">
        <v>33119.962719888135</v>
      </c>
      <c r="G39" s="107">
        <v>34584.316689125037</v>
      </c>
      <c r="H39" s="107">
        <v>35899.405524985596</v>
      </c>
      <c r="I39" s="107">
        <v>37570.073018467003</v>
      </c>
      <c r="J39" s="107">
        <v>37828.865775951148</v>
      </c>
      <c r="K39" s="107">
        <v>34616.765324241904</v>
      </c>
      <c r="L39" s="107">
        <v>34821.519002628331</v>
      </c>
      <c r="M39" s="107">
        <v>35626.020310590669</v>
      </c>
      <c r="N39" s="107">
        <v>34767.235589281809</v>
      </c>
      <c r="O39" s="107">
        <v>34471.309083459382</v>
      </c>
      <c r="P39" s="107">
        <v>34922.221596023999</v>
      </c>
      <c r="Q39" s="107">
        <v>36397.869429268496</v>
      </c>
      <c r="R39" s="107">
        <v>38818.231897041944</v>
      </c>
      <c r="S39" s="107">
        <v>40311.166837090728</v>
      </c>
      <c r="T39" s="107">
        <v>41713.326954526565</v>
      </c>
      <c r="U39" s="107">
        <v>42979.473409436658</v>
      </c>
      <c r="V39" s="107">
        <v>44079.496823309179</v>
      </c>
      <c r="W39" s="107">
        <v>45127.338217179225</v>
      </c>
      <c r="X39" s="107">
        <v>46083.397886490209</v>
      </c>
      <c r="Y39" s="107">
        <v>46903.14733209907</v>
      </c>
      <c r="Z39" s="107">
        <v>47519.678600227926</v>
      </c>
      <c r="AA39" s="107">
        <v>48154.92339130606</v>
      </c>
      <c r="AB39" s="107">
        <v>48768.79418470517</v>
      </c>
      <c r="AC39" s="107">
        <v>49425.171280958857</v>
      </c>
      <c r="AD39" s="107">
        <v>50145.42548447541</v>
      </c>
      <c r="AE39" s="107">
        <v>50858.083444644326</v>
      </c>
      <c r="AF39" s="107">
        <v>51564.82399332877</v>
      </c>
      <c r="AG39" s="107">
        <v>52286.071003530073</v>
      </c>
      <c r="AH39" s="107">
        <v>52891.321374368323</v>
      </c>
      <c r="AI39" s="107">
        <v>53453.975762962647</v>
      </c>
      <c r="AJ39" s="107">
        <v>53935.860980091355</v>
      </c>
      <c r="AK39" s="107">
        <v>54394.584082924135</v>
      </c>
      <c r="AL39" s="107">
        <v>54877.369541073072</v>
      </c>
      <c r="AM39" s="107">
        <v>55269.070586983988</v>
      </c>
      <c r="AN39" s="107">
        <v>55741.867453702711</v>
      </c>
      <c r="AO39" s="107">
        <v>56095.000119164593</v>
      </c>
      <c r="AP39" s="107">
        <v>56461.958759238492</v>
      </c>
      <c r="AQ39" s="107">
        <v>56866.245665016475</v>
      </c>
      <c r="AR39" s="107">
        <v>57249.007369941806</v>
      </c>
      <c r="AS39" s="107">
        <v>57612.125063922234</v>
      </c>
      <c r="AT39" s="107">
        <v>57933.990921944169</v>
      </c>
      <c r="AU39" s="107">
        <v>58336.125806694305</v>
      </c>
      <c r="AV39" s="107">
        <v>58691.427068831945</v>
      </c>
      <c r="AW39" s="107">
        <v>58886.762392313511</v>
      </c>
      <c r="AX39" s="107">
        <v>59178.469059988238</v>
      </c>
      <c r="AY39" s="107">
        <v>59363.946925771103</v>
      </c>
      <c r="AZ39" s="107">
        <v>59528.151345282778</v>
      </c>
    </row>
    <row r="40" spans="1:52" ht="12" customHeight="1">
      <c r="A40" s="95" t="s">
        <v>22</v>
      </c>
      <c r="B40" s="96">
        <v>90506.5839065537</v>
      </c>
      <c r="C40" s="96">
        <v>92660.136751593309</v>
      </c>
      <c r="D40" s="96">
        <v>93905.763505522089</v>
      </c>
      <c r="E40" s="96">
        <v>97138.057262931936</v>
      </c>
      <c r="F40" s="96">
        <v>101306.49481220399</v>
      </c>
      <c r="G40" s="96">
        <v>103648.63316101597</v>
      </c>
      <c r="H40" s="96">
        <v>106097.92894369904</v>
      </c>
      <c r="I40" s="96">
        <v>109393.79827797734</v>
      </c>
      <c r="J40" s="96">
        <v>107294.08750845829</v>
      </c>
      <c r="K40" s="96">
        <v>101360.15828758052</v>
      </c>
      <c r="L40" s="96">
        <v>103814.1526520131</v>
      </c>
      <c r="M40" s="96">
        <v>102461.73774688222</v>
      </c>
      <c r="N40" s="96">
        <v>98174.66497853183</v>
      </c>
      <c r="O40" s="96">
        <v>96241.605207588102</v>
      </c>
      <c r="P40" s="96">
        <v>95314.622103057438</v>
      </c>
      <c r="Q40" s="96">
        <v>97047.442426995956</v>
      </c>
      <c r="R40" s="96">
        <v>100452.32108622284</v>
      </c>
      <c r="S40" s="96">
        <v>104533.20568552337</v>
      </c>
      <c r="T40" s="96">
        <v>106526.17780839212</v>
      </c>
      <c r="U40" s="96">
        <v>107786.87509303719</v>
      </c>
      <c r="V40" s="96">
        <v>108549.91573747442</v>
      </c>
      <c r="W40" s="96">
        <v>109107.83786185388</v>
      </c>
      <c r="X40" s="96">
        <v>109478.8346952032</v>
      </c>
      <c r="Y40" s="96">
        <v>109837.21812963337</v>
      </c>
      <c r="Z40" s="96">
        <v>110131.11735570728</v>
      </c>
      <c r="AA40" s="96">
        <v>110411.78205111403</v>
      </c>
      <c r="AB40" s="96">
        <v>110755.55458441033</v>
      </c>
      <c r="AC40" s="96">
        <v>111149.57034743993</v>
      </c>
      <c r="AD40" s="96">
        <v>111581.67558810563</v>
      </c>
      <c r="AE40" s="96">
        <v>112021.20689311599</v>
      </c>
      <c r="AF40" s="96">
        <v>112473.78200254554</v>
      </c>
      <c r="AG40" s="96">
        <v>112894.03059824937</v>
      </c>
      <c r="AH40" s="96">
        <v>113265.41333232462</v>
      </c>
      <c r="AI40" s="96">
        <v>113464.61032294753</v>
      </c>
      <c r="AJ40" s="96">
        <v>113593.36894991793</v>
      </c>
      <c r="AK40" s="96">
        <v>113662.21512210618</v>
      </c>
      <c r="AL40" s="96">
        <v>113683.93311389553</v>
      </c>
      <c r="AM40" s="96">
        <v>113658.66922872217</v>
      </c>
      <c r="AN40" s="96">
        <v>113577.67479474086</v>
      </c>
      <c r="AO40" s="96">
        <v>113494.92932017261</v>
      </c>
      <c r="AP40" s="96">
        <v>113385.97518032444</v>
      </c>
      <c r="AQ40" s="96">
        <v>113323.6136468223</v>
      </c>
      <c r="AR40" s="96">
        <v>113267.51476662859</v>
      </c>
      <c r="AS40" s="96">
        <v>113227.18681693022</v>
      </c>
      <c r="AT40" s="96">
        <v>113217.43770059574</v>
      </c>
      <c r="AU40" s="96">
        <v>113261.470962686</v>
      </c>
      <c r="AV40" s="96">
        <v>113339.14707494275</v>
      </c>
      <c r="AW40" s="96">
        <v>113433.21920885774</v>
      </c>
      <c r="AX40" s="96">
        <v>113595.39993588216</v>
      </c>
      <c r="AY40" s="96">
        <v>113800.53225083352</v>
      </c>
      <c r="AZ40" s="96">
        <v>114159.23121023869</v>
      </c>
    </row>
    <row r="41" spans="1:52" ht="12" customHeight="1">
      <c r="A41" s="97" t="s">
        <v>45</v>
      </c>
      <c r="B41" s="102">
        <v>81123.972949362898</v>
      </c>
      <c r="C41" s="102">
        <v>83190.021626955728</v>
      </c>
      <c r="D41" s="102">
        <v>84385.444855112466</v>
      </c>
      <c r="E41" s="102">
        <v>87264.230340849681</v>
      </c>
      <c r="F41" s="102">
        <v>91136.540223342512</v>
      </c>
      <c r="G41" s="102">
        <v>93633.227187499753</v>
      </c>
      <c r="H41" s="102">
        <v>95795.510069008044</v>
      </c>
      <c r="I41" s="102">
        <v>98991.126002805802</v>
      </c>
      <c r="J41" s="102">
        <v>97118.525681980638</v>
      </c>
      <c r="K41" s="102">
        <v>91828.716757837537</v>
      </c>
      <c r="L41" s="102">
        <v>94240.125185819765</v>
      </c>
      <c r="M41" s="102">
        <v>93321.719546712731</v>
      </c>
      <c r="N41" s="102">
        <v>89373.383125754088</v>
      </c>
      <c r="O41" s="102">
        <v>87983.794777643518</v>
      </c>
      <c r="P41" s="102">
        <v>87465.655190012214</v>
      </c>
      <c r="Q41" s="102">
        <v>88724.135624625706</v>
      </c>
      <c r="R41" s="102">
        <v>91972.213464738976</v>
      </c>
      <c r="S41" s="102">
        <v>95795.984878911244</v>
      </c>
      <c r="T41" s="102">
        <v>97534.385943801317</v>
      </c>
      <c r="U41" s="102">
        <v>98561.469366015837</v>
      </c>
      <c r="V41" s="102">
        <v>99108.244819875341</v>
      </c>
      <c r="W41" s="102">
        <v>99463.523746618041</v>
      </c>
      <c r="X41" s="102">
        <v>99646.475804495247</v>
      </c>
      <c r="Y41" s="102">
        <v>99831.97647549375</v>
      </c>
      <c r="Z41" s="102">
        <v>99991.077504538276</v>
      </c>
      <c r="AA41" s="102">
        <v>100141.43801900676</v>
      </c>
      <c r="AB41" s="102">
        <v>100346.06705354837</v>
      </c>
      <c r="AC41" s="102">
        <v>100590.99760307249</v>
      </c>
      <c r="AD41" s="102">
        <v>100873.83158083886</v>
      </c>
      <c r="AE41" s="102">
        <v>101165.39624845152</v>
      </c>
      <c r="AF41" s="102">
        <v>101481.0983859089</v>
      </c>
      <c r="AG41" s="102">
        <v>101765.18945430717</v>
      </c>
      <c r="AH41" s="102">
        <v>102004.52866520728</v>
      </c>
      <c r="AI41" s="102">
        <v>102089.29070912734</v>
      </c>
      <c r="AJ41" s="102">
        <v>102118.44964014995</v>
      </c>
      <c r="AK41" s="102">
        <v>102094.1632718468</v>
      </c>
      <c r="AL41" s="102">
        <v>102022.62788216581</v>
      </c>
      <c r="AM41" s="102">
        <v>101904.62404235892</v>
      </c>
      <c r="AN41" s="102">
        <v>101748.24022040094</v>
      </c>
      <c r="AO41" s="102">
        <v>101559.36238000923</v>
      </c>
      <c r="AP41" s="102">
        <v>101340.0274015514</v>
      </c>
      <c r="AQ41" s="102">
        <v>101146.46164421581</v>
      </c>
      <c r="AR41" s="102">
        <v>100963.10346421563</v>
      </c>
      <c r="AS41" s="102">
        <v>100801.12832279353</v>
      </c>
      <c r="AT41" s="102">
        <v>100671.1953496973</v>
      </c>
      <c r="AU41" s="102">
        <v>100586.27868020289</v>
      </c>
      <c r="AV41" s="102">
        <v>100528.44743308348</v>
      </c>
      <c r="AW41" s="102">
        <v>100514.43531788132</v>
      </c>
      <c r="AX41" s="102">
        <v>100553.01804534419</v>
      </c>
      <c r="AY41" s="102">
        <v>100648.43058836318</v>
      </c>
      <c r="AZ41" s="102">
        <v>100903.31969371691</v>
      </c>
    </row>
    <row r="42" spans="1:52" ht="12" customHeight="1">
      <c r="A42" s="105" t="s">
        <v>50</v>
      </c>
      <c r="B42" s="102">
        <v>2322.6712945316344</v>
      </c>
      <c r="C42" s="102">
        <v>2194.7545428829271</v>
      </c>
      <c r="D42" s="102">
        <v>2204.8592518618298</v>
      </c>
      <c r="E42" s="102">
        <v>2189.6522270327932</v>
      </c>
      <c r="F42" s="102">
        <v>2237.1572987496234</v>
      </c>
      <c r="G42" s="102">
        <v>2101.8560114382167</v>
      </c>
      <c r="H42" s="102">
        <v>2086.9419096765978</v>
      </c>
      <c r="I42" s="102">
        <v>2143.8732736385778</v>
      </c>
      <c r="J42" s="102">
        <v>2003.4504124288221</v>
      </c>
      <c r="K42" s="102">
        <v>1714.5130739848801</v>
      </c>
      <c r="L42" s="102">
        <v>1772.6895623899786</v>
      </c>
      <c r="M42" s="102">
        <v>1792.9700023502039</v>
      </c>
      <c r="N42" s="102">
        <v>1698.8567222750357</v>
      </c>
      <c r="O42" s="102">
        <v>1521.0887841242188</v>
      </c>
      <c r="P42" s="102">
        <v>1437.006794159264</v>
      </c>
      <c r="Q42" s="102">
        <v>1411.1079851808227</v>
      </c>
      <c r="R42" s="102">
        <v>1405.9782765652214</v>
      </c>
      <c r="S42" s="102">
        <v>1453.7729371204885</v>
      </c>
      <c r="T42" s="102">
        <v>1487.7856248625753</v>
      </c>
      <c r="U42" s="102">
        <v>1515.5426677247515</v>
      </c>
      <c r="V42" s="102">
        <v>1538.6047378191406</v>
      </c>
      <c r="W42" s="102">
        <v>1561.2423482382078</v>
      </c>
      <c r="X42" s="102">
        <v>1581.3316172975835</v>
      </c>
      <c r="Y42" s="102">
        <v>1596.7853172811142</v>
      </c>
      <c r="Z42" s="102">
        <v>1611.7185445752343</v>
      </c>
      <c r="AA42" s="102">
        <v>1626.028564750749</v>
      </c>
      <c r="AB42" s="102">
        <v>1640.7694550844355</v>
      </c>
      <c r="AC42" s="102">
        <v>1654.8420296012148</v>
      </c>
      <c r="AD42" s="102">
        <v>1669.6779551053905</v>
      </c>
      <c r="AE42" s="102">
        <v>1684.5754331923649</v>
      </c>
      <c r="AF42" s="102">
        <v>1699.4752193097597</v>
      </c>
      <c r="AG42" s="102">
        <v>1700.9912765001777</v>
      </c>
      <c r="AH42" s="102">
        <v>1713.9006917131953</v>
      </c>
      <c r="AI42" s="102">
        <v>1725.9830420444566</v>
      </c>
      <c r="AJ42" s="102">
        <v>1736.6279498991619</v>
      </c>
      <c r="AK42" s="102">
        <v>1747.7745271258614</v>
      </c>
      <c r="AL42" s="102">
        <v>1757.1832678183573</v>
      </c>
      <c r="AM42" s="102">
        <v>1765.4179689836917</v>
      </c>
      <c r="AN42" s="102">
        <v>1773.9517043020969</v>
      </c>
      <c r="AO42" s="102">
        <v>1780.9955115460195</v>
      </c>
      <c r="AP42" s="102">
        <v>1787.9658889605998</v>
      </c>
      <c r="AQ42" s="102">
        <v>1796.8096270294145</v>
      </c>
      <c r="AR42" s="102">
        <v>1803.3118282924618</v>
      </c>
      <c r="AS42" s="102">
        <v>1808.8234833933261</v>
      </c>
      <c r="AT42" s="102">
        <v>1815.4131147300336</v>
      </c>
      <c r="AU42" s="102">
        <v>1820.3202737813631</v>
      </c>
      <c r="AV42" s="102">
        <v>1824.6698059898115</v>
      </c>
      <c r="AW42" s="102">
        <v>1823.8499044845423</v>
      </c>
      <c r="AX42" s="102">
        <v>1822.7666531984187</v>
      </c>
      <c r="AY42" s="102">
        <v>1822.3337474137213</v>
      </c>
      <c r="AZ42" s="102">
        <v>1821.0184753712419</v>
      </c>
    </row>
    <row r="43" spans="1:52" ht="12" customHeight="1">
      <c r="A43" s="105" t="s">
        <v>47</v>
      </c>
      <c r="B43" s="102">
        <v>1929.913746629923</v>
      </c>
      <c r="C43" s="102">
        <v>1990.5927717546519</v>
      </c>
      <c r="D43" s="102">
        <v>2048.9232985477875</v>
      </c>
      <c r="E43" s="102">
        <v>2166.9916850494578</v>
      </c>
      <c r="F43" s="102">
        <v>2304.0092601118504</v>
      </c>
      <c r="G43" s="102">
        <v>2356.4998048134098</v>
      </c>
      <c r="H43" s="102">
        <v>2523.8718750143998</v>
      </c>
      <c r="I43" s="102">
        <v>2719.9883115329785</v>
      </c>
      <c r="J43" s="102">
        <v>2830.9932540488458</v>
      </c>
      <c r="K43" s="102">
        <v>2532.4054057580897</v>
      </c>
      <c r="L43" s="102">
        <v>2780.1960801271666</v>
      </c>
      <c r="M43" s="102">
        <v>2842.3458433561673</v>
      </c>
      <c r="N43" s="102">
        <v>2790.6660304614056</v>
      </c>
      <c r="O43" s="102">
        <v>2839.4719234936679</v>
      </c>
      <c r="P43" s="102">
        <v>2814.3783083195149</v>
      </c>
      <c r="Q43" s="102">
        <v>2970.7600000472471</v>
      </c>
      <c r="R43" s="102">
        <v>3091.6908996823131</v>
      </c>
      <c r="S43" s="102">
        <v>3252.2136311697186</v>
      </c>
      <c r="T43" s="102">
        <v>3420.9692024414821</v>
      </c>
      <c r="U43" s="102">
        <v>3579.6699958323861</v>
      </c>
      <c r="V43" s="102">
        <v>3732.1531625506395</v>
      </c>
      <c r="W43" s="102">
        <v>3876.0892052908212</v>
      </c>
      <c r="X43" s="102">
        <v>4009.484584785218</v>
      </c>
      <c r="Y43" s="102">
        <v>4127.5679832072628</v>
      </c>
      <c r="Z43" s="102">
        <v>4211.5453691300763</v>
      </c>
      <c r="AA43" s="102">
        <v>4291.41080587955</v>
      </c>
      <c r="AB43" s="102">
        <v>4381.717459550212</v>
      </c>
      <c r="AC43" s="102">
        <v>4482.9801429303234</v>
      </c>
      <c r="AD43" s="102">
        <v>4583.4561534426975</v>
      </c>
      <c r="AE43" s="102">
        <v>4683.9275232741684</v>
      </c>
      <c r="AF43" s="102">
        <v>4773.4150147017754</v>
      </c>
      <c r="AG43" s="102">
        <v>4874.2608900224122</v>
      </c>
      <c r="AH43" s="102">
        <v>4959.1487502134369</v>
      </c>
      <c r="AI43" s="102">
        <v>5033.8992181397934</v>
      </c>
      <c r="AJ43" s="102">
        <v>5095.3795617418045</v>
      </c>
      <c r="AK43" s="102">
        <v>5149.814432954664</v>
      </c>
      <c r="AL43" s="102">
        <v>5206.6623771529958</v>
      </c>
      <c r="AM43" s="102">
        <v>5262.1203190913075</v>
      </c>
      <c r="AN43" s="102">
        <v>5317.4276076667893</v>
      </c>
      <c r="AO43" s="102">
        <v>5384.1625460117066</v>
      </c>
      <c r="AP43" s="102">
        <v>5459.3739556365863</v>
      </c>
      <c r="AQ43" s="102">
        <v>5546.8644599515173</v>
      </c>
      <c r="AR43" s="102">
        <v>5634.6171876381286</v>
      </c>
      <c r="AS43" s="102">
        <v>5717.0806229915424</v>
      </c>
      <c r="AT43" s="102">
        <v>5795.6663092292247</v>
      </c>
      <c r="AU43" s="102">
        <v>5883.6962583612076</v>
      </c>
      <c r="AV43" s="102">
        <v>5976.029356735271</v>
      </c>
      <c r="AW43" s="102">
        <v>6045.429016893675</v>
      </c>
      <c r="AX43" s="102">
        <v>6130.5195419855036</v>
      </c>
      <c r="AY43" s="102">
        <v>6198.6544047692396</v>
      </c>
      <c r="AZ43" s="102">
        <v>6262.7891793813151</v>
      </c>
    </row>
    <row r="44" spans="1:52" ht="12" customHeight="1">
      <c r="A44" s="106" t="s">
        <v>51</v>
      </c>
      <c r="B44" s="107">
        <v>5130.025916029248</v>
      </c>
      <c r="C44" s="107">
        <v>5284.7678099999994</v>
      </c>
      <c r="D44" s="107">
        <v>5266.5361000000003</v>
      </c>
      <c r="E44" s="107">
        <v>5517.1830100000006</v>
      </c>
      <c r="F44" s="107">
        <v>5628.7880300000006</v>
      </c>
      <c r="G44" s="107">
        <v>5557.050157264599</v>
      </c>
      <c r="H44" s="107">
        <v>5691.6050900000018</v>
      </c>
      <c r="I44" s="107">
        <v>5538.8106899999984</v>
      </c>
      <c r="J44" s="107">
        <v>5341.1181599999982</v>
      </c>
      <c r="K44" s="107">
        <v>5284.5230499999989</v>
      </c>
      <c r="L44" s="107">
        <v>5021.1418236761911</v>
      </c>
      <c r="M44" s="107">
        <v>4504.7023544630956</v>
      </c>
      <c r="N44" s="107">
        <v>4311.7591000412967</v>
      </c>
      <c r="O44" s="107">
        <v>3897.2497223266851</v>
      </c>
      <c r="P44" s="107">
        <v>3597.5818105664343</v>
      </c>
      <c r="Q44" s="107">
        <v>3941.4388171421829</v>
      </c>
      <c r="R44" s="107">
        <v>3982.4384452363347</v>
      </c>
      <c r="S44" s="107">
        <v>4031.234238321907</v>
      </c>
      <c r="T44" s="107">
        <v>4083.0370372867433</v>
      </c>
      <c r="U44" s="107">
        <v>4130.1930634642213</v>
      </c>
      <c r="V44" s="107">
        <v>4170.9130172293071</v>
      </c>
      <c r="W44" s="107">
        <v>4206.9825617068127</v>
      </c>
      <c r="X44" s="107">
        <v>4241.5426886251535</v>
      </c>
      <c r="Y44" s="107">
        <v>4280.888353651234</v>
      </c>
      <c r="Z44" s="107">
        <v>4316.7759374636917</v>
      </c>
      <c r="AA44" s="107">
        <v>4352.9046614769723</v>
      </c>
      <c r="AB44" s="107">
        <v>4387.0006162273185</v>
      </c>
      <c r="AC44" s="107">
        <v>4420.7505718359007</v>
      </c>
      <c r="AD44" s="107">
        <v>4454.7098987186864</v>
      </c>
      <c r="AE44" s="107">
        <v>4487.307688197925</v>
      </c>
      <c r="AF44" s="107">
        <v>4519.7933826250937</v>
      </c>
      <c r="AG44" s="107">
        <v>4553.5889774196294</v>
      </c>
      <c r="AH44" s="107">
        <v>4587.8352251906945</v>
      </c>
      <c r="AI44" s="107">
        <v>4615.4373536359226</v>
      </c>
      <c r="AJ44" s="107">
        <v>4642.9117981270228</v>
      </c>
      <c r="AK44" s="107">
        <v>4670.4628901788647</v>
      </c>
      <c r="AL44" s="107">
        <v>4697.4595867583939</v>
      </c>
      <c r="AM44" s="107">
        <v>4726.5068982882403</v>
      </c>
      <c r="AN44" s="107">
        <v>4738.055262371041</v>
      </c>
      <c r="AO44" s="107">
        <v>4770.4088826056559</v>
      </c>
      <c r="AP44" s="107">
        <v>4798.6079341758659</v>
      </c>
      <c r="AQ44" s="107">
        <v>4833.4779156255427</v>
      </c>
      <c r="AR44" s="107">
        <v>4866.4822864823727</v>
      </c>
      <c r="AS44" s="107">
        <v>4900.1543877518207</v>
      </c>
      <c r="AT44" s="107">
        <v>4935.1629269391997</v>
      </c>
      <c r="AU44" s="107">
        <v>4971.1757503405497</v>
      </c>
      <c r="AV44" s="107">
        <v>5010.0004791341926</v>
      </c>
      <c r="AW44" s="107">
        <v>5049.5049695982052</v>
      </c>
      <c r="AX44" s="107">
        <v>5089.0956953540535</v>
      </c>
      <c r="AY44" s="107">
        <v>5131.1135102873841</v>
      </c>
      <c r="AZ44" s="107">
        <v>5172.1038617692138</v>
      </c>
    </row>
    <row r="45" spans="1:52" ht="12" customHeight="1">
      <c r="A45" s="93" t="s">
        <v>123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</row>
    <row r="46" spans="1:52" ht="12" customHeight="1">
      <c r="A46" s="108" t="s">
        <v>58</v>
      </c>
      <c r="B46" s="109">
        <v>3628.3591796048781</v>
      </c>
      <c r="C46" s="109">
        <v>3813.3544400000005</v>
      </c>
      <c r="D46" s="109">
        <v>4034.8126400000006</v>
      </c>
      <c r="E46" s="109">
        <v>4177.2890899999993</v>
      </c>
      <c r="F46" s="109">
        <v>4506.6055299999998</v>
      </c>
      <c r="G46" s="109">
        <v>4640.2024029830236</v>
      </c>
      <c r="H46" s="109">
        <v>4795.5612700000011</v>
      </c>
      <c r="I46" s="109">
        <v>4763.644409999999</v>
      </c>
      <c r="J46" s="109">
        <v>4905.8213299999998</v>
      </c>
      <c r="K46" s="109">
        <v>5149.437289999998</v>
      </c>
      <c r="L46" s="109">
        <v>5195.5891443743531</v>
      </c>
      <c r="M46" s="109">
        <v>5402.0423739421067</v>
      </c>
      <c r="N46" s="109">
        <v>5376.0426879162578</v>
      </c>
      <c r="O46" s="109">
        <v>5683.6168474222659</v>
      </c>
      <c r="P46" s="109">
        <v>5742.0800076579899</v>
      </c>
      <c r="Q46" s="109">
        <v>5799.8759809286821</v>
      </c>
      <c r="R46" s="109">
        <v>5981.0087558908781</v>
      </c>
      <c r="S46" s="109">
        <v>6057.4567144531902</v>
      </c>
      <c r="T46" s="109">
        <v>5962.5203805126612</v>
      </c>
      <c r="U46" s="109">
        <v>5855.6104604342136</v>
      </c>
      <c r="V46" s="109">
        <v>5736.4483609561657</v>
      </c>
      <c r="W46" s="109">
        <v>5548.0607730836864</v>
      </c>
      <c r="X46" s="109">
        <v>5382.4489198777956</v>
      </c>
      <c r="Y46" s="109">
        <v>5208.0083538284289</v>
      </c>
      <c r="Z46" s="109">
        <v>5060.359957552776</v>
      </c>
      <c r="AA46" s="109">
        <v>4942.1531824195299</v>
      </c>
      <c r="AB46" s="109">
        <v>4855.1806817573315</v>
      </c>
      <c r="AC46" s="109">
        <v>4788.0639686924023</v>
      </c>
      <c r="AD46" s="109">
        <v>4760.4225455397655</v>
      </c>
      <c r="AE46" s="109">
        <v>4744.2420731210032</v>
      </c>
      <c r="AF46" s="109">
        <v>4727.5944596925756</v>
      </c>
      <c r="AG46" s="109">
        <v>4707.4078051126689</v>
      </c>
      <c r="AH46" s="109">
        <v>4681.9522336099681</v>
      </c>
      <c r="AI46" s="109">
        <v>4649.9017354075459</v>
      </c>
      <c r="AJ46" s="109">
        <v>4611.1127087057466</v>
      </c>
      <c r="AK46" s="109">
        <v>4563.1518911149305</v>
      </c>
      <c r="AL46" s="109">
        <v>4506.4726944829526</v>
      </c>
      <c r="AM46" s="109">
        <v>4439.5369033115148</v>
      </c>
      <c r="AN46" s="109">
        <v>4364.4429022082204</v>
      </c>
      <c r="AO46" s="109">
        <v>4280.8737709200404</v>
      </c>
      <c r="AP46" s="109">
        <v>4192.138701423456</v>
      </c>
      <c r="AQ46" s="109">
        <v>4100.9748128219444</v>
      </c>
      <c r="AR46" s="109">
        <v>4007.6849527989939</v>
      </c>
      <c r="AS46" s="109">
        <v>3913.1453312818089</v>
      </c>
      <c r="AT46" s="109">
        <v>3818.8617429756823</v>
      </c>
      <c r="AU46" s="109">
        <v>3726.9654017129269</v>
      </c>
      <c r="AV46" s="109">
        <v>3637.7012227105156</v>
      </c>
      <c r="AW46" s="109">
        <v>3550.7682573704255</v>
      </c>
      <c r="AX46" s="109">
        <v>3467.2344783945418</v>
      </c>
      <c r="AY46" s="109">
        <v>3386.3288308390729</v>
      </c>
      <c r="AZ46" s="109">
        <v>3307.5445565876717</v>
      </c>
    </row>
    <row r="47" spans="1:52" ht="12" customHeight="1">
      <c r="A47" s="110" t="s">
        <v>124</v>
      </c>
      <c r="B47" s="111">
        <f>'EU27 TRA Summary'!B107+'EU27 TRA Summary'!B116+'EU27 TRA Summary'!B123+'EU27 TRA Summary'!B124</f>
        <v>137646.43841282633</v>
      </c>
      <c r="C47" s="111">
        <f>'EU27 TRA Summary'!C107+'EU27 TRA Summary'!C116+'EU27 TRA Summary'!C123+'EU27 TRA Summary'!C124</f>
        <v>143192.87055999995</v>
      </c>
      <c r="D47" s="111">
        <f>'EU27 TRA Summary'!D107+'EU27 TRA Summary'!D116+'EU27 TRA Summary'!D123+'EU27 TRA Summary'!D124</f>
        <v>148071.86562999999</v>
      </c>
      <c r="E47" s="111">
        <f>'EU27 TRA Summary'!E107+'EU27 TRA Summary'!E116+'EU27 TRA Summary'!E123+'EU27 TRA Summary'!E124</f>
        <v>154899.73508999997</v>
      </c>
      <c r="F47" s="111">
        <f>'EU27 TRA Summary'!F107+'EU27 TRA Summary'!F116+'EU27 TRA Summary'!F123+'EU27 TRA Summary'!F124</f>
        <v>164101.01216999997</v>
      </c>
      <c r="G47" s="111">
        <f>'EU27 TRA Summary'!G107+'EU27 TRA Summary'!G116+'EU27 TRA Summary'!G123+'EU27 TRA Summary'!G124</f>
        <v>168788.05315546776</v>
      </c>
      <c r="H47" s="111">
        <f>'EU27 TRA Summary'!H107+'EU27 TRA Summary'!H116+'EU27 TRA Summary'!H123+'EU27 TRA Summary'!H124</f>
        <v>177334.23522999999</v>
      </c>
      <c r="I47" s="111">
        <f>'EU27 TRA Summary'!I107+'EU27 TRA Summary'!I116+'EU27 TRA Summary'!I123+'EU27 TRA Summary'!I124</f>
        <v>184623.01055999997</v>
      </c>
      <c r="J47" s="111">
        <f>'EU27 TRA Summary'!J107+'EU27 TRA Summary'!J116+'EU27 TRA Summary'!J123+'EU27 TRA Summary'!J124</f>
        <v>184505.96192999996</v>
      </c>
      <c r="K47" s="111">
        <f>'EU27 TRA Summary'!K107+'EU27 TRA Summary'!K116+'EU27 TRA Summary'!K123+'EU27 TRA Summary'!K124</f>
        <v>180849.39674000003</v>
      </c>
      <c r="L47" s="111">
        <f>'EU27 TRA Summary'!L107+'EU27 TRA Summary'!L116+'EU27 TRA Summary'!L123+'EU27 TRA Summary'!L124</f>
        <v>184002.36698884974</v>
      </c>
      <c r="M47" s="111">
        <f>'EU27 TRA Summary'!M107+'EU27 TRA Summary'!M116+'EU27 TRA Summary'!M123+'EU27 TRA Summary'!M124</f>
        <v>183693.17167686133</v>
      </c>
      <c r="N47" s="111">
        <f>'EU27 TRA Summary'!N107+'EU27 TRA Summary'!N116+'EU27 TRA Summary'!N123+'EU27 TRA Summary'!N124</f>
        <v>179980.36816352731</v>
      </c>
      <c r="O47" s="111">
        <f>'EU27 TRA Summary'!O107+'EU27 TRA Summary'!O116+'EU27 TRA Summary'!O123+'EU27 TRA Summary'!O124</f>
        <v>178544.9034299136</v>
      </c>
      <c r="P47" s="111">
        <f>'EU27 TRA Summary'!P107+'EU27 TRA Summary'!P116+'EU27 TRA Summary'!P123+'EU27 TRA Summary'!P124</f>
        <v>182408.26269579743</v>
      </c>
      <c r="Q47" s="111">
        <f>'EU27 TRA Summary'!Q107+'EU27 TRA Summary'!Q116+'EU27 TRA Summary'!Q123+'EU27 TRA Summary'!Q124</f>
        <v>186901.35704396188</v>
      </c>
      <c r="R47" s="111">
        <f>'EU27 TRA Summary'!R107+'EU27 TRA Summary'!R116+'EU27 TRA Summary'!R123+'EU27 TRA Summary'!R124</f>
        <v>191787.50359705678</v>
      </c>
      <c r="S47" s="111">
        <f>'EU27 TRA Summary'!S107+'EU27 TRA Summary'!S116+'EU27 TRA Summary'!S123+'EU27 TRA Summary'!S124</f>
        <v>196782.86487109738</v>
      </c>
      <c r="T47" s="111">
        <f>'EU27 TRA Summary'!T107+'EU27 TRA Summary'!T116+'EU27 TRA Summary'!T123+'EU27 TRA Summary'!T124</f>
        <v>198860.1924210898</v>
      </c>
      <c r="U47" s="111">
        <f>'EU27 TRA Summary'!U107+'EU27 TRA Summary'!U116+'EU27 TRA Summary'!U123+'EU27 TRA Summary'!U124</f>
        <v>199714.9875460261</v>
      </c>
      <c r="V47" s="111">
        <f>'EU27 TRA Summary'!V107+'EU27 TRA Summary'!V116+'EU27 TRA Summary'!V123+'EU27 TRA Summary'!V124</f>
        <v>199463.60837402538</v>
      </c>
      <c r="W47" s="111">
        <f>'EU27 TRA Summary'!W107+'EU27 TRA Summary'!W116+'EU27 TRA Summary'!W123+'EU27 TRA Summary'!W124</f>
        <v>198087.53155945585</v>
      </c>
      <c r="X47" s="111">
        <f>'EU27 TRA Summary'!X107+'EU27 TRA Summary'!X116+'EU27 TRA Summary'!X123+'EU27 TRA Summary'!X124</f>
        <v>196280.82107607019</v>
      </c>
      <c r="Y47" s="111">
        <f>'EU27 TRA Summary'!Y107+'EU27 TRA Summary'!Y116+'EU27 TRA Summary'!Y123+'EU27 TRA Summary'!Y124</f>
        <v>194055.81699487226</v>
      </c>
      <c r="Z47" s="111">
        <f>'EU27 TRA Summary'!Z107+'EU27 TRA Summary'!Z116+'EU27 TRA Summary'!Z123+'EU27 TRA Summary'!Z124</f>
        <v>191696.92211331322</v>
      </c>
      <c r="AA47" s="111">
        <f>'EU27 TRA Summary'!AA107+'EU27 TRA Summary'!AA116+'EU27 TRA Summary'!AA123+'EU27 TRA Summary'!AA124</f>
        <v>189284.64060441207</v>
      </c>
      <c r="AB47" s="111">
        <f>'EU27 TRA Summary'!AB107+'EU27 TRA Summary'!AB116+'EU27 TRA Summary'!AB123+'EU27 TRA Summary'!AB124</f>
        <v>187052.55555654253</v>
      </c>
      <c r="AC47" s="111">
        <f>'EU27 TRA Summary'!AC107+'EU27 TRA Summary'!AC116+'EU27 TRA Summary'!AC123+'EU27 TRA Summary'!AC124</f>
        <v>184990.51558350981</v>
      </c>
      <c r="AD47" s="111">
        <f>'EU27 TRA Summary'!AD107+'EU27 TRA Summary'!AD116+'EU27 TRA Summary'!AD123+'EU27 TRA Summary'!AD124</f>
        <v>183249.59786772329</v>
      </c>
      <c r="AE47" s="111">
        <f>'EU27 TRA Summary'!AE107+'EU27 TRA Summary'!AE116+'EU27 TRA Summary'!AE123+'EU27 TRA Summary'!AE124</f>
        <v>181666.6253593493</v>
      </c>
      <c r="AF47" s="111">
        <f>'EU27 TRA Summary'!AF107+'EU27 TRA Summary'!AF116+'EU27 TRA Summary'!AF123+'EU27 TRA Summary'!AF124</f>
        <v>180188.63894813912</v>
      </c>
      <c r="AG47" s="111">
        <f>'EU27 TRA Summary'!AG107+'EU27 TRA Summary'!AG116+'EU27 TRA Summary'!AG123+'EU27 TRA Summary'!AG124</f>
        <v>178682.00666563478</v>
      </c>
      <c r="AH47" s="111">
        <f>'EU27 TRA Summary'!AH107+'EU27 TRA Summary'!AH116+'EU27 TRA Summary'!AH123+'EU27 TRA Summary'!AH124</f>
        <v>177138.1588035528</v>
      </c>
      <c r="AI47" s="111">
        <f>'EU27 TRA Summary'!AI107+'EU27 TRA Summary'!AI116+'EU27 TRA Summary'!AI123+'EU27 TRA Summary'!AI124</f>
        <v>175401.39830410373</v>
      </c>
      <c r="AJ47" s="111">
        <f>'EU27 TRA Summary'!AJ107+'EU27 TRA Summary'!AJ116+'EU27 TRA Summary'!AJ123+'EU27 TRA Summary'!AJ124</f>
        <v>173553.02203371233</v>
      </c>
      <c r="AK47" s="111">
        <f>'EU27 TRA Summary'!AK107+'EU27 TRA Summary'!AK116+'EU27 TRA Summary'!AK123+'EU27 TRA Summary'!AK124</f>
        <v>171567.61720556891</v>
      </c>
      <c r="AL47" s="111">
        <f>'EU27 TRA Summary'!AL107+'EU27 TRA Summary'!AL116+'EU27 TRA Summary'!AL123+'EU27 TRA Summary'!AL124</f>
        <v>169434.61869569178</v>
      </c>
      <c r="AM47" s="111">
        <f>'EU27 TRA Summary'!AM107+'EU27 TRA Summary'!AM116+'EU27 TRA Summary'!AM123+'EU27 TRA Summary'!AM124</f>
        <v>167158.68947943373</v>
      </c>
      <c r="AN47" s="111">
        <f>'EU27 TRA Summary'!AN107+'EU27 TRA Summary'!AN116+'EU27 TRA Summary'!AN123+'EU27 TRA Summary'!AN124</f>
        <v>164736.75823519423</v>
      </c>
      <c r="AO47" s="111">
        <f>'EU27 TRA Summary'!AO107+'EU27 TRA Summary'!AO116+'EU27 TRA Summary'!AO123+'EU27 TRA Summary'!AO124</f>
        <v>162223.63670747695</v>
      </c>
      <c r="AP47" s="111">
        <f>'EU27 TRA Summary'!AP107+'EU27 TRA Summary'!AP116+'EU27 TRA Summary'!AP123+'EU27 TRA Summary'!AP124</f>
        <v>159626.83293027969</v>
      </c>
      <c r="AQ47" s="111">
        <f>'EU27 TRA Summary'!AQ107+'EU27 TRA Summary'!AQ116+'EU27 TRA Summary'!AQ123+'EU27 TRA Summary'!AQ124</f>
        <v>157044.59853485742</v>
      </c>
      <c r="AR47" s="111">
        <f>'EU27 TRA Summary'!AR107+'EU27 TRA Summary'!AR116+'EU27 TRA Summary'!AR123+'EU27 TRA Summary'!AR124</f>
        <v>154433.67095829549</v>
      </c>
      <c r="AS47" s="111">
        <f>'EU27 TRA Summary'!AS107+'EU27 TRA Summary'!AS116+'EU27 TRA Summary'!AS123+'EU27 TRA Summary'!AS124</f>
        <v>151823.74374923095</v>
      </c>
      <c r="AT47" s="111">
        <f>'EU27 TRA Summary'!AT107+'EU27 TRA Summary'!AT116+'EU27 TRA Summary'!AT123+'EU27 TRA Summary'!AT124</f>
        <v>149209.693866519</v>
      </c>
      <c r="AU47" s="111">
        <f>'EU27 TRA Summary'!AU107+'EU27 TRA Summary'!AU116+'EU27 TRA Summary'!AU123+'EU27 TRA Summary'!AU124</f>
        <v>146628.8424115089</v>
      </c>
      <c r="AV47" s="111">
        <f>'EU27 TRA Summary'!AV107+'EU27 TRA Summary'!AV116+'EU27 TRA Summary'!AV123+'EU27 TRA Summary'!AV124</f>
        <v>144033.61314878322</v>
      </c>
      <c r="AW47" s="111">
        <f>'EU27 TRA Summary'!AW107+'EU27 TRA Summary'!AW116+'EU27 TRA Summary'!AW123+'EU27 TRA Summary'!AW124</f>
        <v>141426.8333198647</v>
      </c>
      <c r="AX47" s="111">
        <f>'EU27 TRA Summary'!AX107+'EU27 TRA Summary'!AX116+'EU27 TRA Summary'!AX123+'EU27 TRA Summary'!AX124</f>
        <v>138813.71514694745</v>
      </c>
      <c r="AY47" s="111">
        <f>'EU27 TRA Summary'!AY107+'EU27 TRA Summary'!AY116+'EU27 TRA Summary'!AY123+'EU27 TRA Summary'!AY124</f>
        <v>136192.16675096363</v>
      </c>
      <c r="AZ47" s="111">
        <f>'EU27 TRA Summary'!AZ107+'EU27 TRA Summary'!AZ116+'EU27 TRA Summary'!AZ123+'EU27 TRA Summary'!AZ124</f>
        <v>133625.07019444561</v>
      </c>
    </row>
    <row r="48" spans="1:52" ht="12" customHeight="1">
      <c r="A48" s="52" t="s">
        <v>56</v>
      </c>
      <c r="B48" s="111">
        <v>110635.93838797299</v>
      </c>
      <c r="C48" s="111">
        <v>109043.96874999997</v>
      </c>
      <c r="D48" s="111">
        <v>107241.47787999998</v>
      </c>
      <c r="E48" s="111">
        <v>103262.05597</v>
      </c>
      <c r="F48" s="111">
        <v>99967.214139999996</v>
      </c>
      <c r="G48" s="111">
        <v>95564.043889843451</v>
      </c>
      <c r="H48" s="111">
        <v>92577.113159999994</v>
      </c>
      <c r="I48" s="111">
        <v>89554.174100000004</v>
      </c>
      <c r="J48" s="111">
        <v>85453.161739999981</v>
      </c>
      <c r="K48" s="111">
        <v>82567.36198999999</v>
      </c>
      <c r="L48" s="111">
        <v>78306.370542526507</v>
      </c>
      <c r="M48" s="111">
        <v>75244.374997563194</v>
      </c>
      <c r="N48" s="111">
        <v>69928.683705402073</v>
      </c>
      <c r="O48" s="111">
        <v>67675.348255469682</v>
      </c>
      <c r="P48" s="111">
        <v>67692.624404876493</v>
      </c>
      <c r="Q48" s="111">
        <v>66454.786330608884</v>
      </c>
      <c r="R48" s="111">
        <v>66242.989349803131</v>
      </c>
      <c r="S48" s="111">
        <v>65783.801713595414</v>
      </c>
      <c r="T48" s="111">
        <v>64648.746038061727</v>
      </c>
      <c r="U48" s="111">
        <v>63433.745660307868</v>
      </c>
      <c r="V48" s="111">
        <v>62140.659172546497</v>
      </c>
      <c r="W48" s="111">
        <v>60753.427794262316</v>
      </c>
      <c r="X48" s="111">
        <v>59481.439898736819</v>
      </c>
      <c r="Y48" s="111">
        <v>58213.057682100058</v>
      </c>
      <c r="Z48" s="111">
        <v>57136.21184088607</v>
      </c>
      <c r="AA48" s="111">
        <v>56272.302489697722</v>
      </c>
      <c r="AB48" s="111">
        <v>55638.658681883215</v>
      </c>
      <c r="AC48" s="111">
        <v>55186.489136667726</v>
      </c>
      <c r="AD48" s="111">
        <v>54943.433815524753</v>
      </c>
      <c r="AE48" s="111">
        <v>54787.797875669428</v>
      </c>
      <c r="AF48" s="111">
        <v>54678.207357215724</v>
      </c>
      <c r="AG48" s="111">
        <v>54562.994088391744</v>
      </c>
      <c r="AH48" s="111">
        <v>54406.544755393945</v>
      </c>
      <c r="AI48" s="111">
        <v>54196.349715832417</v>
      </c>
      <c r="AJ48" s="111">
        <v>53922.576107921021</v>
      </c>
      <c r="AK48" s="111">
        <v>53594.050001532982</v>
      </c>
      <c r="AL48" s="111">
        <v>53212.585829535325</v>
      </c>
      <c r="AM48" s="111">
        <v>52790.44378977119</v>
      </c>
      <c r="AN48" s="111">
        <v>52331.494411970081</v>
      </c>
      <c r="AO48" s="111">
        <v>51840.261871495459</v>
      </c>
      <c r="AP48" s="111">
        <v>51332.774952028383</v>
      </c>
      <c r="AQ48" s="111">
        <v>50836.357421982422</v>
      </c>
      <c r="AR48" s="111">
        <v>50331.236186060356</v>
      </c>
      <c r="AS48" s="111">
        <v>49833.329054803195</v>
      </c>
      <c r="AT48" s="111">
        <v>49335.701836842869</v>
      </c>
      <c r="AU48" s="111">
        <v>48867.88507874147</v>
      </c>
      <c r="AV48" s="111">
        <v>48421.80527116968</v>
      </c>
      <c r="AW48" s="111">
        <v>48008.162575142058</v>
      </c>
      <c r="AX48" s="111">
        <v>47627.596751063604</v>
      </c>
      <c r="AY48" s="111">
        <v>47299.037754218603</v>
      </c>
      <c r="AZ48" s="111">
        <v>47018.412094064995</v>
      </c>
    </row>
    <row r="49" spans="1:52" ht="12" customHeight="1">
      <c r="A49" s="52" t="s">
        <v>65</v>
      </c>
      <c r="B49" s="111">
        <v>33786.709445639244</v>
      </c>
      <c r="C49" s="111">
        <v>32744.549199999998</v>
      </c>
      <c r="D49" s="111">
        <v>32271.370769999987</v>
      </c>
      <c r="E49" s="111">
        <v>33325.682540000002</v>
      </c>
      <c r="F49" s="111">
        <v>35423.971980000002</v>
      </c>
      <c r="G49" s="111">
        <v>36940.816493938451</v>
      </c>
      <c r="H49" s="111">
        <v>38423.277399999984</v>
      </c>
      <c r="I49" s="111">
        <v>40290.061329999982</v>
      </c>
      <c r="J49" s="111">
        <v>40659.859029999985</v>
      </c>
      <c r="K49" s="111">
        <v>37149.170729999998</v>
      </c>
      <c r="L49" s="111">
        <v>37601.715082755494</v>
      </c>
      <c r="M49" s="111">
        <v>38468.366153946838</v>
      </c>
      <c r="N49" s="111">
        <v>37557.901619743221</v>
      </c>
      <c r="O49" s="111">
        <v>37310.781006953053</v>
      </c>
      <c r="P49" s="111">
        <v>37736.599904343515</v>
      </c>
      <c r="Q49" s="111">
        <v>39368.629429315748</v>
      </c>
      <c r="R49" s="111">
        <v>41909.922796724262</v>
      </c>
      <c r="S49" s="111">
        <v>43563.380468260453</v>
      </c>
      <c r="T49" s="111">
        <v>45134.296156968063</v>
      </c>
      <c r="U49" s="111">
        <v>46559.143405269053</v>
      </c>
      <c r="V49" s="111">
        <v>47811.649985859818</v>
      </c>
      <c r="W49" s="111">
        <v>49003.427422470042</v>
      </c>
      <c r="X49" s="111">
        <v>50092.882471275414</v>
      </c>
      <c r="Y49" s="111">
        <v>51030.715315306326</v>
      </c>
      <c r="Z49" s="111">
        <v>51731.22396935802</v>
      </c>
      <c r="AA49" s="111">
        <v>52446.334197185613</v>
      </c>
      <c r="AB49" s="111">
        <v>53150.511644255384</v>
      </c>
      <c r="AC49" s="111">
        <v>53908.151423889183</v>
      </c>
      <c r="AD49" s="111">
        <v>54728.881637918108</v>
      </c>
      <c r="AE49" s="111">
        <v>55542.010967918497</v>
      </c>
      <c r="AF49" s="111">
        <v>56338.239008030549</v>
      </c>
      <c r="AG49" s="111">
        <v>57160.33189355248</v>
      </c>
      <c r="AH49" s="111">
        <v>57850.470124581741</v>
      </c>
      <c r="AI49" s="111">
        <v>58487.874981102461</v>
      </c>
      <c r="AJ49" s="111">
        <v>59031.240541833147</v>
      </c>
      <c r="AK49" s="111">
        <v>59544.398515878805</v>
      </c>
      <c r="AL49" s="111">
        <v>60084.031918226057</v>
      </c>
      <c r="AM49" s="111">
        <v>60531.190906075302</v>
      </c>
      <c r="AN49" s="111">
        <v>61059.295061369499</v>
      </c>
      <c r="AO49" s="111">
        <v>61479.162665176293</v>
      </c>
      <c r="AP49" s="111">
        <v>61921.332714875076</v>
      </c>
      <c r="AQ49" s="111">
        <v>62413.110124968007</v>
      </c>
      <c r="AR49" s="111">
        <v>62883.624557579926</v>
      </c>
      <c r="AS49" s="111">
        <v>63329.205686913774</v>
      </c>
      <c r="AT49" s="111">
        <v>63729.657231173405</v>
      </c>
      <c r="AU49" s="111">
        <v>64219.82206505553</v>
      </c>
      <c r="AV49" s="111">
        <v>64667.456425567245</v>
      </c>
      <c r="AW49" s="111">
        <v>64932.191409207226</v>
      </c>
      <c r="AX49" s="111">
        <v>65308.988601973739</v>
      </c>
      <c r="AY49" s="111">
        <v>65562.601330540376</v>
      </c>
      <c r="AZ49" s="111">
        <v>65790.940524664096</v>
      </c>
    </row>
    <row r="50" spans="1:52" ht="12" customHeight="1">
      <c r="A50" s="110" t="s">
        <v>59</v>
      </c>
      <c r="B50" s="111">
        <v>378.09315475246382</v>
      </c>
      <c r="C50" s="111">
        <v>461.7933799999999</v>
      </c>
      <c r="D50" s="111">
        <v>465.69943000000001</v>
      </c>
      <c r="E50" s="111">
        <v>513.18071000000009</v>
      </c>
      <c r="F50" s="111">
        <v>546.19503999999995</v>
      </c>
      <c r="G50" s="111">
        <v>628.14350500385694</v>
      </c>
      <c r="H50" s="111">
        <v>762.69557000000009</v>
      </c>
      <c r="I50" s="111">
        <v>848.43589999999995</v>
      </c>
      <c r="J50" s="111">
        <v>928.20876999999996</v>
      </c>
      <c r="K50" s="111">
        <v>1074.0810799999999</v>
      </c>
      <c r="L50" s="111">
        <v>1225.5504239697459</v>
      </c>
      <c r="M50" s="111">
        <v>1331.9057955814812</v>
      </c>
      <c r="N50" s="111">
        <v>1460.8278193276578</v>
      </c>
      <c r="O50" s="111">
        <v>1554.9125149357719</v>
      </c>
      <c r="P50" s="111">
        <v>1663.1046782989652</v>
      </c>
      <c r="Q50" s="111">
        <v>1943.2430960666959</v>
      </c>
      <c r="R50" s="111">
        <v>2002.0622232288667</v>
      </c>
      <c r="S50" s="111">
        <v>2064.9023110586118</v>
      </c>
      <c r="T50" s="111">
        <v>2126.7663266805034</v>
      </c>
      <c r="U50" s="111">
        <v>2188.9561725152535</v>
      </c>
      <c r="V50" s="111">
        <v>2250.0711055181723</v>
      </c>
      <c r="W50" s="111">
        <v>2300.445504367884</v>
      </c>
      <c r="X50" s="111">
        <v>2361.3364550424908</v>
      </c>
      <c r="Y50" s="111">
        <v>2427.0211090759526</v>
      </c>
      <c r="Z50" s="111">
        <v>2502.3795754831981</v>
      </c>
      <c r="AA50" s="111">
        <v>2587.100054627067</v>
      </c>
      <c r="AB50" s="111">
        <v>2684.931377005455</v>
      </c>
      <c r="AC50" s="111">
        <v>2793.869674904774</v>
      </c>
      <c r="AD50" s="111">
        <v>2919.2982606145501</v>
      </c>
      <c r="AE50" s="111">
        <v>3053.8881758104021</v>
      </c>
      <c r="AF50" s="111">
        <v>3196.2087609283622</v>
      </c>
      <c r="AG50" s="111">
        <v>3346.3471366636995</v>
      </c>
      <c r="AH50" s="111">
        <v>3501.8026625266507</v>
      </c>
      <c r="AI50" s="111">
        <v>3663.1539743124254</v>
      </c>
      <c r="AJ50" s="111">
        <v>3830.2838534407424</v>
      </c>
      <c r="AK50" s="111">
        <v>3998.8248782343326</v>
      </c>
      <c r="AL50" s="111">
        <v>4168.0641505251006</v>
      </c>
      <c r="AM50" s="111">
        <v>4338.8476170122913</v>
      </c>
      <c r="AN50" s="111">
        <v>4511.7487635246171</v>
      </c>
      <c r="AO50" s="111">
        <v>4688.8255592278256</v>
      </c>
      <c r="AP50" s="111">
        <v>4875.9854661262261</v>
      </c>
      <c r="AQ50" s="111">
        <v>5072.2523636632668</v>
      </c>
      <c r="AR50" s="111">
        <v>5281.3309725381423</v>
      </c>
      <c r="AS50" s="111">
        <v>5506.4441950855207</v>
      </c>
      <c r="AT50" s="111">
        <v>5750.4224550706012</v>
      </c>
      <c r="AU50" s="111">
        <v>6016.044226027886</v>
      </c>
      <c r="AV50" s="111">
        <v>6306.0928008565252</v>
      </c>
      <c r="AW50" s="111">
        <v>6621.3652115270315</v>
      </c>
      <c r="AX50" s="111">
        <v>6967.4694705038501</v>
      </c>
      <c r="AY50" s="111">
        <v>7344.6484410992598</v>
      </c>
      <c r="AZ50" s="111">
        <v>7758.4721919863896</v>
      </c>
    </row>
    <row r="51" spans="1:52" ht="12" customHeight="1">
      <c r="A51" s="110" t="s">
        <v>60</v>
      </c>
      <c r="B51" s="111">
        <v>0</v>
      </c>
      <c r="C51" s="111">
        <v>0</v>
      </c>
      <c r="D51" s="111">
        <v>0</v>
      </c>
      <c r="E51" s="111">
        <v>0</v>
      </c>
      <c r="F51" s="111">
        <v>0</v>
      </c>
      <c r="G51" s="111">
        <v>0</v>
      </c>
      <c r="H51" s="111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111">
        <v>0</v>
      </c>
      <c r="O51" s="111">
        <v>0</v>
      </c>
      <c r="P51" s="111">
        <v>0</v>
      </c>
      <c r="Q51" s="111">
        <v>0</v>
      </c>
      <c r="R51" s="111">
        <v>1.7022763379953758</v>
      </c>
      <c r="S51" s="111">
        <v>3.930573414859901</v>
      </c>
      <c r="T51" s="111">
        <v>6.7729952893414289</v>
      </c>
      <c r="U51" s="111">
        <v>10.316876584340228</v>
      </c>
      <c r="V51" s="111">
        <v>15.25860283210424</v>
      </c>
      <c r="W51" s="111">
        <v>23.599540406812579</v>
      </c>
      <c r="X51" s="111">
        <v>32.967473650015513</v>
      </c>
      <c r="Y51" s="111">
        <v>43.442569026093707</v>
      </c>
      <c r="Z51" s="111">
        <v>54.716272285617762</v>
      </c>
      <c r="AA51" s="111">
        <v>66.906237335051742</v>
      </c>
      <c r="AB51" s="111">
        <v>79.654857129003915</v>
      </c>
      <c r="AC51" s="111">
        <v>93.326908325124904</v>
      </c>
      <c r="AD51" s="111">
        <v>107.73133175181707</v>
      </c>
      <c r="AE51" s="111">
        <v>123.04903030753829</v>
      </c>
      <c r="AF51" s="111">
        <v>140.24206105736278</v>
      </c>
      <c r="AG51" s="111">
        <v>159.44341357704513</v>
      </c>
      <c r="AH51" s="111">
        <v>181.03971489828848</v>
      </c>
      <c r="AI51" s="111">
        <v>205.34231412702115</v>
      </c>
      <c r="AJ51" s="111">
        <v>232.80959533453466</v>
      </c>
      <c r="AK51" s="111">
        <v>263.81930521811137</v>
      </c>
      <c r="AL51" s="111">
        <v>298.38240885143551</v>
      </c>
      <c r="AM51" s="111">
        <v>336.89218503665194</v>
      </c>
      <c r="AN51" s="111">
        <v>379.99084022328879</v>
      </c>
      <c r="AO51" s="111">
        <v>427.66773085204062</v>
      </c>
      <c r="AP51" s="111">
        <v>480.1664318914448</v>
      </c>
      <c r="AQ51" s="111">
        <v>537.17741417099683</v>
      </c>
      <c r="AR51" s="111">
        <v>598.43859617114038</v>
      </c>
      <c r="AS51" s="111">
        <v>663.93539591678825</v>
      </c>
      <c r="AT51" s="111">
        <v>733.17387611091635</v>
      </c>
      <c r="AU51" s="111">
        <v>806.4324631309953</v>
      </c>
      <c r="AV51" s="111">
        <v>882.43421112027875</v>
      </c>
      <c r="AW51" s="111">
        <v>961.04873524306549</v>
      </c>
      <c r="AX51" s="111">
        <v>1042.0789876371466</v>
      </c>
      <c r="AY51" s="111">
        <v>1125.3996131907365</v>
      </c>
      <c r="AZ51" s="111">
        <v>1210.86630348524</v>
      </c>
    </row>
    <row r="52" spans="1:52" ht="12" customHeight="1">
      <c r="A52" s="110" t="s">
        <v>61</v>
      </c>
      <c r="B52" s="111">
        <v>0</v>
      </c>
      <c r="C52" s="111">
        <v>0</v>
      </c>
      <c r="D52" s="111">
        <v>0</v>
      </c>
      <c r="E52" s="111">
        <v>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0.34416447222744179</v>
      </c>
      <c r="S52" s="111">
        <v>0.79154163904762787</v>
      </c>
      <c r="T52" s="111">
        <v>1.3427845500855402</v>
      </c>
      <c r="U52" s="111">
        <v>2.0438876400610444</v>
      </c>
      <c r="V52" s="111">
        <v>3.1903224405936479</v>
      </c>
      <c r="W52" s="111">
        <v>3.5128504354655008</v>
      </c>
      <c r="X52" s="111">
        <v>3.5565886874790511</v>
      </c>
      <c r="Y52" s="111">
        <v>3.5491454236997551</v>
      </c>
      <c r="Z52" s="111">
        <v>3.4540317311182602</v>
      </c>
      <c r="AA52" s="111">
        <v>3.3024082627902147</v>
      </c>
      <c r="AB52" s="111">
        <v>3.1296375961985889</v>
      </c>
      <c r="AC52" s="111">
        <v>2.8741566269188201</v>
      </c>
      <c r="AD52" s="111">
        <v>2.5846835158448611</v>
      </c>
      <c r="AE52" s="111">
        <v>2.5597863326829131</v>
      </c>
      <c r="AF52" s="111">
        <v>8.2450546400730378</v>
      </c>
      <c r="AG52" s="111">
        <v>23.751555877388412</v>
      </c>
      <c r="AH52" s="111">
        <v>48.12483907265441</v>
      </c>
      <c r="AI52" s="111">
        <v>81.149945456316118</v>
      </c>
      <c r="AJ52" s="111">
        <v>120.81237677217162</v>
      </c>
      <c r="AK52" s="111">
        <v>165.77801129235348</v>
      </c>
      <c r="AL52" s="111">
        <v>213.96283365028668</v>
      </c>
      <c r="AM52" s="111">
        <v>263.45736603874553</v>
      </c>
      <c r="AN52" s="111">
        <v>312.14848212359641</v>
      </c>
      <c r="AO52" s="111">
        <v>357.74252951432965</v>
      </c>
      <c r="AP52" s="111">
        <v>400.85072731681504</v>
      </c>
      <c r="AQ52" s="111">
        <v>441.14507658700694</v>
      </c>
      <c r="AR52" s="111">
        <v>478.17780621114053</v>
      </c>
      <c r="AS52" s="111">
        <v>511.57666986996696</v>
      </c>
      <c r="AT52" s="111">
        <v>540.19712530447975</v>
      </c>
      <c r="AU52" s="111">
        <v>565.49408697080594</v>
      </c>
      <c r="AV52" s="111">
        <v>587.54609404182042</v>
      </c>
      <c r="AW52" s="111">
        <v>606.81879490778692</v>
      </c>
      <c r="AX52" s="111">
        <v>623.28294775428355</v>
      </c>
      <c r="AY52" s="111">
        <v>637.39432513248437</v>
      </c>
      <c r="AZ52" s="111">
        <v>650.31143675421617</v>
      </c>
    </row>
    <row r="53" spans="1:52" ht="12" customHeight="1">
      <c r="A53" s="110" t="s">
        <v>62</v>
      </c>
      <c r="B53" s="111">
        <v>0</v>
      </c>
      <c r="C53" s="111">
        <v>0</v>
      </c>
      <c r="D53" s="111">
        <v>0</v>
      </c>
      <c r="E53" s="111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111">
        <v>0</v>
      </c>
      <c r="O53" s="111">
        <v>0</v>
      </c>
      <c r="P53" s="111">
        <v>0</v>
      </c>
      <c r="Q53" s="111">
        <v>0</v>
      </c>
      <c r="R53" s="111">
        <v>5.6669543711658065E-3</v>
      </c>
      <c r="S53" s="111">
        <v>2.6709059362902562E-2</v>
      </c>
      <c r="T53" s="111">
        <v>9.5302342064844517E-2</v>
      </c>
      <c r="U53" s="111">
        <v>0.16384039157078203</v>
      </c>
      <c r="V53" s="111">
        <v>0.2751437311177477</v>
      </c>
      <c r="W53" s="111">
        <v>0.47435790072064343</v>
      </c>
      <c r="X53" s="111">
        <v>0.81359755827585412</v>
      </c>
      <c r="Y53" s="111">
        <v>1.2335149314526088</v>
      </c>
      <c r="Z53" s="111">
        <v>1.9368546296594409</v>
      </c>
      <c r="AA53" s="111">
        <v>2.9052325571634707</v>
      </c>
      <c r="AB53" s="111">
        <v>4.5010738310359191</v>
      </c>
      <c r="AC53" s="111">
        <v>6.6432250232282879</v>
      </c>
      <c r="AD53" s="111">
        <v>9.484976818465487</v>
      </c>
      <c r="AE53" s="111">
        <v>13.373198686778087</v>
      </c>
      <c r="AF53" s="111">
        <v>18.443246974805707</v>
      </c>
      <c r="AG53" s="111">
        <v>25.168324539057117</v>
      </c>
      <c r="AH53" s="111">
        <v>34.227993481000169</v>
      </c>
      <c r="AI53" s="111">
        <v>46.203131171646952</v>
      </c>
      <c r="AJ53" s="111">
        <v>62.87465581129581</v>
      </c>
      <c r="AK53" s="111">
        <v>83.676010343445157</v>
      </c>
      <c r="AL53" s="111">
        <v>110.30808621681973</v>
      </c>
      <c r="AM53" s="111">
        <v>145.66706705957324</v>
      </c>
      <c r="AN53" s="111">
        <v>191.20636652658808</v>
      </c>
      <c r="AO53" s="111">
        <v>250.58509288524212</v>
      </c>
      <c r="AP53" s="111">
        <v>326.63589441587237</v>
      </c>
      <c r="AQ53" s="111">
        <v>423.06358505117606</v>
      </c>
      <c r="AR53" s="111">
        <v>542.90775259014583</v>
      </c>
      <c r="AS53" s="111">
        <v>692.75121549386074</v>
      </c>
      <c r="AT53" s="111">
        <v>879.67935104288722</v>
      </c>
      <c r="AU53" s="111">
        <v>1110.0486884424733</v>
      </c>
      <c r="AV53" s="111">
        <v>1391.2204835458938</v>
      </c>
      <c r="AW53" s="111">
        <v>1730.693999131928</v>
      </c>
      <c r="AX53" s="111">
        <v>2135.6224397647452</v>
      </c>
      <c r="AY53" s="111">
        <v>2607.3145783367431</v>
      </c>
      <c r="AZ53" s="111">
        <v>3161.5399926666805</v>
      </c>
    </row>
    <row r="54" spans="1:52" ht="12" customHeight="1">
      <c r="A54" s="110" t="s">
        <v>63</v>
      </c>
      <c r="B54" s="111">
        <v>0</v>
      </c>
      <c r="C54" s="111">
        <v>0</v>
      </c>
      <c r="D54" s="111">
        <v>0</v>
      </c>
      <c r="E54" s="111">
        <v>0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1">
        <v>0</v>
      </c>
      <c r="L54" s="111">
        <v>0</v>
      </c>
      <c r="M54" s="111">
        <v>0</v>
      </c>
      <c r="N54" s="111">
        <v>0</v>
      </c>
      <c r="O54" s="111">
        <v>0</v>
      </c>
      <c r="P54" s="111">
        <v>0</v>
      </c>
      <c r="Q54" s="111">
        <v>0</v>
      </c>
      <c r="R54" s="111">
        <v>1.0922569222551873E-2</v>
      </c>
      <c r="S54" s="111">
        <v>2.7522977099381916E-2</v>
      </c>
      <c r="T54" s="111">
        <v>5.1913125993241868E-2</v>
      </c>
      <c r="U54" s="111">
        <v>0.10132293408541894</v>
      </c>
      <c r="V54" s="111">
        <v>0.25120443771629131</v>
      </c>
      <c r="W54" s="111">
        <v>0.33720504190785672</v>
      </c>
      <c r="X54" s="111">
        <v>0.35999886366611067</v>
      </c>
      <c r="Y54" s="111">
        <v>0.37877182264466858</v>
      </c>
      <c r="Z54" s="111">
        <v>0.39334798887001365</v>
      </c>
      <c r="AA54" s="111">
        <v>0.40217969447142965</v>
      </c>
      <c r="AB54" s="111">
        <v>0.40556587462465432</v>
      </c>
      <c r="AC54" s="111">
        <v>0.40418776073721369</v>
      </c>
      <c r="AD54" s="111">
        <v>0.40191042276581562</v>
      </c>
      <c r="AE54" s="111">
        <v>0.51835766384337334</v>
      </c>
      <c r="AF54" s="111">
        <v>5.0605307156543304</v>
      </c>
      <c r="AG54" s="111">
        <v>19.509629227278829</v>
      </c>
      <c r="AH54" s="111">
        <v>46.278945088933675</v>
      </c>
      <c r="AI54" s="111">
        <v>87.956429771276049</v>
      </c>
      <c r="AJ54" s="111">
        <v>146.36977950741388</v>
      </c>
      <c r="AK54" s="111">
        <v>223.40702216111964</v>
      </c>
      <c r="AL54" s="111">
        <v>319.65493506116758</v>
      </c>
      <c r="AM54" s="111">
        <v>436.29582384724841</v>
      </c>
      <c r="AN54" s="111">
        <v>571.04999865529544</v>
      </c>
      <c r="AO54" s="111">
        <v>724.67947165353507</v>
      </c>
      <c r="AP54" s="111">
        <v>897.91135384972972</v>
      </c>
      <c r="AQ54" s="111">
        <v>1092.0754189371005</v>
      </c>
      <c r="AR54" s="111">
        <v>1306.2395952593997</v>
      </c>
      <c r="AS54" s="111">
        <v>1538.2237971005634</v>
      </c>
      <c r="AT54" s="111">
        <v>1788.4679911225967</v>
      </c>
      <c r="AU54" s="111">
        <v>2056.0160380823959</v>
      </c>
      <c r="AV54" s="111">
        <v>2337.3860010689114</v>
      </c>
      <c r="AW54" s="111">
        <v>2634.7795221934539</v>
      </c>
      <c r="AX54" s="111">
        <v>2942.6934901486329</v>
      </c>
      <c r="AY54" s="111">
        <v>3262.9346252933565</v>
      </c>
      <c r="AZ54" s="111">
        <v>3591.7286924839909</v>
      </c>
    </row>
    <row r="55" spans="1:52" ht="12" customHeight="1">
      <c r="A55" s="112" t="s">
        <v>64</v>
      </c>
      <c r="B55" s="113">
        <f>'EU27 TRA Summary'!B114+'EU27 TRA Summary'!B117+'EU27 TRA Summary'!B121</f>
        <v>5186.2083471190153</v>
      </c>
      <c r="C55" s="113">
        <f>'EU27 TRA Summary'!C114+'EU27 TRA Summary'!C117+'EU27 TRA Summary'!C121</f>
        <v>5202.1694473092002</v>
      </c>
      <c r="D55" s="113">
        <f>'EU27 TRA Summary'!D114+'EU27 TRA Summary'!D117+'EU27 TRA Summary'!D121</f>
        <v>5252.6787993939779</v>
      </c>
      <c r="E55" s="113">
        <f>'EU27 TRA Summary'!E114+'EU27 TRA Summary'!E117+'EU27 TRA Summary'!E121</f>
        <v>5086.7349554673729</v>
      </c>
      <c r="F55" s="113">
        <f>'EU27 TRA Summary'!F114+'EU27 TRA Summary'!F117+'EU27 TRA Summary'!F121</f>
        <v>5082.7950761313559</v>
      </c>
      <c r="G55" s="113">
        <f>'EU27 TRA Summary'!G114+'EU27 TRA Summary'!G117+'EU27 TRA Summary'!G121</f>
        <v>5082.5247538445228</v>
      </c>
      <c r="H55" s="113">
        <f>'EU27 TRA Summary'!H114+'EU27 TRA Summary'!H117+'EU27 TRA Summary'!H121</f>
        <v>4907.5849851536368</v>
      </c>
      <c r="I55" s="113">
        <f>'EU27 TRA Summary'!I114+'EU27 TRA Summary'!I117+'EU27 TRA Summary'!I121</f>
        <v>4845.8406652048034</v>
      </c>
      <c r="J55" s="113">
        <f>'EU27 TRA Summary'!J114+'EU27 TRA Summary'!J117+'EU27 TRA Summary'!J121</f>
        <v>4777.1352218388056</v>
      </c>
      <c r="K55" s="113">
        <f>'EU27 TRA Summary'!K114+'EU27 TRA Summary'!K117+'EU27 TRA Summary'!K121</f>
        <v>4702.7460570923568</v>
      </c>
      <c r="L55" s="113">
        <f>'EU27 TRA Summary'!L114+'EU27 TRA Summary'!L117+'EU27 TRA Summary'!L121</f>
        <v>4748.094922702252</v>
      </c>
      <c r="M55" s="113">
        <f>'EU27 TRA Summary'!M114+'EU27 TRA Summary'!M117+'EU27 TRA Summary'!M121</f>
        <v>4844.6507208516359</v>
      </c>
      <c r="N55" s="113">
        <f>'EU27 TRA Summary'!N114+'EU27 TRA Summary'!N117+'EU27 TRA Summary'!N121</f>
        <v>4812.0449312547125</v>
      </c>
      <c r="O55" s="113">
        <f>'EU27 TRA Summary'!O114+'EU27 TRA Summary'!O117+'EU27 TRA Summary'!O121</f>
        <v>4851.3405913715833</v>
      </c>
      <c r="P55" s="113">
        <f>'EU27 TRA Summary'!P114+'EU27 TRA Summary'!P117+'EU27 TRA Summary'!P121</f>
        <v>4696.3977053080298</v>
      </c>
      <c r="Q55" s="113">
        <f>'EU27 TRA Summary'!Q114+'EU27 TRA Summary'!Q117+'EU27 TRA Summary'!Q121</f>
        <v>4850.0047364784723</v>
      </c>
      <c r="R55" s="113">
        <f>'EU27 TRA Summary'!R114+'EU27 TRA Summary'!R117+'EU27 TRA Summary'!R121</f>
        <v>4963.6022858277447</v>
      </c>
      <c r="S55" s="113">
        <f>'EU27 TRA Summary'!S114+'EU27 TRA Summary'!S117+'EU27 TRA Summary'!S121</f>
        <v>5166.8552763597309</v>
      </c>
      <c r="T55" s="113">
        <f>'EU27 TRA Summary'!T114+'EU27 TRA Summary'!T117+'EU27 TRA Summary'!T121</f>
        <v>5376.5561212722178</v>
      </c>
      <c r="U55" s="113">
        <f>'EU27 TRA Summary'!U114+'EU27 TRA Summary'!U117+'EU27 TRA Summary'!U121</f>
        <v>5598.6567166249351</v>
      </c>
      <c r="V55" s="113">
        <f>'EU27 TRA Summary'!V114+'EU27 TRA Summary'!V117+'EU27 TRA Summary'!V121</f>
        <v>5881.7059245089958</v>
      </c>
      <c r="W55" s="113">
        <f>'EU27 TRA Summary'!W114+'EU27 TRA Summary'!W117+'EU27 TRA Summary'!W121</f>
        <v>6787.1179739141944</v>
      </c>
      <c r="X55" s="113">
        <f>'EU27 TRA Summary'!X114+'EU27 TRA Summary'!X117+'EU27 TRA Summary'!X121</f>
        <v>7845.0480312068048</v>
      </c>
      <c r="Y55" s="113">
        <f>'EU27 TRA Summary'!Y114+'EU27 TRA Summary'!Y117+'EU27 TRA Summary'!Y121</f>
        <v>9071.7753295294533</v>
      </c>
      <c r="Z55" s="113">
        <f>'EU27 TRA Summary'!Z114+'EU27 TRA Summary'!Z117+'EU27 TRA Summary'!Z121</f>
        <v>10224.687728456192</v>
      </c>
      <c r="AA55" s="113">
        <f>'EU27 TRA Summary'!AA114+'EU27 TRA Summary'!AA117+'EU27 TRA Summary'!AA121</f>
        <v>11360.061794056561</v>
      </c>
      <c r="AB55" s="113">
        <f>'EU27 TRA Summary'!AB114+'EU27 TRA Summary'!AB117+'EU27 TRA Summary'!AB121</f>
        <v>12384.788847246211</v>
      </c>
      <c r="AC55" s="113">
        <f>'EU27 TRA Summary'!AC114+'EU27 TRA Summary'!AC117+'EU27 TRA Summary'!AC121</f>
        <v>13354.914991894064</v>
      </c>
      <c r="AD55" s="113">
        <f>'EU27 TRA Summary'!AD114+'EU27 TRA Summary'!AD117+'EU27 TRA Summary'!AD121</f>
        <v>14189.254762644408</v>
      </c>
      <c r="AE55" s="113">
        <f>'EU27 TRA Summary'!AE114+'EU27 TRA Summary'!AE117+'EU27 TRA Summary'!AE121</f>
        <v>14947.725320925583</v>
      </c>
      <c r="AF55" s="113">
        <f>'EU27 TRA Summary'!AF114+'EU27 TRA Summary'!AF117+'EU27 TRA Summary'!AF121</f>
        <v>15728.508281699716</v>
      </c>
      <c r="AG55" s="113">
        <f>'EU27 TRA Summary'!AG114+'EU27 TRA Summary'!AG117+'EU27 TRA Summary'!AG121</f>
        <v>16530.274179594162</v>
      </c>
      <c r="AH55" s="113">
        <f>'EU27 TRA Summary'!AH114+'EU27 TRA Summary'!AH117+'EU27 TRA Summary'!AH121</f>
        <v>17418.393156850751</v>
      </c>
      <c r="AI55" s="113">
        <f>'EU27 TRA Summary'!AI114+'EU27 TRA Summary'!AI117+'EU27 TRA Summary'!AI121</f>
        <v>18340.95143394269</v>
      </c>
      <c r="AJ55" s="113">
        <f>'EU27 TRA Summary'!AJ114+'EU27 TRA Summary'!AJ117+'EU27 TRA Summary'!AJ121</f>
        <v>19317.901984238852</v>
      </c>
      <c r="AK55" s="113">
        <f>'EU27 TRA Summary'!AK114+'EU27 TRA Summary'!AK117+'EU27 TRA Summary'!AK121</f>
        <v>20368.002486061523</v>
      </c>
      <c r="AL55" s="113">
        <f>'EU27 TRA Summary'!AL114+'EU27 TRA Summary'!AL117+'EU27 TRA Summary'!AL121</f>
        <v>21487.481465277106</v>
      </c>
      <c r="AM55" s="113">
        <f>'EU27 TRA Summary'!AM114+'EU27 TRA Summary'!AM117+'EU27 TRA Summary'!AM121</f>
        <v>22674.070237308664</v>
      </c>
      <c r="AN55" s="113">
        <f>'EU27 TRA Summary'!AN114+'EU27 TRA Summary'!AN117+'EU27 TRA Summary'!AN121</f>
        <v>23909.990702213414</v>
      </c>
      <c r="AO55" s="113">
        <f>'EU27 TRA Summary'!AO114+'EU27 TRA Summary'!AO117+'EU27 TRA Summary'!AO121</f>
        <v>25176.261333326871</v>
      </c>
      <c r="AP55" s="113">
        <f>'EU27 TRA Summary'!AP114+'EU27 TRA Summary'!AP117+'EU27 TRA Summary'!AP121</f>
        <v>26469.81549897365</v>
      </c>
      <c r="AQ55" s="113">
        <f>'EU27 TRA Summary'!AQ114+'EU27 TRA Summary'!AQ117+'EU27 TRA Summary'!AQ121</f>
        <v>27778.32403953301</v>
      </c>
      <c r="AR55" s="113">
        <f>'EU27 TRA Summary'!AR114+'EU27 TRA Summary'!AR117+'EU27 TRA Summary'!AR121</f>
        <v>29060.287088884354</v>
      </c>
      <c r="AS55" s="113">
        <f>'EU27 TRA Summary'!AS114+'EU27 TRA Summary'!AS117+'EU27 TRA Summary'!AS121</f>
        <v>30304.531211211106</v>
      </c>
      <c r="AT55" s="113">
        <f>'EU27 TRA Summary'!AT114+'EU27 TRA Summary'!AT117+'EU27 TRA Summary'!AT121</f>
        <v>31515.423450280141</v>
      </c>
      <c r="AU55" s="113">
        <f>'EU27 TRA Summary'!AU114+'EU27 TRA Summary'!AU117+'EU27 TRA Summary'!AU121</f>
        <v>32676.503700388439</v>
      </c>
      <c r="AV55" s="113">
        <f>'EU27 TRA Summary'!AV114+'EU27 TRA Summary'!AV117+'EU27 TRA Summary'!AV121</f>
        <v>33794.25494827779</v>
      </c>
      <c r="AW55" s="113">
        <f>'EU27 TRA Summary'!AW114+'EU27 TRA Summary'!AW117+'EU27 TRA Summary'!AW121</f>
        <v>34853.805379560792</v>
      </c>
      <c r="AX55" s="113">
        <f>'EU27 TRA Summary'!AX114+'EU27 TRA Summary'!AX117+'EU27 TRA Summary'!AX121</f>
        <v>35846.832833551132</v>
      </c>
      <c r="AY55" s="113">
        <f>'EU27 TRA Summary'!AY114+'EU27 TRA Summary'!AY117+'EU27 TRA Summary'!AY121</f>
        <v>36803.393944850024</v>
      </c>
      <c r="AZ55" s="113">
        <f>'EU27 TRA Summary'!AZ114+'EU27 TRA Summary'!AZ117+'EU27 TRA Summary'!AZ121</f>
        <v>37716.958865173336</v>
      </c>
    </row>
    <row r="56" spans="1:52" ht="12" customHeight="1"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12" customHeight="1">
      <c r="A57" s="9" t="s">
        <v>125</v>
      </c>
      <c r="B57" s="114">
        <f>B31/SUM(B18+B25)*1000</f>
        <v>111.18577501227701</v>
      </c>
      <c r="C57" s="349">
        <f t="shared" ref="C57:AZ57" si="0">C31/SUM(C18+C25)*1000</f>
        <v>108.64678950600211</v>
      </c>
      <c r="D57" s="349">
        <f t="shared" si="0"/>
        <v>107.85019779944467</v>
      </c>
      <c r="E57" s="349">
        <f t="shared" si="0"/>
        <v>107.97053703768704</v>
      </c>
      <c r="F57" s="349">
        <f t="shared" si="0"/>
        <v>107.54095763364512</v>
      </c>
      <c r="G57" s="349">
        <f t="shared" si="0"/>
        <v>108.21626901821318</v>
      </c>
      <c r="H57" s="349">
        <f t="shared" si="0"/>
        <v>108.68110074855265</v>
      </c>
      <c r="I57" s="349">
        <f t="shared" si="0"/>
        <v>108.24156217356737</v>
      </c>
      <c r="J57" s="349">
        <f t="shared" si="0"/>
        <v>106.21117146071349</v>
      </c>
      <c r="K57" s="349">
        <f t="shared" si="0"/>
        <v>101.75541562369645</v>
      </c>
      <c r="L57" s="349">
        <f t="shared" si="0"/>
        <v>101.85148867332731</v>
      </c>
      <c r="M57" s="349">
        <f t="shared" si="0"/>
        <v>101.04082931793468</v>
      </c>
      <c r="N57" s="349">
        <f t="shared" si="0"/>
        <v>99.674768497041839</v>
      </c>
      <c r="O57" s="349">
        <f t="shared" si="0"/>
        <v>98.177836566245844</v>
      </c>
      <c r="P57" s="349">
        <f t="shared" si="0"/>
        <v>96.181152511664351</v>
      </c>
      <c r="Q57" s="349">
        <f t="shared" si="0"/>
        <v>96.109770374312092</v>
      </c>
      <c r="R57" s="349">
        <f t="shared" si="0"/>
        <v>96.199570266334078</v>
      </c>
      <c r="S57" s="349">
        <f t="shared" si="0"/>
        <v>96.295540757047789</v>
      </c>
      <c r="T57" s="349">
        <f t="shared" si="0"/>
        <v>95.563386620999253</v>
      </c>
      <c r="U57" s="349">
        <f t="shared" si="0"/>
        <v>94.61477294037978</v>
      </c>
      <c r="V57" s="349">
        <f t="shared" si="0"/>
        <v>93.594338266175271</v>
      </c>
      <c r="W57" s="349">
        <f t="shared" si="0"/>
        <v>92.361419756866141</v>
      </c>
      <c r="X57" s="349">
        <f t="shared" si="0"/>
        <v>90.998143518543742</v>
      </c>
      <c r="Y57" s="349">
        <f t="shared" si="0"/>
        <v>89.649857825921544</v>
      </c>
      <c r="Z57" s="349">
        <f t="shared" si="0"/>
        <v>88.34053480690082</v>
      </c>
      <c r="AA57" s="349">
        <f t="shared" si="0"/>
        <v>87.137878783115241</v>
      </c>
      <c r="AB57" s="349">
        <f t="shared" si="0"/>
        <v>86.084364799466627</v>
      </c>
      <c r="AC57" s="349">
        <f t="shared" si="0"/>
        <v>85.170204443360859</v>
      </c>
      <c r="AD57" s="349">
        <f t="shared" si="0"/>
        <v>84.378898265404899</v>
      </c>
      <c r="AE57" s="349">
        <f t="shared" si="0"/>
        <v>83.709183756710189</v>
      </c>
      <c r="AF57" s="349">
        <f t="shared" si="0"/>
        <v>83.092668404688254</v>
      </c>
      <c r="AG57" s="349">
        <f t="shared" si="0"/>
        <v>82.523511766128991</v>
      </c>
      <c r="AH57" s="349">
        <f t="shared" si="0"/>
        <v>81.956418583381904</v>
      </c>
      <c r="AI57" s="349">
        <f t="shared" si="0"/>
        <v>81.381105080199433</v>
      </c>
      <c r="AJ57" s="349">
        <f t="shared" si="0"/>
        <v>80.791240985677391</v>
      </c>
      <c r="AK57" s="349">
        <f t="shared" si="0"/>
        <v>80.183135824054133</v>
      </c>
      <c r="AL57" s="349">
        <f t="shared" si="0"/>
        <v>79.565534444603529</v>
      </c>
      <c r="AM57" s="349">
        <f t="shared" si="0"/>
        <v>78.91219936174754</v>
      </c>
      <c r="AN57" s="349">
        <f t="shared" si="0"/>
        <v>78.261578608495441</v>
      </c>
      <c r="AO57" s="349">
        <f t="shared" si="0"/>
        <v>77.588322134907898</v>
      </c>
      <c r="AP57" s="349">
        <f t="shared" si="0"/>
        <v>76.912971302853222</v>
      </c>
      <c r="AQ57" s="349">
        <f t="shared" si="0"/>
        <v>76.244551014134998</v>
      </c>
      <c r="AR57" s="349">
        <f t="shared" si="0"/>
        <v>75.58426466493718</v>
      </c>
      <c r="AS57" s="349">
        <f t="shared" si="0"/>
        <v>74.936760633644056</v>
      </c>
      <c r="AT57" s="349">
        <f t="shared" si="0"/>
        <v>74.302035120460403</v>
      </c>
      <c r="AU57" s="349">
        <f t="shared" si="0"/>
        <v>73.708520162089243</v>
      </c>
      <c r="AV57" s="349">
        <f t="shared" si="0"/>
        <v>73.12528308947347</v>
      </c>
      <c r="AW57" s="349">
        <f t="shared" si="0"/>
        <v>72.530105008386087</v>
      </c>
      <c r="AX57" s="349">
        <f t="shared" si="0"/>
        <v>71.991319789708825</v>
      </c>
      <c r="AY57" s="349">
        <f t="shared" si="0"/>
        <v>71.446714763647563</v>
      </c>
      <c r="AZ57" s="349">
        <f t="shared" si="0"/>
        <v>70.943821604589374</v>
      </c>
    </row>
    <row r="58" spans="1:52" ht="12" customHeight="1">
      <c r="A58" s="95" t="s">
        <v>21</v>
      </c>
      <c r="B58" s="115">
        <f>B33/B18*1000</f>
        <v>90.945587717627049</v>
      </c>
      <c r="C58" s="115">
        <f t="shared" ref="C58:AZ63" si="1">C33/C18*1000</f>
        <v>88.39713723932968</v>
      </c>
      <c r="D58" s="115">
        <f t="shared" si="1"/>
        <v>87.659867026922484</v>
      </c>
      <c r="E58" s="115">
        <f t="shared" si="1"/>
        <v>87.302769764250939</v>
      </c>
      <c r="F58" s="115">
        <f t="shared" si="1"/>
        <v>86.703023321135177</v>
      </c>
      <c r="G58" s="115">
        <f t="shared" si="1"/>
        <v>87.10810388221465</v>
      </c>
      <c r="H58" s="115">
        <f t="shared" si="1"/>
        <v>87.279646807625625</v>
      </c>
      <c r="I58" s="115">
        <f t="shared" si="1"/>
        <v>86.895191038348457</v>
      </c>
      <c r="J58" s="115">
        <f t="shared" si="1"/>
        <v>85.439933828120942</v>
      </c>
      <c r="K58" s="115">
        <f t="shared" si="1"/>
        <v>82.25164763107027</v>
      </c>
      <c r="L58" s="115">
        <f t="shared" si="1"/>
        <v>81.747954503292831</v>
      </c>
      <c r="M58" s="115">
        <f t="shared" si="1"/>
        <v>81.450753202720762</v>
      </c>
      <c r="N58" s="115">
        <f t="shared" si="1"/>
        <v>80.433849795242878</v>
      </c>
      <c r="O58" s="115">
        <f t="shared" si="1"/>
        <v>79.416926941919399</v>
      </c>
      <c r="P58" s="115">
        <f t="shared" si="1"/>
        <v>78.489394238596802</v>
      </c>
      <c r="Q58" s="115">
        <f t="shared" si="1"/>
        <v>78.286927740550297</v>
      </c>
      <c r="R58" s="115">
        <f t="shared" si="1"/>
        <v>78.01151452931353</v>
      </c>
      <c r="S58" s="115">
        <f t="shared" si="1"/>
        <v>77.493712295503656</v>
      </c>
      <c r="T58" s="115">
        <f t="shared" si="1"/>
        <v>76.641284521318752</v>
      </c>
      <c r="U58" s="115">
        <f t="shared" si="1"/>
        <v>75.674366481478543</v>
      </c>
      <c r="V58" s="115">
        <f t="shared" si="1"/>
        <v>74.66062028002969</v>
      </c>
      <c r="W58" s="115">
        <f t="shared" si="1"/>
        <v>73.448642460372682</v>
      </c>
      <c r="X58" s="115">
        <f t="shared" si="1"/>
        <v>72.139843972688595</v>
      </c>
      <c r="Y58" s="115">
        <f t="shared" si="1"/>
        <v>70.813991720256126</v>
      </c>
      <c r="Z58" s="115">
        <f t="shared" si="1"/>
        <v>69.528367156175463</v>
      </c>
      <c r="AA58" s="115">
        <f t="shared" si="1"/>
        <v>68.361551795911538</v>
      </c>
      <c r="AB58" s="115">
        <f t="shared" si="1"/>
        <v>67.342036900313047</v>
      </c>
      <c r="AC58" s="115">
        <f t="shared" si="1"/>
        <v>66.463986752889525</v>
      </c>
      <c r="AD58" s="115">
        <f t="shared" si="1"/>
        <v>65.725854795544322</v>
      </c>
      <c r="AE58" s="115">
        <f t="shared" si="1"/>
        <v>65.111273228425674</v>
      </c>
      <c r="AF58" s="115">
        <f t="shared" si="1"/>
        <v>64.560169153524797</v>
      </c>
      <c r="AG58" s="115">
        <f t="shared" si="1"/>
        <v>64.065097736941965</v>
      </c>
      <c r="AH58" s="115">
        <f t="shared" si="1"/>
        <v>63.576259552096253</v>
      </c>
      <c r="AI58" s="115">
        <f t="shared" si="1"/>
        <v>63.097238607060333</v>
      </c>
      <c r="AJ58" s="115">
        <f t="shared" si="1"/>
        <v>62.611534301245371</v>
      </c>
      <c r="AK58" s="115">
        <f t="shared" si="1"/>
        <v>62.118265563411271</v>
      </c>
      <c r="AL58" s="115">
        <f t="shared" si="1"/>
        <v>61.625761875490824</v>
      </c>
      <c r="AM58" s="115">
        <f t="shared" si="1"/>
        <v>61.101537903047806</v>
      </c>
      <c r="AN58" s="115">
        <f t="shared" si="1"/>
        <v>60.595722250325522</v>
      </c>
      <c r="AO58" s="115">
        <f t="shared" si="1"/>
        <v>60.058729396144322</v>
      </c>
      <c r="AP58" s="115">
        <f t="shared" si="1"/>
        <v>59.529055660559756</v>
      </c>
      <c r="AQ58" s="115">
        <f t="shared" si="1"/>
        <v>59.006572311046895</v>
      </c>
      <c r="AR58" s="115">
        <f t="shared" si="1"/>
        <v>58.490024765533242</v>
      </c>
      <c r="AS58" s="115">
        <f t="shared" si="1"/>
        <v>57.982344436690632</v>
      </c>
      <c r="AT58" s="115">
        <f t="shared" si="1"/>
        <v>57.478508087068768</v>
      </c>
      <c r="AU58" s="115">
        <f t="shared" si="1"/>
        <v>57.012046635567984</v>
      </c>
      <c r="AV58" s="115">
        <f t="shared" si="1"/>
        <v>56.54639111517151</v>
      </c>
      <c r="AW58" s="115">
        <f t="shared" si="1"/>
        <v>56.056098207927995</v>
      </c>
      <c r="AX58" s="115">
        <f t="shared" si="1"/>
        <v>55.613425672448948</v>
      </c>
      <c r="AY58" s="115">
        <f t="shared" si="1"/>
        <v>55.154266083926807</v>
      </c>
      <c r="AZ58" s="115">
        <f t="shared" si="1"/>
        <v>54.708960025476543</v>
      </c>
    </row>
    <row r="59" spans="1:52" ht="12" customHeight="1">
      <c r="A59" s="97" t="s">
        <v>45</v>
      </c>
      <c r="B59" s="115">
        <f t="shared" ref="B59:Q64" si="2">B34/B19*1000</f>
        <v>74.274868430984782</v>
      </c>
      <c r="C59" s="115">
        <f t="shared" si="2"/>
        <v>72.832207818823619</v>
      </c>
      <c r="D59" s="115">
        <f t="shared" si="2"/>
        <v>72.562830862901563</v>
      </c>
      <c r="E59" s="115">
        <f t="shared" si="2"/>
        <v>71.979608481016939</v>
      </c>
      <c r="F59" s="115">
        <f t="shared" si="2"/>
        <v>70.997586652825191</v>
      </c>
      <c r="G59" s="115">
        <f t="shared" si="2"/>
        <v>70.717991752718163</v>
      </c>
      <c r="H59" s="115">
        <f t="shared" si="2"/>
        <v>70.801497534577635</v>
      </c>
      <c r="I59" s="115">
        <f t="shared" si="2"/>
        <v>70.020691357333732</v>
      </c>
      <c r="J59" s="115">
        <f t="shared" si="2"/>
        <v>68.625036414456687</v>
      </c>
      <c r="K59" s="115">
        <f t="shared" si="2"/>
        <v>67.026735608150673</v>
      </c>
      <c r="L59" s="115">
        <f t="shared" si="2"/>
        <v>66.327542273996031</v>
      </c>
      <c r="M59" s="115">
        <f t="shared" si="2"/>
        <v>65.727215125646524</v>
      </c>
      <c r="N59" s="115">
        <f t="shared" si="2"/>
        <v>64.779356568806449</v>
      </c>
      <c r="O59" s="115">
        <f t="shared" si="2"/>
        <v>64.015585722695761</v>
      </c>
      <c r="P59" s="115">
        <f t="shared" si="2"/>
        <v>63.578740106417563</v>
      </c>
      <c r="Q59" s="115">
        <f t="shared" si="2"/>
        <v>63.119835592845952</v>
      </c>
      <c r="R59" s="115">
        <f t="shared" si="1"/>
        <v>62.301225690762692</v>
      </c>
      <c r="S59" s="115">
        <f t="shared" si="1"/>
        <v>61.493890668190417</v>
      </c>
      <c r="T59" s="115">
        <f t="shared" si="1"/>
        <v>60.342975220232624</v>
      </c>
      <c r="U59" s="115">
        <f t="shared" si="1"/>
        <v>59.112818981389594</v>
      </c>
      <c r="V59" s="115">
        <f t="shared" si="1"/>
        <v>57.856731778045074</v>
      </c>
      <c r="W59" s="115">
        <f t="shared" si="1"/>
        <v>56.433356317763106</v>
      </c>
      <c r="X59" s="115">
        <f t="shared" si="1"/>
        <v>54.972640956770327</v>
      </c>
      <c r="Y59" s="115">
        <f t="shared" si="1"/>
        <v>53.52432828392913</v>
      </c>
      <c r="Z59" s="115">
        <f t="shared" si="1"/>
        <v>52.174672133166041</v>
      </c>
      <c r="AA59" s="115">
        <f t="shared" si="1"/>
        <v>50.928152267084343</v>
      </c>
      <c r="AB59" s="115">
        <f t="shared" si="1"/>
        <v>49.825063058917557</v>
      </c>
      <c r="AC59" s="115">
        <f t="shared" si="1"/>
        <v>48.844061734355449</v>
      </c>
      <c r="AD59" s="115">
        <f t="shared" si="1"/>
        <v>47.998108653352091</v>
      </c>
      <c r="AE59" s="115">
        <f t="shared" si="1"/>
        <v>47.265723412937888</v>
      </c>
      <c r="AF59" s="115">
        <f t="shared" si="1"/>
        <v>46.602050298641998</v>
      </c>
      <c r="AG59" s="115">
        <f t="shared" si="1"/>
        <v>45.991789404878155</v>
      </c>
      <c r="AH59" s="115">
        <f t="shared" si="1"/>
        <v>45.412472480558499</v>
      </c>
      <c r="AI59" s="115">
        <f t="shared" si="1"/>
        <v>44.855145842535578</v>
      </c>
      <c r="AJ59" s="115">
        <f t="shared" si="1"/>
        <v>44.312811209603851</v>
      </c>
      <c r="AK59" s="115">
        <f t="shared" si="1"/>
        <v>43.769206828228775</v>
      </c>
      <c r="AL59" s="115">
        <f t="shared" si="1"/>
        <v>43.219984956275475</v>
      </c>
      <c r="AM59" s="115">
        <f t="shared" si="1"/>
        <v>42.666769590860241</v>
      </c>
      <c r="AN59" s="115">
        <f t="shared" si="1"/>
        <v>42.108268902949973</v>
      </c>
      <c r="AO59" s="115">
        <f t="shared" si="1"/>
        <v>41.550225877971478</v>
      </c>
      <c r="AP59" s="115">
        <f t="shared" si="1"/>
        <v>40.996664879480115</v>
      </c>
      <c r="AQ59" s="115">
        <f t="shared" si="1"/>
        <v>40.447969809787523</v>
      </c>
      <c r="AR59" s="115">
        <f t="shared" si="1"/>
        <v>39.909422132049016</v>
      </c>
      <c r="AS59" s="115">
        <f t="shared" si="1"/>
        <v>39.384362183059679</v>
      </c>
      <c r="AT59" s="115">
        <f t="shared" si="1"/>
        <v>38.873283583127851</v>
      </c>
      <c r="AU59" s="115">
        <f t="shared" si="1"/>
        <v>38.378394212869324</v>
      </c>
      <c r="AV59" s="115">
        <f t="shared" si="1"/>
        <v>37.898712881566347</v>
      </c>
      <c r="AW59" s="115">
        <f t="shared" si="1"/>
        <v>37.438565985399705</v>
      </c>
      <c r="AX59" s="115">
        <f t="shared" si="1"/>
        <v>36.996310353150918</v>
      </c>
      <c r="AY59" s="115">
        <f t="shared" si="1"/>
        <v>36.569564327056085</v>
      </c>
      <c r="AZ59" s="115">
        <f t="shared" si="1"/>
        <v>36.157502060768486</v>
      </c>
    </row>
    <row r="60" spans="1:52" ht="12" customHeight="1">
      <c r="A60" s="99" t="s">
        <v>29</v>
      </c>
      <c r="B60" s="115">
        <f t="shared" si="2"/>
        <v>41.611300627786221</v>
      </c>
      <c r="C60" s="115">
        <f t="shared" si="1"/>
        <v>41.329421301249738</v>
      </c>
      <c r="D60" s="115">
        <f t="shared" si="1"/>
        <v>40.977248528183551</v>
      </c>
      <c r="E60" s="115">
        <f t="shared" si="1"/>
        <v>40.653623368381524</v>
      </c>
      <c r="F60" s="115">
        <f t="shared" si="1"/>
        <v>40.227333060946357</v>
      </c>
      <c r="G60" s="115">
        <f t="shared" si="1"/>
        <v>39.905351797212049</v>
      </c>
      <c r="H60" s="115">
        <f t="shared" si="1"/>
        <v>39.49805665214992</v>
      </c>
      <c r="I60" s="115">
        <f t="shared" si="1"/>
        <v>38.99504959208879</v>
      </c>
      <c r="J60" s="115">
        <f t="shared" si="1"/>
        <v>38.557268796080578</v>
      </c>
      <c r="K60" s="115">
        <f t="shared" si="1"/>
        <v>38.403904571328241</v>
      </c>
      <c r="L60" s="115">
        <f t="shared" si="1"/>
        <v>38.23005609768726</v>
      </c>
      <c r="M60" s="115">
        <f t="shared" si="1"/>
        <v>37.939698679441463</v>
      </c>
      <c r="N60" s="115">
        <f t="shared" si="1"/>
        <v>37.545095411581904</v>
      </c>
      <c r="O60" s="115">
        <f t="shared" si="1"/>
        <v>37.098885416341602</v>
      </c>
      <c r="P60" s="115">
        <f t="shared" si="1"/>
        <v>36.716348444235791</v>
      </c>
      <c r="Q60" s="115">
        <f t="shared" si="1"/>
        <v>36.4705199302485</v>
      </c>
      <c r="R60" s="115">
        <f t="shared" si="1"/>
        <v>35.636443910917279</v>
      </c>
      <c r="S60" s="115">
        <f t="shared" si="1"/>
        <v>34.75859676394272</v>
      </c>
      <c r="T60" s="115">
        <f t="shared" si="1"/>
        <v>33.867081272594454</v>
      </c>
      <c r="U60" s="115">
        <f t="shared" si="1"/>
        <v>32.948405516034882</v>
      </c>
      <c r="V60" s="115">
        <f t="shared" si="1"/>
        <v>32.011529279807363</v>
      </c>
      <c r="W60" s="115">
        <f t="shared" si="1"/>
        <v>31.045833711935508</v>
      </c>
      <c r="X60" s="115">
        <f t="shared" si="1"/>
        <v>30.058872540480529</v>
      </c>
      <c r="Y60" s="115">
        <f t="shared" si="1"/>
        <v>29.09277688451856</v>
      </c>
      <c r="Z60" s="115">
        <f t="shared" si="1"/>
        <v>28.19092411738421</v>
      </c>
      <c r="AA60" s="115">
        <f t="shared" si="1"/>
        <v>27.378206305590243</v>
      </c>
      <c r="AB60" s="115">
        <f t="shared" si="1"/>
        <v>26.697330186202301</v>
      </c>
      <c r="AC60" s="115">
        <f t="shared" si="1"/>
        <v>26.141580917121111</v>
      </c>
      <c r="AD60" s="115">
        <f t="shared" si="1"/>
        <v>25.694706990104226</v>
      </c>
      <c r="AE60" s="115">
        <f t="shared" si="1"/>
        <v>25.334475085506682</v>
      </c>
      <c r="AF60" s="115">
        <f t="shared" si="1"/>
        <v>25.038043592992089</v>
      </c>
      <c r="AG60" s="115">
        <f t="shared" si="1"/>
        <v>24.7825633744045</v>
      </c>
      <c r="AH60" s="115">
        <f t="shared" si="1"/>
        <v>24.547143930320278</v>
      </c>
      <c r="AI60" s="115">
        <f t="shared" si="1"/>
        <v>24.321945728637182</v>
      </c>
      <c r="AJ60" s="115">
        <f t="shared" si="1"/>
        <v>24.099730463917957</v>
      </c>
      <c r="AK60" s="115">
        <f t="shared" si="1"/>
        <v>23.869362489660009</v>
      </c>
      <c r="AL60" s="115">
        <f t="shared" si="1"/>
        <v>23.628582469497232</v>
      </c>
      <c r="AM60" s="115">
        <f t="shared" si="1"/>
        <v>23.376691910450234</v>
      </c>
      <c r="AN60" s="115">
        <f t="shared" si="1"/>
        <v>23.116799782425264</v>
      </c>
      <c r="AO60" s="115">
        <f t="shared" si="1"/>
        <v>22.852800669130819</v>
      </c>
      <c r="AP60" s="115">
        <f t="shared" si="1"/>
        <v>22.588487486759242</v>
      </c>
      <c r="AQ60" s="115">
        <f t="shared" si="1"/>
        <v>22.325569690390338</v>
      </c>
      <c r="AR60" s="115">
        <f t="shared" si="1"/>
        <v>22.068556658893794</v>
      </c>
      <c r="AS60" s="115">
        <f t="shared" si="1"/>
        <v>21.818125191710479</v>
      </c>
      <c r="AT60" s="115">
        <f t="shared" si="1"/>
        <v>21.571886838837234</v>
      </c>
      <c r="AU60" s="115">
        <f t="shared" si="1"/>
        <v>21.331727722247784</v>
      </c>
      <c r="AV60" s="115">
        <f t="shared" si="1"/>
        <v>21.096703718862212</v>
      </c>
      <c r="AW60" s="115">
        <f t="shared" si="1"/>
        <v>20.869529238518233</v>
      </c>
      <c r="AX60" s="115">
        <f t="shared" si="1"/>
        <v>20.651188043474871</v>
      </c>
      <c r="AY60" s="115">
        <f t="shared" si="1"/>
        <v>20.437145539693141</v>
      </c>
      <c r="AZ60" s="115">
        <f t="shared" si="1"/>
        <v>20.229629646398696</v>
      </c>
    </row>
    <row r="61" spans="1:52" ht="12" customHeight="1">
      <c r="A61" s="101" t="s">
        <v>30</v>
      </c>
      <c r="B61" s="115">
        <f t="shared" si="2"/>
        <v>69.971958603589002</v>
      </c>
      <c r="C61" s="115">
        <f t="shared" si="1"/>
        <v>68.655088210897333</v>
      </c>
      <c r="D61" s="115">
        <f t="shared" si="1"/>
        <v>68.512361716304</v>
      </c>
      <c r="E61" s="115">
        <f t="shared" si="1"/>
        <v>67.972603276793393</v>
      </c>
      <c r="F61" s="115">
        <f t="shared" si="1"/>
        <v>67.077547979934707</v>
      </c>
      <c r="G61" s="115">
        <f t="shared" si="1"/>
        <v>66.890807043170128</v>
      </c>
      <c r="H61" s="115">
        <f t="shared" si="1"/>
        <v>67.025668565198842</v>
      </c>
      <c r="I61" s="115">
        <f t="shared" si="1"/>
        <v>66.254027555011362</v>
      </c>
      <c r="J61" s="115">
        <f t="shared" si="1"/>
        <v>64.87342511146133</v>
      </c>
      <c r="K61" s="115">
        <f t="shared" si="1"/>
        <v>63.33884965821612</v>
      </c>
      <c r="L61" s="115">
        <f t="shared" si="1"/>
        <v>62.61314702296049</v>
      </c>
      <c r="M61" s="115">
        <f t="shared" si="1"/>
        <v>62.027725821515006</v>
      </c>
      <c r="N61" s="115">
        <f t="shared" si="1"/>
        <v>61.103647482141369</v>
      </c>
      <c r="O61" s="115">
        <f t="shared" si="1"/>
        <v>60.342361699447977</v>
      </c>
      <c r="P61" s="115">
        <f t="shared" si="1"/>
        <v>60.011056068913796</v>
      </c>
      <c r="Q61" s="115">
        <f t="shared" si="1"/>
        <v>59.447445838018233</v>
      </c>
      <c r="R61" s="115">
        <f t="shared" si="1"/>
        <v>58.674965540760283</v>
      </c>
      <c r="S61" s="115">
        <f t="shared" si="1"/>
        <v>57.868626475780466</v>
      </c>
      <c r="T61" s="115">
        <f t="shared" si="1"/>
        <v>56.716521988068976</v>
      </c>
      <c r="U61" s="115">
        <f t="shared" si="1"/>
        <v>55.500015579555786</v>
      </c>
      <c r="V61" s="115">
        <f t="shared" si="1"/>
        <v>54.261561861138858</v>
      </c>
      <c r="W61" s="115">
        <f t="shared" si="1"/>
        <v>52.859020060172774</v>
      </c>
      <c r="X61" s="115">
        <f t="shared" si="1"/>
        <v>51.436494172715229</v>
      </c>
      <c r="Y61" s="115">
        <f t="shared" si="1"/>
        <v>50.020893391976841</v>
      </c>
      <c r="Z61" s="115">
        <f t="shared" si="1"/>
        <v>48.703495646299906</v>
      </c>
      <c r="AA61" s="115">
        <f t="shared" si="1"/>
        <v>47.492158372088781</v>
      </c>
      <c r="AB61" s="115">
        <f t="shared" si="1"/>
        <v>46.423449317228943</v>
      </c>
      <c r="AC61" s="115">
        <f t="shared" si="1"/>
        <v>45.476840831376173</v>
      </c>
      <c r="AD61" s="115">
        <f t="shared" si="1"/>
        <v>44.665958258362643</v>
      </c>
      <c r="AE61" s="115">
        <f t="shared" si="1"/>
        <v>43.967155559115376</v>
      </c>
      <c r="AF61" s="115">
        <f t="shared" si="1"/>
        <v>43.33719875585043</v>
      </c>
      <c r="AG61" s="115">
        <f t="shared" si="1"/>
        <v>42.761901434166091</v>
      </c>
      <c r="AH61" s="115">
        <f t="shared" si="1"/>
        <v>42.218515076082511</v>
      </c>
      <c r="AI61" s="115">
        <f t="shared" si="1"/>
        <v>41.69603973193297</v>
      </c>
      <c r="AJ61" s="115">
        <f t="shared" si="1"/>
        <v>41.18343708535393</v>
      </c>
      <c r="AK61" s="115">
        <f t="shared" si="1"/>
        <v>40.671459587462564</v>
      </c>
      <c r="AL61" s="115">
        <f t="shared" si="1"/>
        <v>40.156092777542177</v>
      </c>
      <c r="AM61" s="115">
        <f t="shared" si="1"/>
        <v>39.637733999954854</v>
      </c>
      <c r="AN61" s="115">
        <f t="shared" si="1"/>
        <v>39.116209561192761</v>
      </c>
      <c r="AO61" s="115">
        <f t="shared" si="1"/>
        <v>38.596090663168837</v>
      </c>
      <c r="AP61" s="115">
        <f t="shared" si="1"/>
        <v>38.078391192685899</v>
      </c>
      <c r="AQ61" s="115">
        <f t="shared" si="1"/>
        <v>37.56777873162865</v>
      </c>
      <c r="AR61" s="115">
        <f t="shared" si="1"/>
        <v>37.068300706344736</v>
      </c>
      <c r="AS61" s="115">
        <f t="shared" si="1"/>
        <v>36.583164479649575</v>
      </c>
      <c r="AT61" s="115">
        <f t="shared" si="1"/>
        <v>36.11175243373718</v>
      </c>
      <c r="AU61" s="115">
        <f t="shared" si="1"/>
        <v>35.65701672799927</v>
      </c>
      <c r="AV61" s="115">
        <f t="shared" si="1"/>
        <v>35.217073442037552</v>
      </c>
      <c r="AW61" s="115">
        <f t="shared" si="1"/>
        <v>34.795191645042969</v>
      </c>
      <c r="AX61" s="115">
        <f t="shared" si="1"/>
        <v>34.389372304741549</v>
      </c>
      <c r="AY61" s="115">
        <f t="shared" si="1"/>
        <v>33.998555659273308</v>
      </c>
      <c r="AZ61" s="115">
        <f t="shared" si="1"/>
        <v>33.621113920321719</v>
      </c>
    </row>
    <row r="62" spans="1:52" ht="12" customHeight="1">
      <c r="A62" s="103" t="s">
        <v>31</v>
      </c>
      <c r="B62" s="115">
        <f t="shared" si="2"/>
        <v>577.14053236510881</v>
      </c>
      <c r="C62" s="115">
        <f t="shared" si="1"/>
        <v>571.31901471498998</v>
      </c>
      <c r="D62" s="115">
        <f t="shared" si="1"/>
        <v>567.4765299868327</v>
      </c>
      <c r="E62" s="115">
        <f t="shared" si="1"/>
        <v>566.4381896333166</v>
      </c>
      <c r="F62" s="115">
        <f t="shared" si="1"/>
        <v>563.00684878701645</v>
      </c>
      <c r="G62" s="115">
        <f t="shared" si="1"/>
        <v>556.39951482212757</v>
      </c>
      <c r="H62" s="115">
        <f t="shared" si="1"/>
        <v>553.36365414043917</v>
      </c>
      <c r="I62" s="115">
        <f t="shared" si="1"/>
        <v>547.11680307962808</v>
      </c>
      <c r="J62" s="115">
        <f t="shared" si="1"/>
        <v>543.60157282742864</v>
      </c>
      <c r="K62" s="115">
        <f t="shared" si="1"/>
        <v>539.64122191640979</v>
      </c>
      <c r="L62" s="115">
        <f t="shared" si="1"/>
        <v>536.92790103663026</v>
      </c>
      <c r="M62" s="115">
        <f t="shared" si="1"/>
        <v>531.13174473394213</v>
      </c>
      <c r="N62" s="115">
        <f t="shared" si="1"/>
        <v>527.99880460453119</v>
      </c>
      <c r="O62" s="115">
        <f t="shared" si="1"/>
        <v>523.36343173813555</v>
      </c>
      <c r="P62" s="115">
        <f t="shared" si="1"/>
        <v>521.16186056805077</v>
      </c>
      <c r="Q62" s="115">
        <f t="shared" si="1"/>
        <v>521.7472549301026</v>
      </c>
      <c r="R62" s="115">
        <f t="shared" si="1"/>
        <v>518.37730873196517</v>
      </c>
      <c r="S62" s="115">
        <f t="shared" si="1"/>
        <v>514.21990199872857</v>
      </c>
      <c r="T62" s="115">
        <f t="shared" si="1"/>
        <v>509.76450373994595</v>
      </c>
      <c r="U62" s="115">
        <f t="shared" si="1"/>
        <v>504.99505691271452</v>
      </c>
      <c r="V62" s="115">
        <f t="shared" si="1"/>
        <v>500.04598984940952</v>
      </c>
      <c r="W62" s="115">
        <f t="shared" si="1"/>
        <v>494.90739754537492</v>
      </c>
      <c r="X62" s="115">
        <f t="shared" si="1"/>
        <v>489.69310801847519</v>
      </c>
      <c r="Y62" s="115">
        <f t="shared" si="1"/>
        <v>484.43143685767831</v>
      </c>
      <c r="Z62" s="115">
        <f t="shared" si="1"/>
        <v>479.20570846322812</v>
      </c>
      <c r="AA62" s="115">
        <f t="shared" si="1"/>
        <v>474.0584844348229</v>
      </c>
      <c r="AB62" s="115">
        <f t="shared" si="1"/>
        <v>469.0324027035511</v>
      </c>
      <c r="AC62" s="115">
        <f t="shared" si="1"/>
        <v>464.08482080775667</v>
      </c>
      <c r="AD62" s="115">
        <f t="shared" si="1"/>
        <v>459.18441795539638</v>
      </c>
      <c r="AE62" s="115">
        <f t="shared" si="1"/>
        <v>454.28393598394865</v>
      </c>
      <c r="AF62" s="115">
        <f t="shared" si="1"/>
        <v>449.34672101934939</v>
      </c>
      <c r="AG62" s="115">
        <f t="shared" si="1"/>
        <v>444.2779853753778</v>
      </c>
      <c r="AH62" s="115">
        <f t="shared" si="1"/>
        <v>439.05649088651609</v>
      </c>
      <c r="AI62" s="115">
        <f t="shared" si="1"/>
        <v>433.70441164521941</v>
      </c>
      <c r="AJ62" s="115">
        <f t="shared" si="1"/>
        <v>428.21077823676524</v>
      </c>
      <c r="AK62" s="115">
        <f t="shared" si="1"/>
        <v>422.62545907347578</v>
      </c>
      <c r="AL62" s="115">
        <f t="shared" si="1"/>
        <v>416.93522524018482</v>
      </c>
      <c r="AM62" s="115">
        <f t="shared" si="1"/>
        <v>411.11054758712146</v>
      </c>
      <c r="AN62" s="115">
        <f t="shared" si="1"/>
        <v>405.17968819032353</v>
      </c>
      <c r="AO62" s="115">
        <f t="shared" si="1"/>
        <v>399.11133466760117</v>
      </c>
      <c r="AP62" s="115">
        <f t="shared" si="1"/>
        <v>392.89179042023835</v>
      </c>
      <c r="AQ62" s="115">
        <f t="shared" si="1"/>
        <v>386.56308858113681</v>
      </c>
      <c r="AR62" s="115">
        <f t="shared" si="1"/>
        <v>380.18140925836764</v>
      </c>
      <c r="AS62" s="115">
        <f t="shared" si="1"/>
        <v>373.77896865206958</v>
      </c>
      <c r="AT62" s="115">
        <f t="shared" si="1"/>
        <v>367.40907067365032</v>
      </c>
      <c r="AU62" s="115">
        <f t="shared" si="1"/>
        <v>361.08278179654866</v>
      </c>
      <c r="AV62" s="115">
        <f t="shared" si="1"/>
        <v>354.85267414039856</v>
      </c>
      <c r="AW62" s="115">
        <f t="shared" si="1"/>
        <v>348.71870197791043</v>
      </c>
      <c r="AX62" s="115">
        <f t="shared" si="1"/>
        <v>342.77590017728505</v>
      </c>
      <c r="AY62" s="115">
        <f t="shared" si="1"/>
        <v>336.95684368305768</v>
      </c>
      <c r="AZ62" s="115">
        <f t="shared" si="1"/>
        <v>331.33172184603109</v>
      </c>
    </row>
    <row r="63" spans="1:52" ht="12" customHeight="1">
      <c r="A63" s="105" t="s">
        <v>46</v>
      </c>
      <c r="B63" s="115">
        <f t="shared" si="2"/>
        <v>1737.9573440938034</v>
      </c>
      <c r="C63" s="115">
        <f t="shared" si="1"/>
        <v>1714.9835337073641</v>
      </c>
      <c r="D63" s="115">
        <f t="shared" si="1"/>
        <v>1672.2111223084828</v>
      </c>
      <c r="E63" s="115">
        <f t="shared" si="1"/>
        <v>1599.7373435898189</v>
      </c>
      <c r="F63" s="115">
        <f t="shared" si="1"/>
        <v>1566.237403800016</v>
      </c>
      <c r="G63" s="115">
        <f t="shared" si="1"/>
        <v>1499.564137359542</v>
      </c>
      <c r="H63" s="115">
        <f t="shared" si="1"/>
        <v>1449.7030384967215</v>
      </c>
      <c r="I63" s="115">
        <f t="shared" si="1"/>
        <v>1430.1364639951362</v>
      </c>
      <c r="J63" s="115">
        <f t="shared" si="1"/>
        <v>1392.4739398525203</v>
      </c>
      <c r="K63" s="115">
        <f t="shared" si="1"/>
        <v>1356.8145169126133</v>
      </c>
      <c r="L63" s="115">
        <f t="shared" si="1"/>
        <v>1339.1524731921556</v>
      </c>
      <c r="M63" s="115">
        <f t="shared" si="1"/>
        <v>1319.2409031436996</v>
      </c>
      <c r="N63" s="115">
        <f t="shared" si="1"/>
        <v>1307.6700182839127</v>
      </c>
      <c r="O63" s="115">
        <f t="shared" si="1"/>
        <v>1263.7072840574683</v>
      </c>
      <c r="P63" s="115">
        <f t="shared" si="1"/>
        <v>1220.1895983568234</v>
      </c>
      <c r="Q63" s="115">
        <f t="shared" si="1"/>
        <v>1192.9032558820181</v>
      </c>
      <c r="R63" s="115">
        <f t="shared" si="1"/>
        <v>1178.4227403870809</v>
      </c>
      <c r="S63" s="115">
        <f t="shared" si="1"/>
        <v>1170.8192965366804</v>
      </c>
      <c r="T63" s="115">
        <f t="shared" si="1"/>
        <v>1162.8136763162709</v>
      </c>
      <c r="U63" s="115">
        <f t="shared" si="1"/>
        <v>1156.3418841357382</v>
      </c>
      <c r="V63" s="115">
        <f t="shared" si="1"/>
        <v>1151.0513900935098</v>
      </c>
      <c r="W63" s="115">
        <f t="shared" ref="C63:AZ64" si="3">W38/W23*1000</f>
        <v>1145.9290973349314</v>
      </c>
      <c r="X63" s="115">
        <f t="shared" si="3"/>
        <v>1142.5654714368013</v>
      </c>
      <c r="Y63" s="115">
        <f t="shared" si="3"/>
        <v>1139.1920448175695</v>
      </c>
      <c r="Z63" s="115">
        <f t="shared" si="3"/>
        <v>1134.3266499847612</v>
      </c>
      <c r="AA63" s="115">
        <f t="shared" si="3"/>
        <v>1131.3504058484482</v>
      </c>
      <c r="AB63" s="115">
        <f t="shared" si="3"/>
        <v>1129.2543092074832</v>
      </c>
      <c r="AC63" s="115">
        <f t="shared" si="3"/>
        <v>1128.2762649162305</v>
      </c>
      <c r="AD63" s="115">
        <f t="shared" si="3"/>
        <v>1125.8515782928414</v>
      </c>
      <c r="AE63" s="115">
        <f t="shared" si="3"/>
        <v>1123.3236786414807</v>
      </c>
      <c r="AF63" s="115">
        <f t="shared" si="3"/>
        <v>1120.4243639269584</v>
      </c>
      <c r="AG63" s="115">
        <f t="shared" si="3"/>
        <v>1111.1918048120885</v>
      </c>
      <c r="AH63" s="115">
        <f t="shared" si="3"/>
        <v>1109.5686544011301</v>
      </c>
      <c r="AI63" s="115">
        <f t="shared" si="3"/>
        <v>1106.5118261496473</v>
      </c>
      <c r="AJ63" s="115">
        <f t="shared" si="3"/>
        <v>1102.5656712846103</v>
      </c>
      <c r="AK63" s="115">
        <f t="shared" si="3"/>
        <v>1098.1299510300876</v>
      </c>
      <c r="AL63" s="115">
        <f t="shared" si="3"/>
        <v>1092.6796057280358</v>
      </c>
      <c r="AM63" s="115">
        <f t="shared" si="3"/>
        <v>1086.6495093432748</v>
      </c>
      <c r="AN63" s="115">
        <f t="shared" si="3"/>
        <v>1079.9238405334911</v>
      </c>
      <c r="AO63" s="115">
        <f t="shared" si="3"/>
        <v>1072.4555297557756</v>
      </c>
      <c r="AP63" s="115">
        <f t="shared" si="3"/>
        <v>1064.8572975275763</v>
      </c>
      <c r="AQ63" s="115">
        <f t="shared" si="3"/>
        <v>1056.9383690744135</v>
      </c>
      <c r="AR63" s="115">
        <f t="shared" si="3"/>
        <v>1048.6535506526805</v>
      </c>
      <c r="AS63" s="115">
        <f t="shared" si="3"/>
        <v>1040.2555511046833</v>
      </c>
      <c r="AT63" s="115">
        <f t="shared" si="3"/>
        <v>1031.0440285180377</v>
      </c>
      <c r="AU63" s="115">
        <f t="shared" si="3"/>
        <v>1022.2131966473119</v>
      </c>
      <c r="AV63" s="115">
        <f t="shared" si="3"/>
        <v>1012.5241037644794</v>
      </c>
      <c r="AW63" s="115">
        <f t="shared" si="3"/>
        <v>1001.5798424273339</v>
      </c>
      <c r="AX63" s="115">
        <f t="shared" si="3"/>
        <v>989.84292640623494</v>
      </c>
      <c r="AY63" s="115">
        <f t="shared" si="3"/>
        <v>978.01779411345183</v>
      </c>
      <c r="AZ63" s="115">
        <f t="shared" si="3"/>
        <v>966.88410106964636</v>
      </c>
    </row>
    <row r="64" spans="1:52" ht="12" customHeight="1">
      <c r="A64" s="106" t="s">
        <v>47</v>
      </c>
      <c r="B64" s="115">
        <f t="shared" si="2"/>
        <v>3977.4272960206395</v>
      </c>
      <c r="C64" s="115">
        <f t="shared" si="3"/>
        <v>3800.6459961339256</v>
      </c>
      <c r="D64" s="115">
        <f t="shared" si="3"/>
        <v>3803.8017446503009</v>
      </c>
      <c r="E64" s="115">
        <f t="shared" si="3"/>
        <v>3829.515079725657</v>
      </c>
      <c r="F64" s="115">
        <f t="shared" si="3"/>
        <v>3743.7861564650157</v>
      </c>
      <c r="G64" s="115">
        <f t="shared" si="3"/>
        <v>3749.0711645191113</v>
      </c>
      <c r="H64" s="115">
        <f t="shared" si="3"/>
        <v>3756.685672527839</v>
      </c>
      <c r="I64" s="115">
        <f t="shared" si="3"/>
        <v>3720.9651474675197</v>
      </c>
      <c r="J64" s="115">
        <f t="shared" si="3"/>
        <v>3717.0938280787605</v>
      </c>
      <c r="K64" s="115">
        <f t="shared" si="3"/>
        <v>3799.3445794606178</v>
      </c>
      <c r="L64" s="115">
        <f t="shared" si="3"/>
        <v>3767.1664812659246</v>
      </c>
      <c r="M64" s="115">
        <f t="shared" si="3"/>
        <v>3735.3322436021676</v>
      </c>
      <c r="N64" s="115">
        <f t="shared" si="3"/>
        <v>3749.4272416622043</v>
      </c>
      <c r="O64" s="115">
        <f t="shared" si="3"/>
        <v>3737.0652515381335</v>
      </c>
      <c r="P64" s="115">
        <f t="shared" si="3"/>
        <v>3737.9351086339611</v>
      </c>
      <c r="Q64" s="115">
        <f t="shared" si="3"/>
        <v>3809.2642568582696</v>
      </c>
      <c r="R64" s="115">
        <f t="shared" si="3"/>
        <v>3808.5567755670013</v>
      </c>
      <c r="S64" s="115">
        <f t="shared" si="3"/>
        <v>3810.5533883957437</v>
      </c>
      <c r="T64" s="115">
        <f t="shared" si="3"/>
        <v>3795.4817544803941</v>
      </c>
      <c r="U64" s="115">
        <f t="shared" si="3"/>
        <v>3779.9896114296075</v>
      </c>
      <c r="V64" s="115">
        <f t="shared" si="3"/>
        <v>3765.849762116246</v>
      </c>
      <c r="W64" s="115">
        <f t="shared" si="3"/>
        <v>3750.8761616239308</v>
      </c>
      <c r="X64" s="115">
        <f t="shared" si="3"/>
        <v>3733.7384481249142</v>
      </c>
      <c r="Y64" s="115">
        <f t="shared" si="3"/>
        <v>3715.080486342938</v>
      </c>
      <c r="Z64" s="115">
        <f t="shared" si="3"/>
        <v>3695.8417842812255</v>
      </c>
      <c r="AA64" s="115">
        <f t="shared" si="3"/>
        <v>3677.7244291171237</v>
      </c>
      <c r="AB64" s="115">
        <f t="shared" si="3"/>
        <v>3657.7717609568949</v>
      </c>
      <c r="AC64" s="115">
        <f t="shared" si="3"/>
        <v>3638.6680424808519</v>
      </c>
      <c r="AD64" s="115">
        <f t="shared" si="3"/>
        <v>3618.2680040070627</v>
      </c>
      <c r="AE64" s="115">
        <f t="shared" si="3"/>
        <v>3599.7370184689221</v>
      </c>
      <c r="AF64" s="115">
        <f t="shared" si="3"/>
        <v>3580.1484798717656</v>
      </c>
      <c r="AG64" s="115">
        <f t="shared" si="3"/>
        <v>3560.0888976821998</v>
      </c>
      <c r="AH64" s="115">
        <f t="shared" si="3"/>
        <v>3540.476421999801</v>
      </c>
      <c r="AI64" s="115">
        <f t="shared" si="3"/>
        <v>3519.3379551879266</v>
      </c>
      <c r="AJ64" s="115">
        <f t="shared" si="3"/>
        <v>3498.5421585815143</v>
      </c>
      <c r="AK64" s="115">
        <f t="shared" si="3"/>
        <v>3477.6022805203033</v>
      </c>
      <c r="AL64" s="115">
        <f t="shared" si="3"/>
        <v>3456.8455704878224</v>
      </c>
      <c r="AM64" s="115">
        <f t="shared" si="3"/>
        <v>3433.7841901611964</v>
      </c>
      <c r="AN64" s="115">
        <f t="shared" si="3"/>
        <v>3402.5049125994487</v>
      </c>
      <c r="AO64" s="115">
        <f t="shared" si="3"/>
        <v>3378.8227079717799</v>
      </c>
      <c r="AP64" s="115">
        <f t="shared" si="3"/>
        <v>3355.9342871157887</v>
      </c>
      <c r="AQ64" s="115">
        <f t="shared" si="3"/>
        <v>3331.2597429998391</v>
      </c>
      <c r="AR64" s="115">
        <f t="shared" si="3"/>
        <v>3304.5833824579663</v>
      </c>
      <c r="AS64" s="115">
        <f t="shared" si="3"/>
        <v>3278.1571536154129</v>
      </c>
      <c r="AT64" s="115">
        <f t="shared" si="3"/>
        <v>3251.352299984489</v>
      </c>
      <c r="AU64" s="115">
        <f t="shared" si="3"/>
        <v>3223.6861639881031</v>
      </c>
      <c r="AV64" s="115">
        <f t="shared" si="3"/>
        <v>3196.2026226209487</v>
      </c>
      <c r="AW64" s="115">
        <f t="shared" si="3"/>
        <v>3168.3257198549886</v>
      </c>
      <c r="AX64" s="115">
        <f t="shared" si="3"/>
        <v>3139.3051559607311</v>
      </c>
      <c r="AY64" s="115">
        <f t="shared" si="3"/>
        <v>3107.7446958103469</v>
      </c>
      <c r="AZ64" s="115">
        <f t="shared" si="3"/>
        <v>3077.1057697302113</v>
      </c>
    </row>
    <row r="65" spans="1:52" ht="12" customHeight="1">
      <c r="A65" s="95" t="s">
        <v>22</v>
      </c>
      <c r="B65" s="115">
        <f t="shared" ref="B65:AZ65" si="4">B40/B25*1000</f>
        <v>219.58299668786964</v>
      </c>
      <c r="C65" s="115">
        <f t="shared" si="4"/>
        <v>216.81211460817318</v>
      </c>
      <c r="D65" s="115">
        <f t="shared" si="4"/>
        <v>215.25475221669794</v>
      </c>
      <c r="E65" s="115">
        <f t="shared" si="4"/>
        <v>214.85826124454891</v>
      </c>
      <c r="F65" s="115">
        <f t="shared" si="4"/>
        <v>212.62230427828902</v>
      </c>
      <c r="G65" s="115">
        <f t="shared" si="4"/>
        <v>210.65001187807786</v>
      </c>
      <c r="H65" s="115">
        <f t="shared" si="4"/>
        <v>213.76332733189096</v>
      </c>
      <c r="I65" s="115">
        <f t="shared" si="4"/>
        <v>209.77080322572598</v>
      </c>
      <c r="J65" s="115">
        <f t="shared" si="4"/>
        <v>206.13158256339239</v>
      </c>
      <c r="K65" s="115">
        <f t="shared" si="4"/>
        <v>200.14255922400622</v>
      </c>
      <c r="L65" s="115">
        <f t="shared" si="4"/>
        <v>200.0942912944071</v>
      </c>
      <c r="M65" s="115">
        <f t="shared" si="4"/>
        <v>196.11309546696762</v>
      </c>
      <c r="N65" s="115">
        <f t="shared" si="4"/>
        <v>195.29407449678257</v>
      </c>
      <c r="O65" s="115">
        <f t="shared" si="4"/>
        <v>192.27682677688577</v>
      </c>
      <c r="P65" s="115">
        <f t="shared" si="4"/>
        <v>186.36242599324166</v>
      </c>
      <c r="Q65" s="115">
        <f t="shared" si="4"/>
        <v>187.92546554322081</v>
      </c>
      <c r="R65" s="115">
        <f t="shared" si="4"/>
        <v>189.76419388342396</v>
      </c>
      <c r="S65" s="115">
        <f t="shared" si="4"/>
        <v>192.11711199264695</v>
      </c>
      <c r="T65" s="115">
        <f t="shared" si="4"/>
        <v>190.99980846718316</v>
      </c>
      <c r="U65" s="115">
        <f t="shared" si="4"/>
        <v>189.45072764236838</v>
      </c>
      <c r="V65" s="115">
        <f t="shared" si="4"/>
        <v>187.83180392381578</v>
      </c>
      <c r="W65" s="115">
        <f t="shared" si="4"/>
        <v>186.07312904360342</v>
      </c>
      <c r="X65" s="115">
        <f t="shared" si="4"/>
        <v>184.28864183442059</v>
      </c>
      <c r="Y65" s="115">
        <f t="shared" si="4"/>
        <v>182.61619931473888</v>
      </c>
      <c r="Z65" s="115">
        <f t="shared" si="4"/>
        <v>180.91505876878182</v>
      </c>
      <c r="AA65" s="115">
        <f t="shared" si="4"/>
        <v>179.23254371388543</v>
      </c>
      <c r="AB65" s="115">
        <f t="shared" si="4"/>
        <v>177.63586454530611</v>
      </c>
      <c r="AC65" s="115">
        <f t="shared" si="4"/>
        <v>176.15342049576495</v>
      </c>
      <c r="AD65" s="115">
        <f t="shared" si="4"/>
        <v>174.75362096274694</v>
      </c>
      <c r="AE65" s="115">
        <f t="shared" si="4"/>
        <v>173.40278319397868</v>
      </c>
      <c r="AF65" s="115">
        <f t="shared" si="4"/>
        <v>172.02253610978607</v>
      </c>
      <c r="AG65" s="115">
        <f t="shared" si="4"/>
        <v>170.62794700549216</v>
      </c>
      <c r="AH65" s="115">
        <f t="shared" si="4"/>
        <v>169.22680112119249</v>
      </c>
      <c r="AI65" s="115">
        <f t="shared" si="4"/>
        <v>167.83163814680563</v>
      </c>
      <c r="AJ65" s="115">
        <f t="shared" si="4"/>
        <v>166.36734943521367</v>
      </c>
      <c r="AK65" s="115">
        <f t="shared" si="4"/>
        <v>164.82796197277926</v>
      </c>
      <c r="AL65" s="115">
        <f t="shared" si="4"/>
        <v>163.21957391960092</v>
      </c>
      <c r="AM65" s="115">
        <f t="shared" si="4"/>
        <v>161.55061710316784</v>
      </c>
      <c r="AN65" s="115">
        <f t="shared" si="4"/>
        <v>159.80374344305199</v>
      </c>
      <c r="AO65" s="115">
        <f t="shared" si="4"/>
        <v>158.04646265313747</v>
      </c>
      <c r="AP65" s="115">
        <f t="shared" si="4"/>
        <v>156.24063950024347</v>
      </c>
      <c r="AQ65" s="115">
        <f t="shared" si="4"/>
        <v>154.44713784339146</v>
      </c>
      <c r="AR65" s="115">
        <f t="shared" si="4"/>
        <v>152.64695671847147</v>
      </c>
      <c r="AS65" s="115">
        <f t="shared" si="4"/>
        <v>150.86868811357775</v>
      </c>
      <c r="AT65" s="115">
        <f t="shared" si="4"/>
        <v>149.12613267998859</v>
      </c>
      <c r="AU65" s="115">
        <f t="shared" si="4"/>
        <v>147.44786966907546</v>
      </c>
      <c r="AV65" s="115">
        <f t="shared" si="4"/>
        <v>145.82424550092165</v>
      </c>
      <c r="AW65" s="115">
        <f t="shared" si="4"/>
        <v>144.24088830785902</v>
      </c>
      <c r="AX65" s="115">
        <f t="shared" si="4"/>
        <v>142.73614985147242</v>
      </c>
      <c r="AY65" s="115">
        <f t="shared" si="4"/>
        <v>141.27866490542783</v>
      </c>
      <c r="AZ65" s="115">
        <f t="shared" si="4"/>
        <v>139.94037156329512</v>
      </c>
    </row>
    <row r="66" spans="1:52" ht="12" customHeight="1">
      <c r="A66" s="97" t="s">
        <v>45</v>
      </c>
      <c r="B66" s="115">
        <f t="shared" ref="B66:AZ66" si="5">B41/B26*1000</f>
        <v>197.4627164074675</v>
      </c>
      <c r="C66" s="115">
        <f t="shared" si="5"/>
        <v>195.25034524301688</v>
      </c>
      <c r="D66" s="115">
        <f t="shared" si="5"/>
        <v>194.01944934375732</v>
      </c>
      <c r="E66" s="115">
        <f t="shared" si="5"/>
        <v>193.60594036101418</v>
      </c>
      <c r="F66" s="115">
        <f t="shared" si="5"/>
        <v>191.8551799303014</v>
      </c>
      <c r="G66" s="115">
        <f t="shared" si="5"/>
        <v>190.84735945979901</v>
      </c>
      <c r="H66" s="115">
        <f t="shared" si="5"/>
        <v>193.59808938202994</v>
      </c>
      <c r="I66" s="115">
        <f t="shared" si="5"/>
        <v>190.40445723192394</v>
      </c>
      <c r="J66" s="115">
        <f t="shared" si="5"/>
        <v>187.14274494782654</v>
      </c>
      <c r="K66" s="115">
        <f t="shared" si="5"/>
        <v>181.8246716804789</v>
      </c>
      <c r="L66" s="115">
        <f t="shared" si="5"/>
        <v>182.17431810684437</v>
      </c>
      <c r="M66" s="115">
        <f t="shared" si="5"/>
        <v>179.14939241343492</v>
      </c>
      <c r="N66" s="115">
        <f t="shared" si="5"/>
        <v>178.32392463108246</v>
      </c>
      <c r="O66" s="115">
        <f t="shared" si="5"/>
        <v>176.30899289999618</v>
      </c>
      <c r="P66" s="115">
        <f t="shared" si="5"/>
        <v>171.51885826476774</v>
      </c>
      <c r="Q66" s="115">
        <f t="shared" si="5"/>
        <v>172.33534982991156</v>
      </c>
      <c r="R66" s="115">
        <f t="shared" si="5"/>
        <v>174.27654309940692</v>
      </c>
      <c r="S66" s="115">
        <f t="shared" si="5"/>
        <v>176.60584929819694</v>
      </c>
      <c r="T66" s="115">
        <f t="shared" si="5"/>
        <v>175.42889491226833</v>
      </c>
      <c r="U66" s="115">
        <f t="shared" si="5"/>
        <v>173.79021689563754</v>
      </c>
      <c r="V66" s="115">
        <f t="shared" si="5"/>
        <v>172.05166064130123</v>
      </c>
      <c r="W66" s="115">
        <f t="shared" si="5"/>
        <v>170.18528315037258</v>
      </c>
      <c r="X66" s="115">
        <f t="shared" si="5"/>
        <v>168.29852162487089</v>
      </c>
      <c r="Y66" s="115">
        <f t="shared" si="5"/>
        <v>166.5431147825752</v>
      </c>
      <c r="Z66" s="115">
        <f t="shared" si="5"/>
        <v>164.81745177735976</v>
      </c>
      <c r="AA66" s="115">
        <f t="shared" si="5"/>
        <v>163.11867726566754</v>
      </c>
      <c r="AB66" s="115">
        <f t="shared" si="5"/>
        <v>161.49727755973285</v>
      </c>
      <c r="AC66" s="115">
        <f t="shared" si="5"/>
        <v>159.9757628614764</v>
      </c>
      <c r="AD66" s="115">
        <f t="shared" si="5"/>
        <v>158.53923350983976</v>
      </c>
      <c r="AE66" s="115">
        <f t="shared" si="5"/>
        <v>157.15364150513329</v>
      </c>
      <c r="AF66" s="115">
        <f t="shared" si="5"/>
        <v>155.76400552513203</v>
      </c>
      <c r="AG66" s="115">
        <f t="shared" si="5"/>
        <v>154.36061804264929</v>
      </c>
      <c r="AH66" s="115">
        <f t="shared" si="5"/>
        <v>152.95295716942667</v>
      </c>
      <c r="AI66" s="115">
        <f t="shared" si="5"/>
        <v>151.5544400133347</v>
      </c>
      <c r="AJ66" s="115">
        <f t="shared" si="5"/>
        <v>150.10773763977539</v>
      </c>
      <c r="AK66" s="115">
        <f t="shared" si="5"/>
        <v>148.59526346566204</v>
      </c>
      <c r="AL66" s="115">
        <f t="shared" si="5"/>
        <v>147.01649161154299</v>
      </c>
      <c r="AM66" s="115">
        <f t="shared" si="5"/>
        <v>145.37989522501681</v>
      </c>
      <c r="AN66" s="115">
        <f t="shared" si="5"/>
        <v>143.69440711148499</v>
      </c>
      <c r="AO66" s="115">
        <f t="shared" si="5"/>
        <v>141.95738264424759</v>
      </c>
      <c r="AP66" s="115">
        <f t="shared" si="5"/>
        <v>140.17072893189027</v>
      </c>
      <c r="AQ66" s="115">
        <f t="shared" si="5"/>
        <v>138.37725276578209</v>
      </c>
      <c r="AR66" s="115">
        <f t="shared" si="5"/>
        <v>136.58806434257332</v>
      </c>
      <c r="AS66" s="115">
        <f t="shared" si="5"/>
        <v>134.83157248155098</v>
      </c>
      <c r="AT66" s="115">
        <f t="shared" si="5"/>
        <v>133.11678503561066</v>
      </c>
      <c r="AU66" s="115">
        <f t="shared" si="5"/>
        <v>131.46004112621227</v>
      </c>
      <c r="AV66" s="115">
        <f t="shared" si="5"/>
        <v>129.85187427730193</v>
      </c>
      <c r="AW66" s="115">
        <f t="shared" si="5"/>
        <v>128.32010215001367</v>
      </c>
      <c r="AX66" s="115">
        <f t="shared" si="5"/>
        <v>126.85219418253182</v>
      </c>
      <c r="AY66" s="115">
        <f t="shared" si="5"/>
        <v>125.45205423327596</v>
      </c>
      <c r="AZ66" s="115">
        <f t="shared" si="5"/>
        <v>124.18886450696048</v>
      </c>
    </row>
    <row r="67" spans="1:52" ht="12" customHeight="1">
      <c r="A67" s="105" t="s">
        <v>50</v>
      </c>
      <c r="B67" s="115">
        <f t="shared" ref="B67:AZ67" si="6">B42/B27*1000</f>
        <v>3150.3662434628282</v>
      </c>
      <c r="C67" s="115">
        <f t="shared" si="6"/>
        <v>3115.7946829381685</v>
      </c>
      <c r="D67" s="115">
        <f t="shared" si="6"/>
        <v>3074.5150443676689</v>
      </c>
      <c r="E67" s="115">
        <f t="shared" si="6"/>
        <v>2992.5000923745361</v>
      </c>
      <c r="F67" s="115">
        <f t="shared" si="6"/>
        <v>2914.6529629280903</v>
      </c>
      <c r="G67" s="115">
        <f t="shared" si="6"/>
        <v>2889.1019101352176</v>
      </c>
      <c r="H67" s="115">
        <f t="shared" si="6"/>
        <v>2706.7221822568408</v>
      </c>
      <c r="I67" s="115">
        <f t="shared" si="6"/>
        <v>2674.4353083673373</v>
      </c>
      <c r="J67" s="115">
        <f t="shared" si="6"/>
        <v>2657.7137397893594</v>
      </c>
      <c r="K67" s="115">
        <f t="shared" si="6"/>
        <v>2585.4129615455226</v>
      </c>
      <c r="L67" s="115">
        <f t="shared" si="6"/>
        <v>2504.6091130811096</v>
      </c>
      <c r="M67" s="115">
        <f t="shared" si="6"/>
        <v>2472.5726160794561</v>
      </c>
      <c r="N67" s="115">
        <f t="shared" si="6"/>
        <v>2418.3372668121842</v>
      </c>
      <c r="O67" s="115">
        <f t="shared" si="6"/>
        <v>2224.1492112634955</v>
      </c>
      <c r="P67" s="115">
        <f t="shared" si="6"/>
        <v>2142.2745680673775</v>
      </c>
      <c r="Q67" s="115">
        <f t="shared" si="6"/>
        <v>2048.0507436470707</v>
      </c>
      <c r="R67" s="115">
        <f t="shared" si="6"/>
        <v>2033.8889520783457</v>
      </c>
      <c r="S67" s="115">
        <f t="shared" si="6"/>
        <v>2032.457559877412</v>
      </c>
      <c r="T67" s="115">
        <f t="shared" si="6"/>
        <v>2016.8084229385815</v>
      </c>
      <c r="U67" s="115">
        <f t="shared" si="6"/>
        <v>2004.4346187565632</v>
      </c>
      <c r="V67" s="115">
        <f t="shared" si="6"/>
        <v>1992.8509832525313</v>
      </c>
      <c r="W67" s="115">
        <f t="shared" si="6"/>
        <v>1983.5352383910772</v>
      </c>
      <c r="X67" s="115">
        <f t="shared" si="6"/>
        <v>1975.0665992185338</v>
      </c>
      <c r="Y67" s="115">
        <f t="shared" si="6"/>
        <v>1967.2963094346865</v>
      </c>
      <c r="Z67" s="115">
        <f t="shared" si="6"/>
        <v>1959.6550276666699</v>
      </c>
      <c r="AA67" s="115">
        <f t="shared" si="6"/>
        <v>1951.7663825225688</v>
      </c>
      <c r="AB67" s="115">
        <f t="shared" si="6"/>
        <v>1945.2767073543873</v>
      </c>
      <c r="AC67" s="115">
        <f t="shared" si="6"/>
        <v>1937.9210113336733</v>
      </c>
      <c r="AD67" s="115">
        <f t="shared" si="6"/>
        <v>1931.7790102286617</v>
      </c>
      <c r="AE67" s="115">
        <f t="shared" si="6"/>
        <v>1925.9274528041835</v>
      </c>
      <c r="AF67" s="115">
        <f t="shared" si="6"/>
        <v>1920.8097933793183</v>
      </c>
      <c r="AG67" s="115">
        <f t="shared" si="6"/>
        <v>1902.663066350804</v>
      </c>
      <c r="AH67" s="115">
        <f t="shared" si="6"/>
        <v>1898.0847330703295</v>
      </c>
      <c r="AI67" s="115">
        <f t="shared" si="6"/>
        <v>1894.3549799502798</v>
      </c>
      <c r="AJ67" s="115">
        <f t="shared" si="6"/>
        <v>1888.1545278156107</v>
      </c>
      <c r="AK67" s="115">
        <f t="shared" si="6"/>
        <v>1882.6453914933863</v>
      </c>
      <c r="AL67" s="115">
        <f t="shared" si="6"/>
        <v>1875.4822893735202</v>
      </c>
      <c r="AM67" s="115">
        <f t="shared" si="6"/>
        <v>1865.7156515252034</v>
      </c>
      <c r="AN67" s="115">
        <f t="shared" si="6"/>
        <v>1856.5485480441594</v>
      </c>
      <c r="AO67" s="115">
        <f t="shared" si="6"/>
        <v>1845.4503856999929</v>
      </c>
      <c r="AP67" s="115">
        <f t="shared" si="6"/>
        <v>1833.1720085804222</v>
      </c>
      <c r="AQ67" s="115">
        <f t="shared" si="6"/>
        <v>1822.3151264823703</v>
      </c>
      <c r="AR67" s="115">
        <f t="shared" si="6"/>
        <v>1809.7451432771147</v>
      </c>
      <c r="AS67" s="115">
        <f t="shared" si="6"/>
        <v>1795.6234576029879</v>
      </c>
      <c r="AT67" s="115">
        <f t="shared" si="6"/>
        <v>1783.3426956055739</v>
      </c>
      <c r="AU67" s="115">
        <f t="shared" si="6"/>
        <v>1768.4879537388608</v>
      </c>
      <c r="AV67" s="115">
        <f t="shared" si="6"/>
        <v>1754.1146657350826</v>
      </c>
      <c r="AW67" s="115">
        <f t="shared" si="6"/>
        <v>1732.5617542384186</v>
      </c>
      <c r="AX67" s="115">
        <f t="shared" si="6"/>
        <v>1711.1302834566495</v>
      </c>
      <c r="AY67" s="115">
        <f t="shared" si="6"/>
        <v>1690.8673653245464</v>
      </c>
      <c r="AZ67" s="115">
        <f t="shared" si="6"/>
        <v>1670.0376605559902</v>
      </c>
    </row>
    <row r="68" spans="1:52" ht="12" customHeight="1">
      <c r="A68" s="105" t="s">
        <v>47</v>
      </c>
      <c r="B68" s="115">
        <f t="shared" ref="B68:AZ68" si="7">B43/B28*1000</f>
        <v>5191.7869302991603</v>
      </c>
      <c r="C68" s="115">
        <f t="shared" si="7"/>
        <v>5413.0476532496759</v>
      </c>
      <c r="D68" s="115">
        <f t="shared" si="7"/>
        <v>5539.2590679370569</v>
      </c>
      <c r="E68" s="115">
        <f t="shared" si="7"/>
        <v>5572.6511871389876</v>
      </c>
      <c r="F68" s="115">
        <f t="shared" si="7"/>
        <v>5458.6599862521607</v>
      </c>
      <c r="G68" s="115">
        <f t="shared" si="7"/>
        <v>5313.6717520382217</v>
      </c>
      <c r="H68" s="115">
        <f t="shared" si="7"/>
        <v>5112.5727956591909</v>
      </c>
      <c r="I68" s="115">
        <f t="shared" si="7"/>
        <v>5111.8299615693722</v>
      </c>
      <c r="J68" s="115">
        <f t="shared" si="7"/>
        <v>5101.2603215045719</v>
      </c>
      <c r="K68" s="115">
        <f t="shared" si="7"/>
        <v>5177.0676787399698</v>
      </c>
      <c r="L68" s="115">
        <f t="shared" si="7"/>
        <v>4918.536388284846</v>
      </c>
      <c r="M68" s="115">
        <f t="shared" si="7"/>
        <v>4854.3980206052001</v>
      </c>
      <c r="N68" s="115">
        <f t="shared" si="7"/>
        <v>4827.0185437891969</v>
      </c>
      <c r="O68" s="115">
        <f t="shared" si="7"/>
        <v>4747.467932862387</v>
      </c>
      <c r="P68" s="115">
        <f t="shared" si="7"/>
        <v>4627.6811019964334</v>
      </c>
      <c r="Q68" s="115">
        <f t="shared" si="7"/>
        <v>4606.1225415142908</v>
      </c>
      <c r="R68" s="115">
        <f t="shared" si="7"/>
        <v>4582.5283904234338</v>
      </c>
      <c r="S68" s="115">
        <f t="shared" si="7"/>
        <v>4558.1653481798721</v>
      </c>
      <c r="T68" s="115">
        <f t="shared" si="7"/>
        <v>4530.6318594184486</v>
      </c>
      <c r="U68" s="115">
        <f t="shared" si="7"/>
        <v>4503.2092634716882</v>
      </c>
      <c r="V68" s="115">
        <f t="shared" si="7"/>
        <v>4484.5845173283597</v>
      </c>
      <c r="W68" s="115">
        <f t="shared" si="7"/>
        <v>4460.3881405021712</v>
      </c>
      <c r="X68" s="115">
        <f t="shared" si="7"/>
        <v>4436.852298725089</v>
      </c>
      <c r="Y68" s="115">
        <f t="shared" si="7"/>
        <v>4404.374617557085</v>
      </c>
      <c r="Z68" s="115">
        <f t="shared" si="7"/>
        <v>4381.9585267808343</v>
      </c>
      <c r="AA68" s="115">
        <f t="shared" si="7"/>
        <v>4347.1703954708928</v>
      </c>
      <c r="AB68" s="115">
        <f t="shared" si="7"/>
        <v>4317.7942155517658</v>
      </c>
      <c r="AC68" s="115">
        <f t="shared" si="7"/>
        <v>4294.4068759382699</v>
      </c>
      <c r="AD68" s="115">
        <f t="shared" si="7"/>
        <v>4262.9246793240281</v>
      </c>
      <c r="AE68" s="115">
        <f t="shared" si="7"/>
        <v>4239.6092042899718</v>
      </c>
      <c r="AF68" s="115">
        <f t="shared" si="7"/>
        <v>4204.1551401350862</v>
      </c>
      <c r="AG68" s="115">
        <f t="shared" si="7"/>
        <v>4181.6395215327375</v>
      </c>
      <c r="AH68" s="115">
        <f t="shared" si="7"/>
        <v>4155.1618357754096</v>
      </c>
      <c r="AI68" s="115">
        <f t="shared" si="7"/>
        <v>4127.2781629379215</v>
      </c>
      <c r="AJ68" s="115">
        <f t="shared" si="7"/>
        <v>4090.0431395003834</v>
      </c>
      <c r="AK68" s="115">
        <f t="shared" si="7"/>
        <v>4063.049729042018</v>
      </c>
      <c r="AL68" s="115">
        <f t="shared" si="7"/>
        <v>4028.8187557403353</v>
      </c>
      <c r="AM68" s="115">
        <f t="shared" si="7"/>
        <v>3991.0090794346302</v>
      </c>
      <c r="AN68" s="115">
        <f t="shared" si="7"/>
        <v>3921.6957006416337</v>
      </c>
      <c r="AO68" s="115">
        <f t="shared" si="7"/>
        <v>3878.9756296830283</v>
      </c>
      <c r="AP68" s="115">
        <f t="shared" si="7"/>
        <v>3837.7613279197831</v>
      </c>
      <c r="AQ68" s="115">
        <f t="shared" si="7"/>
        <v>3798.9494891409654</v>
      </c>
      <c r="AR68" s="115">
        <f t="shared" si="7"/>
        <v>3758.8350440346649</v>
      </c>
      <c r="AS68" s="115">
        <f t="shared" si="7"/>
        <v>3724.9398211117177</v>
      </c>
      <c r="AT68" s="115">
        <f t="shared" si="7"/>
        <v>3691.3240475007719</v>
      </c>
      <c r="AU68" s="115">
        <f t="shared" si="7"/>
        <v>3655.3325103906996</v>
      </c>
      <c r="AV68" s="115">
        <f t="shared" si="7"/>
        <v>3623.8329697741028</v>
      </c>
      <c r="AW68" s="115">
        <f t="shared" si="7"/>
        <v>3589.7379570204639</v>
      </c>
      <c r="AX68" s="115">
        <f t="shared" si="7"/>
        <v>3552.8764925112</v>
      </c>
      <c r="AY68" s="115">
        <f t="shared" si="7"/>
        <v>3515.1486565429263</v>
      </c>
      <c r="AZ68" s="115">
        <f t="shared" si="7"/>
        <v>3479.2369703181162</v>
      </c>
    </row>
    <row r="69" spans="1:52" ht="12" customHeight="1">
      <c r="A69" s="106" t="s">
        <v>51</v>
      </c>
      <c r="B69" s="115">
        <f t="shared" ref="B69:AZ69" si="8">B44/B29*1000</f>
        <v>21924.672820587995</v>
      </c>
      <c r="C69" s="115">
        <f t="shared" si="8"/>
        <v>22523.09559235525</v>
      </c>
      <c r="D69" s="115">
        <f t="shared" si="8"/>
        <v>22494.017765987715</v>
      </c>
      <c r="E69" s="115">
        <f t="shared" si="8"/>
        <v>21960.700551809983</v>
      </c>
      <c r="F69" s="115">
        <f t="shared" si="8"/>
        <v>22993.427987505103</v>
      </c>
      <c r="G69" s="115">
        <f t="shared" si="8"/>
        <v>22007.322553940514</v>
      </c>
      <c r="H69" s="115">
        <f t="shared" si="8"/>
        <v>22536.593472279514</v>
      </c>
      <c r="I69" s="115">
        <f t="shared" si="8"/>
        <v>21377.698382918057</v>
      </c>
      <c r="J69" s="115">
        <f t="shared" si="8"/>
        <v>21402.318170803719</v>
      </c>
      <c r="K69" s="115">
        <f t="shared" si="8"/>
        <v>21344.616856318506</v>
      </c>
      <c r="L69" s="115">
        <f t="shared" si="8"/>
        <v>20433.833232687659</v>
      </c>
      <c r="M69" s="115">
        <f t="shared" si="8"/>
        <v>19071.597420035363</v>
      </c>
      <c r="N69" s="115">
        <f t="shared" si="8"/>
        <v>18310.125481621559</v>
      </c>
      <c r="O69" s="115">
        <f t="shared" si="8"/>
        <v>17485.83798797186</v>
      </c>
      <c r="P69" s="115">
        <f t="shared" si="8"/>
        <v>16282.919061124012</v>
      </c>
      <c r="Q69" s="115">
        <f t="shared" si="8"/>
        <v>15998.886398204386</v>
      </c>
      <c r="R69" s="115">
        <f t="shared" si="8"/>
        <v>15913.057486469312</v>
      </c>
      <c r="S69" s="115">
        <f t="shared" si="8"/>
        <v>15810.650477247264</v>
      </c>
      <c r="T69" s="115">
        <f t="shared" si="8"/>
        <v>15720.587746820262</v>
      </c>
      <c r="U69" s="115">
        <f t="shared" si="8"/>
        <v>15638.053346563775</v>
      </c>
      <c r="V69" s="115">
        <f t="shared" si="8"/>
        <v>15550.906993831904</v>
      </c>
      <c r="W69" s="115">
        <f t="shared" si="8"/>
        <v>15463.054501809476</v>
      </c>
      <c r="X69" s="115">
        <f t="shared" si="8"/>
        <v>15383.078546425022</v>
      </c>
      <c r="Y69" s="115">
        <f t="shared" si="8"/>
        <v>15301.548941064035</v>
      </c>
      <c r="Z69" s="115">
        <f t="shared" si="8"/>
        <v>15221.432087540785</v>
      </c>
      <c r="AA69" s="115">
        <f t="shared" si="8"/>
        <v>15148.172023480787</v>
      </c>
      <c r="AB69" s="115">
        <f t="shared" si="8"/>
        <v>15070.919058785123</v>
      </c>
      <c r="AC69" s="115">
        <f t="shared" si="8"/>
        <v>14996.003456095126</v>
      </c>
      <c r="AD69" s="115">
        <f t="shared" si="8"/>
        <v>14921.505377678044</v>
      </c>
      <c r="AE69" s="115">
        <f t="shared" si="8"/>
        <v>14846.257383452414</v>
      </c>
      <c r="AF69" s="115">
        <f t="shared" si="8"/>
        <v>14768.337469540233</v>
      </c>
      <c r="AG69" s="115">
        <f t="shared" si="8"/>
        <v>14698.246154822131</v>
      </c>
      <c r="AH69" s="115">
        <f t="shared" si="8"/>
        <v>14632.083399318515</v>
      </c>
      <c r="AI69" s="115">
        <f t="shared" si="8"/>
        <v>14574.859074733893</v>
      </c>
      <c r="AJ69" s="115">
        <f t="shared" si="8"/>
        <v>14516.131864412378</v>
      </c>
      <c r="AK69" s="115">
        <f t="shared" si="8"/>
        <v>14457.885657067869</v>
      </c>
      <c r="AL69" s="115">
        <f t="shared" si="8"/>
        <v>14396.918199527619</v>
      </c>
      <c r="AM69" s="115">
        <f t="shared" si="8"/>
        <v>14341.217020452386</v>
      </c>
      <c r="AN69" s="115">
        <f t="shared" si="8"/>
        <v>14221.667842591516</v>
      </c>
      <c r="AO69" s="115">
        <f t="shared" si="8"/>
        <v>14173.92517249423</v>
      </c>
      <c r="AP69" s="115">
        <f t="shared" si="8"/>
        <v>14106.908837116242</v>
      </c>
      <c r="AQ69" s="115">
        <f t="shared" si="8"/>
        <v>14053.280112294942</v>
      </c>
      <c r="AR69" s="115">
        <f t="shared" si="8"/>
        <v>13995.143629219412</v>
      </c>
      <c r="AS69" s="115">
        <f t="shared" si="8"/>
        <v>13934.525494109002</v>
      </c>
      <c r="AT69" s="115">
        <f t="shared" si="8"/>
        <v>13878.214733380735</v>
      </c>
      <c r="AU69" s="115">
        <f t="shared" si="8"/>
        <v>13817.978677436457</v>
      </c>
      <c r="AV69" s="115">
        <f t="shared" si="8"/>
        <v>13764.725458920177</v>
      </c>
      <c r="AW69" s="115">
        <f t="shared" si="8"/>
        <v>13712.382452678437</v>
      </c>
      <c r="AX69" s="115">
        <f t="shared" si="8"/>
        <v>13661.94578455199</v>
      </c>
      <c r="AY69" s="115">
        <f t="shared" si="8"/>
        <v>13616.695839912774</v>
      </c>
      <c r="AZ69" s="115">
        <f t="shared" si="8"/>
        <v>13569.831513522369</v>
      </c>
    </row>
    <row r="70" spans="1:52" ht="12" customHeight="1"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12" customHeight="1">
      <c r="A71" s="9" t="s">
        <v>73</v>
      </c>
      <c r="B71" s="60">
        <v>858152.76523844979</v>
      </c>
      <c r="C71" s="60">
        <v>867934.1982608519</v>
      </c>
      <c r="D71" s="60">
        <v>876179.47418125602</v>
      </c>
      <c r="E71" s="60">
        <v>888570.77834929805</v>
      </c>
      <c r="F71" s="60">
        <v>913249.80805476964</v>
      </c>
      <c r="G71" s="60">
        <v>916376.65194954909</v>
      </c>
      <c r="H71" s="60">
        <v>933115.22070747241</v>
      </c>
      <c r="I71" s="60">
        <v>946361.79723658238</v>
      </c>
      <c r="J71" s="60">
        <v>930531.53334522957</v>
      </c>
      <c r="K71" s="60">
        <v>896347.74281407555</v>
      </c>
      <c r="L71" s="60">
        <v>891307.83454952948</v>
      </c>
      <c r="M71" s="60">
        <v>882904.82062606828</v>
      </c>
      <c r="N71" s="60">
        <v>850663.07202790212</v>
      </c>
      <c r="O71" s="60">
        <v>844305.38578178897</v>
      </c>
      <c r="P71" s="60">
        <v>855167.34414639999</v>
      </c>
      <c r="Q71" s="60">
        <v>870639.63592561171</v>
      </c>
      <c r="R71" s="60">
        <v>892028.10539552209</v>
      </c>
      <c r="S71" s="60">
        <v>909737.47084693692</v>
      </c>
      <c r="T71" s="60">
        <v>916541.14331558323</v>
      </c>
      <c r="U71" s="60">
        <v>918876.81773911824</v>
      </c>
      <c r="V71" s="60">
        <v>917219.10995459743</v>
      </c>
      <c r="W71" s="60">
        <v>911803.46994543518</v>
      </c>
      <c r="X71" s="60">
        <v>905250.54427338531</v>
      </c>
      <c r="Y71" s="60">
        <v>897367.44456519093</v>
      </c>
      <c r="Z71" s="60">
        <v>889009.09839950188</v>
      </c>
      <c r="AA71" s="60">
        <v>881239.30934756435</v>
      </c>
      <c r="AB71" s="60">
        <v>874714.63679621543</v>
      </c>
      <c r="AC71" s="60">
        <v>869427.81063096435</v>
      </c>
      <c r="AD71" s="60">
        <v>865981.95163037698</v>
      </c>
      <c r="AE71" s="60">
        <v>863257.5516992521</v>
      </c>
      <c r="AF71" s="60">
        <v>860933.17983665597</v>
      </c>
      <c r="AG71" s="60">
        <v>858767.20892000559</v>
      </c>
      <c r="AH71" s="60">
        <v>855991.63868126005</v>
      </c>
      <c r="AI71" s="60">
        <v>852357.78416793048</v>
      </c>
      <c r="AJ71" s="60">
        <v>847929.13719483349</v>
      </c>
      <c r="AK71" s="60">
        <v>842828.57355107239</v>
      </c>
      <c r="AL71" s="60">
        <v>837253.77787237871</v>
      </c>
      <c r="AM71" s="60">
        <v>830823.14020502008</v>
      </c>
      <c r="AN71" s="60">
        <v>824074.077107511</v>
      </c>
      <c r="AO71" s="60">
        <v>816616.70692816516</v>
      </c>
      <c r="AP71" s="60">
        <v>808907.81160999835</v>
      </c>
      <c r="AQ71" s="60">
        <v>801418.81053915899</v>
      </c>
      <c r="AR71" s="60">
        <v>793702.5733286913</v>
      </c>
      <c r="AS71" s="60">
        <v>785891.47631460358</v>
      </c>
      <c r="AT71" s="60">
        <v>777827.49239984609</v>
      </c>
      <c r="AU71" s="60">
        <v>770262.90669074783</v>
      </c>
      <c r="AV71" s="60">
        <v>762426.63450810232</v>
      </c>
      <c r="AW71" s="60">
        <v>753681.56317007355</v>
      </c>
      <c r="AX71" s="60">
        <v>745580.33622896392</v>
      </c>
      <c r="AY71" s="60">
        <v>736451.12562979653</v>
      </c>
      <c r="AZ71" s="60">
        <v>727205.58511630364</v>
      </c>
    </row>
    <row r="72" spans="1:52" ht="12" customHeight="1">
      <c r="A72" s="85" t="s">
        <v>21</v>
      </c>
      <c r="B72" s="86">
        <v>584282.04020897544</v>
      </c>
      <c r="C72" s="86">
        <v>587399.52263256314</v>
      </c>
      <c r="D72" s="86">
        <v>592075.23853659595</v>
      </c>
      <c r="E72" s="86">
        <v>594459.80862165126</v>
      </c>
      <c r="F72" s="86">
        <v>606838.06410086318</v>
      </c>
      <c r="G72" s="86">
        <v>603813.1888993507</v>
      </c>
      <c r="H72" s="86">
        <v>616109.41442497901</v>
      </c>
      <c r="I72" s="86">
        <v>622175.69252683292</v>
      </c>
      <c r="J72" s="86">
        <v>614140.84965453413</v>
      </c>
      <c r="K72" s="86">
        <v>599221.84564904368</v>
      </c>
      <c r="L72" s="86">
        <v>588521.06703480775</v>
      </c>
      <c r="M72" s="86">
        <v>585039.45744812512</v>
      </c>
      <c r="N72" s="86">
        <v>567080.37269300444</v>
      </c>
      <c r="O72" s="86">
        <v>564748.50466438371</v>
      </c>
      <c r="P72" s="86">
        <v>579469.4508935879</v>
      </c>
      <c r="Q72" s="86">
        <v>589702.25432616076</v>
      </c>
      <c r="R72" s="86">
        <v>601418.40677663358</v>
      </c>
      <c r="S72" s="86">
        <v>607709.40233361395</v>
      </c>
      <c r="T72" s="86">
        <v>609113.70360163762</v>
      </c>
      <c r="U72" s="86">
        <v>608250.58777999505</v>
      </c>
      <c r="V72" s="86">
        <v>604993.29895519686</v>
      </c>
      <c r="W72" s="86">
        <v>598470.76621291961</v>
      </c>
      <c r="X72" s="86">
        <v>591327.85638096882</v>
      </c>
      <c r="Y72" s="86">
        <v>582734.90574683226</v>
      </c>
      <c r="Z72" s="86">
        <v>573873.173232881</v>
      </c>
      <c r="AA72" s="86">
        <v>565676.56416050356</v>
      </c>
      <c r="AB72" s="86">
        <v>558575.80964994454</v>
      </c>
      <c r="AC72" s="86">
        <v>552601.48275969655</v>
      </c>
      <c r="AD72" s="86">
        <v>548391.86117356631</v>
      </c>
      <c r="AE72" s="86">
        <v>544921.56582736445</v>
      </c>
      <c r="AF72" s="86">
        <v>541868.03785738442</v>
      </c>
      <c r="AG72" s="86">
        <v>539065.51390903699</v>
      </c>
      <c r="AH72" s="86">
        <v>535900.93899590801</v>
      </c>
      <c r="AI72" s="86">
        <v>532449.04952066659</v>
      </c>
      <c r="AJ72" s="86">
        <v>528505.85772648628</v>
      </c>
      <c r="AK72" s="86">
        <v>524155.87315413298</v>
      </c>
      <c r="AL72" s="86">
        <v>519558.11554963351</v>
      </c>
      <c r="AM72" s="86">
        <v>514343.39756382687</v>
      </c>
      <c r="AN72" s="86">
        <v>509061.13507116504</v>
      </c>
      <c r="AO72" s="86">
        <v>503159.48921788897</v>
      </c>
      <c r="AP72" s="86">
        <v>497181.25166766346</v>
      </c>
      <c r="AQ72" s="86">
        <v>491392.65496221278</v>
      </c>
      <c r="AR72" s="86">
        <v>485472.9802533898</v>
      </c>
      <c r="AS72" s="86">
        <v>479534.69379972469</v>
      </c>
      <c r="AT72" s="86">
        <v>473407.01062739035</v>
      </c>
      <c r="AU72" s="86">
        <v>467785.7349401316</v>
      </c>
      <c r="AV72" s="86">
        <v>461995.89012024994</v>
      </c>
      <c r="AW72" s="86">
        <v>455512.97442220332</v>
      </c>
      <c r="AX72" s="86">
        <v>449688.66021247522</v>
      </c>
      <c r="AY72" s="86">
        <v>443033.58643567702</v>
      </c>
      <c r="AZ72" s="86">
        <v>436165.00777298305</v>
      </c>
    </row>
    <row r="73" spans="1:52" ht="12" customHeight="1">
      <c r="A73" s="51" t="s">
        <v>45</v>
      </c>
      <c r="B73" s="74">
        <v>481732.416502534</v>
      </c>
      <c r="C73" s="74">
        <v>488874.85110738093</v>
      </c>
      <c r="D73" s="74">
        <v>495216.98809679504</v>
      </c>
      <c r="E73" s="74">
        <v>495000.6753411215</v>
      </c>
      <c r="F73" s="74">
        <v>501480.59570381825</v>
      </c>
      <c r="G73" s="74">
        <v>494648.89625294507</v>
      </c>
      <c r="H73" s="74">
        <v>503073.05794729991</v>
      </c>
      <c r="I73" s="74">
        <v>503773.06115326798</v>
      </c>
      <c r="J73" s="74">
        <v>495180.68011285842</v>
      </c>
      <c r="K73" s="74">
        <v>490542.77114266146</v>
      </c>
      <c r="L73" s="74">
        <v>479162.81772908213</v>
      </c>
      <c r="M73" s="74">
        <v>473593.86014743277</v>
      </c>
      <c r="N73" s="74">
        <v>458004.48153725633</v>
      </c>
      <c r="O73" s="74">
        <v>457153.6657190671</v>
      </c>
      <c r="P73" s="74">
        <v>470862.95586224366</v>
      </c>
      <c r="Q73" s="74">
        <v>476930.43976173003</v>
      </c>
      <c r="R73" s="74">
        <v>481339.51478714694</v>
      </c>
      <c r="S73" s="74">
        <v>483060.89973557211</v>
      </c>
      <c r="T73" s="74">
        <v>480191.0627423203</v>
      </c>
      <c r="U73" s="74">
        <v>475476.11734899814</v>
      </c>
      <c r="V73" s="74">
        <v>468879.2886334483</v>
      </c>
      <c r="W73" s="74">
        <v>459183.34606985701</v>
      </c>
      <c r="X73" s="74">
        <v>449151.39577460359</v>
      </c>
      <c r="Y73" s="74">
        <v>438082.471018643</v>
      </c>
      <c r="Z73" s="74">
        <v>427363.83085277613</v>
      </c>
      <c r="AA73" s="74">
        <v>417250.85780450405</v>
      </c>
      <c r="AB73" s="74">
        <v>408293.11755807907</v>
      </c>
      <c r="AC73" s="74">
        <v>400337.42111153807</v>
      </c>
      <c r="AD73" s="74">
        <v>393966.09655866207</v>
      </c>
      <c r="AE73" s="74">
        <v>388349.20141317032</v>
      </c>
      <c r="AF73" s="74">
        <v>383173.11882472347</v>
      </c>
      <c r="AG73" s="74">
        <v>378239.47936105006</v>
      </c>
      <c r="AH73" s="74">
        <v>373270.15900684783</v>
      </c>
      <c r="AI73" s="74">
        <v>368161.26536719</v>
      </c>
      <c r="AJ73" s="74">
        <v>362820.19313247513</v>
      </c>
      <c r="AK73" s="74">
        <v>357172.17132038838</v>
      </c>
      <c r="AL73" s="74">
        <v>351182.06589495105</v>
      </c>
      <c r="AM73" s="74">
        <v>344892.06098321429</v>
      </c>
      <c r="AN73" s="74">
        <v>338315.10648684669</v>
      </c>
      <c r="AO73" s="74">
        <v>331505.89796417434</v>
      </c>
      <c r="AP73" s="74">
        <v>324616.9451440745</v>
      </c>
      <c r="AQ73" s="74">
        <v>317821.74008631136</v>
      </c>
      <c r="AR73" s="74">
        <v>311020.90302361251</v>
      </c>
      <c r="AS73" s="74">
        <v>304328.97938866296</v>
      </c>
      <c r="AT73" s="74">
        <v>297716.98967481835</v>
      </c>
      <c r="AU73" s="74">
        <v>291351.12206816493</v>
      </c>
      <c r="AV73" s="74">
        <v>285162.68361574167</v>
      </c>
      <c r="AW73" s="74">
        <v>279203.79549099383</v>
      </c>
      <c r="AX73" s="74">
        <v>273465.85275926959</v>
      </c>
      <c r="AY73" s="74">
        <v>267990.82375938975</v>
      </c>
      <c r="AZ73" s="74">
        <v>262707.22795969964</v>
      </c>
    </row>
    <row r="74" spans="1:52" ht="12" customHeight="1">
      <c r="A74" s="87" t="s">
        <v>29</v>
      </c>
      <c r="B74" s="88">
        <v>9798.5394261279052</v>
      </c>
      <c r="C74" s="88">
        <v>10072.7888681564</v>
      </c>
      <c r="D74" s="88">
        <v>10150.065672021761</v>
      </c>
      <c r="E74" s="88">
        <v>10337.476305510643</v>
      </c>
      <c r="F74" s="88">
        <v>10549.052338679543</v>
      </c>
      <c r="G74" s="88">
        <v>10768.364232460241</v>
      </c>
      <c r="H74" s="88">
        <v>10537.920801369128</v>
      </c>
      <c r="I74" s="88">
        <v>10076.653405990863</v>
      </c>
      <c r="J74" s="88">
        <v>10325.633373173645</v>
      </c>
      <c r="K74" s="88">
        <v>10178.712914334641</v>
      </c>
      <c r="L74" s="88">
        <v>10345.768729017311</v>
      </c>
      <c r="M74" s="88">
        <v>10354.928044406257</v>
      </c>
      <c r="N74" s="88">
        <v>10123.194225697298</v>
      </c>
      <c r="O74" s="88">
        <v>9999.3318862408905</v>
      </c>
      <c r="P74" s="88">
        <v>10276.485093221758</v>
      </c>
      <c r="Q74" s="88">
        <v>10350.594530025004</v>
      </c>
      <c r="R74" s="88">
        <v>10374.866682246491</v>
      </c>
      <c r="S74" s="88">
        <v>10350.612494664927</v>
      </c>
      <c r="T74" s="88">
        <v>10267.897648189431</v>
      </c>
      <c r="U74" s="88">
        <v>10151.244488838487</v>
      </c>
      <c r="V74" s="88">
        <v>9980.2198716483872</v>
      </c>
      <c r="W74" s="88">
        <v>9753.2029489010001</v>
      </c>
      <c r="X74" s="88">
        <v>9496.065917973192</v>
      </c>
      <c r="Y74" s="88">
        <v>9222.5153554862427</v>
      </c>
      <c r="Z74" s="88">
        <v>8954.1577508562677</v>
      </c>
      <c r="AA74" s="88">
        <v>8724.888694513118</v>
      </c>
      <c r="AB74" s="88">
        <v>8542.1316769990699</v>
      </c>
      <c r="AC74" s="88">
        <v>8407.6812709062669</v>
      </c>
      <c r="AD74" s="88">
        <v>8320.9905127546535</v>
      </c>
      <c r="AE74" s="88">
        <v>8267.3118031277118</v>
      </c>
      <c r="AF74" s="88">
        <v>8237.6232424847349</v>
      </c>
      <c r="AG74" s="88">
        <v>8225.0448968623878</v>
      </c>
      <c r="AH74" s="88">
        <v>8216.6334772396021</v>
      </c>
      <c r="AI74" s="88">
        <v>8209.0336686416795</v>
      </c>
      <c r="AJ74" s="88">
        <v>8199.7602202634171</v>
      </c>
      <c r="AK74" s="88">
        <v>8184.2303478316262</v>
      </c>
      <c r="AL74" s="88">
        <v>8164.0618552150208</v>
      </c>
      <c r="AM74" s="88">
        <v>8139.146727154467</v>
      </c>
      <c r="AN74" s="88">
        <v>8109.1696237991318</v>
      </c>
      <c r="AO74" s="88">
        <v>8073.550710900272</v>
      </c>
      <c r="AP74" s="88">
        <v>8032.8185146457254</v>
      </c>
      <c r="AQ74" s="88">
        <v>7988.1071883604154</v>
      </c>
      <c r="AR74" s="88">
        <v>7943.9072617253314</v>
      </c>
      <c r="AS74" s="88">
        <v>7904.0685273478884</v>
      </c>
      <c r="AT74" s="88">
        <v>7865.4932966637307</v>
      </c>
      <c r="AU74" s="88">
        <v>7831.2576658016669</v>
      </c>
      <c r="AV74" s="88">
        <v>7797.2251020079784</v>
      </c>
      <c r="AW74" s="88">
        <v>7766.3261544017068</v>
      </c>
      <c r="AX74" s="88">
        <v>7739.4788177273658</v>
      </c>
      <c r="AY74" s="88">
        <v>7713.6323005052345</v>
      </c>
      <c r="AZ74" s="88">
        <v>7692.7186208171361</v>
      </c>
    </row>
    <row r="75" spans="1:52" ht="12" customHeight="1">
      <c r="A75" s="39" t="s">
        <v>30</v>
      </c>
      <c r="B75" s="75">
        <v>430748.21088773024</v>
      </c>
      <c r="C75" s="75">
        <v>437617.42298644822</v>
      </c>
      <c r="D75" s="75">
        <v>444151.60801654006</v>
      </c>
      <c r="E75" s="75">
        <v>443807.25165235595</v>
      </c>
      <c r="F75" s="75">
        <v>449950.30447301082</v>
      </c>
      <c r="G75" s="75">
        <v>443739.95794567256</v>
      </c>
      <c r="H75" s="75">
        <v>452451.97301099612</v>
      </c>
      <c r="I75" s="75">
        <v>453784.68747933081</v>
      </c>
      <c r="J75" s="75">
        <v>445147.29197686008</v>
      </c>
      <c r="K75" s="75">
        <v>441452.3804888014</v>
      </c>
      <c r="L75" s="75">
        <v>430083.00296907569</v>
      </c>
      <c r="M75" s="75">
        <v>424939.09777880763</v>
      </c>
      <c r="N75" s="75">
        <v>410833.93333845009</v>
      </c>
      <c r="O75" s="75">
        <v>410055.60531986103</v>
      </c>
      <c r="P75" s="75">
        <v>423094.64881870628</v>
      </c>
      <c r="Q75" s="75">
        <v>427768.66413352941</v>
      </c>
      <c r="R75" s="75">
        <v>431684.89017408865</v>
      </c>
      <c r="S75" s="75">
        <v>432766.90764241538</v>
      </c>
      <c r="T75" s="75">
        <v>429580.65272855927</v>
      </c>
      <c r="U75" s="75">
        <v>424826.91553329339</v>
      </c>
      <c r="V75" s="75">
        <v>418419.20742458943</v>
      </c>
      <c r="W75" s="75">
        <v>409089.76753430039</v>
      </c>
      <c r="X75" s="75">
        <v>399602.39289809705</v>
      </c>
      <c r="Y75" s="75">
        <v>389095.4156759149</v>
      </c>
      <c r="Z75" s="75">
        <v>378972.73527434061</v>
      </c>
      <c r="AA75" s="75">
        <v>369453.20386943349</v>
      </c>
      <c r="AB75" s="75">
        <v>361057.23455833679</v>
      </c>
      <c r="AC75" s="75">
        <v>353631.92704327946</v>
      </c>
      <c r="AD75" s="75">
        <v>347727.85585464403</v>
      </c>
      <c r="AE75" s="75">
        <v>342560.33390568802</v>
      </c>
      <c r="AF75" s="75">
        <v>337826.25065398886</v>
      </c>
      <c r="AG75" s="75">
        <v>333349.08227264491</v>
      </c>
      <c r="AH75" s="75">
        <v>328865.53741960513</v>
      </c>
      <c r="AI75" s="75">
        <v>324256.11591292376</v>
      </c>
      <c r="AJ75" s="75">
        <v>319393.22536352102</v>
      </c>
      <c r="AK75" s="75">
        <v>314260.91665021528</v>
      </c>
      <c r="AL75" s="75">
        <v>308821.05219653912</v>
      </c>
      <c r="AM75" s="75">
        <v>303105.33736459946</v>
      </c>
      <c r="AN75" s="75">
        <v>297137.66137533647</v>
      </c>
      <c r="AO75" s="75">
        <v>290969.57723027142</v>
      </c>
      <c r="AP75" s="75">
        <v>284719.7888468731</v>
      </c>
      <c r="AQ75" s="75">
        <v>278588.64006536955</v>
      </c>
      <c r="AR75" s="75">
        <v>272472.95335484971</v>
      </c>
      <c r="AS75" s="75">
        <v>266473.49401977478</v>
      </c>
      <c r="AT75" s="75">
        <v>260553.43205454468</v>
      </c>
      <c r="AU75" s="75">
        <v>254872.61193739413</v>
      </c>
      <c r="AV75" s="75">
        <v>249360.03105799283</v>
      </c>
      <c r="AW75" s="75">
        <v>244056.43856613315</v>
      </c>
      <c r="AX75" s="75">
        <v>238939.38538417435</v>
      </c>
      <c r="AY75" s="75">
        <v>234064.61458219096</v>
      </c>
      <c r="AZ75" s="75">
        <v>229346.67555091646</v>
      </c>
    </row>
    <row r="76" spans="1:52" ht="12" customHeight="1">
      <c r="A76" s="89" t="s">
        <v>31</v>
      </c>
      <c r="B76" s="90">
        <v>41185.666188675881</v>
      </c>
      <c r="C76" s="90">
        <v>41184.639252776396</v>
      </c>
      <c r="D76" s="90">
        <v>40915.314408233215</v>
      </c>
      <c r="E76" s="90">
        <v>40855.947383254839</v>
      </c>
      <c r="F76" s="90">
        <v>40981.238892127905</v>
      </c>
      <c r="G76" s="90">
        <v>40140.574074812241</v>
      </c>
      <c r="H76" s="90">
        <v>40083.164134934559</v>
      </c>
      <c r="I76" s="90">
        <v>39911.720267946162</v>
      </c>
      <c r="J76" s="90">
        <v>39707.754762824719</v>
      </c>
      <c r="K76" s="90">
        <v>38911.677739525359</v>
      </c>
      <c r="L76" s="90">
        <v>38734.046030989084</v>
      </c>
      <c r="M76" s="90">
        <v>38299.834324218908</v>
      </c>
      <c r="N76" s="90">
        <v>37047.353973108984</v>
      </c>
      <c r="O76" s="90">
        <v>37098.728512965121</v>
      </c>
      <c r="P76" s="90">
        <v>37491.821950315643</v>
      </c>
      <c r="Q76" s="90">
        <v>38811.181098175541</v>
      </c>
      <c r="R76" s="90">
        <v>39279.7579308118</v>
      </c>
      <c r="S76" s="90">
        <v>39943.379598491825</v>
      </c>
      <c r="T76" s="90">
        <v>40342.51236557158</v>
      </c>
      <c r="U76" s="90">
        <v>40497.957326866264</v>
      </c>
      <c r="V76" s="90">
        <v>40479.86133721051</v>
      </c>
      <c r="W76" s="90">
        <v>40340.375586655602</v>
      </c>
      <c r="X76" s="90">
        <v>40052.936958533348</v>
      </c>
      <c r="Y76" s="90">
        <v>39764.539987241806</v>
      </c>
      <c r="Z76" s="90">
        <v>39436.937827579204</v>
      </c>
      <c r="AA76" s="90">
        <v>39072.765240557463</v>
      </c>
      <c r="AB76" s="90">
        <v>38693.751322743206</v>
      </c>
      <c r="AC76" s="90">
        <v>38297.812797352351</v>
      </c>
      <c r="AD76" s="90">
        <v>37917.250191263403</v>
      </c>
      <c r="AE76" s="90">
        <v>37521.555704354556</v>
      </c>
      <c r="AF76" s="90">
        <v>37109.244928249849</v>
      </c>
      <c r="AG76" s="90">
        <v>36665.352191542748</v>
      </c>
      <c r="AH76" s="90">
        <v>36187.988110003083</v>
      </c>
      <c r="AI76" s="90">
        <v>35696.115785624563</v>
      </c>
      <c r="AJ76" s="90">
        <v>35227.207548690705</v>
      </c>
      <c r="AK76" s="90">
        <v>34727.024322341487</v>
      </c>
      <c r="AL76" s="90">
        <v>34196.951843196948</v>
      </c>
      <c r="AM76" s="90">
        <v>33647.576891460376</v>
      </c>
      <c r="AN76" s="90">
        <v>33068.275487711137</v>
      </c>
      <c r="AO76" s="90">
        <v>32462.770023002686</v>
      </c>
      <c r="AP76" s="90">
        <v>31864.337782555645</v>
      </c>
      <c r="AQ76" s="90">
        <v>31244.992832581356</v>
      </c>
      <c r="AR76" s="90">
        <v>30604.042407037487</v>
      </c>
      <c r="AS76" s="90">
        <v>29951.416841540333</v>
      </c>
      <c r="AT76" s="90">
        <v>29298.064323609873</v>
      </c>
      <c r="AU76" s="90">
        <v>28647.252464969108</v>
      </c>
      <c r="AV76" s="90">
        <v>28005.427455740828</v>
      </c>
      <c r="AW76" s="90">
        <v>27381.030770458994</v>
      </c>
      <c r="AX76" s="90">
        <v>26786.988557367888</v>
      </c>
      <c r="AY76" s="90">
        <v>26212.576876693514</v>
      </c>
      <c r="AZ76" s="90">
        <v>25667.833787965999</v>
      </c>
    </row>
    <row r="77" spans="1:52" ht="12" customHeight="1">
      <c r="A77" s="52" t="s">
        <v>46</v>
      </c>
      <c r="B77" s="75">
        <v>6659.5719422843185</v>
      </c>
      <c r="C77" s="75">
        <v>5954.129783096907</v>
      </c>
      <c r="D77" s="75">
        <v>5887.8384097912631</v>
      </c>
      <c r="E77" s="75">
        <v>5669.6300251568555</v>
      </c>
      <c r="F77" s="75">
        <v>5663.1741807513954</v>
      </c>
      <c r="G77" s="75">
        <v>5064.7849452073178</v>
      </c>
      <c r="H77" s="75">
        <v>4976.5112537100922</v>
      </c>
      <c r="I77" s="75">
        <v>5314.2289398920348</v>
      </c>
      <c r="J77" s="75">
        <v>5094.4200456429971</v>
      </c>
      <c r="K77" s="75">
        <v>4480.0536210924702</v>
      </c>
      <c r="L77" s="75">
        <v>4542.2274385004239</v>
      </c>
      <c r="M77" s="75">
        <v>4207.1576802581721</v>
      </c>
      <c r="N77" s="75">
        <v>4421.5435594279434</v>
      </c>
      <c r="O77" s="75">
        <v>3830.845497637511</v>
      </c>
      <c r="P77" s="75">
        <v>3484.5655783576867</v>
      </c>
      <c r="Q77" s="75">
        <v>3207.8640031959117</v>
      </c>
      <c r="R77" s="75">
        <v>3229.2009062807037</v>
      </c>
      <c r="S77" s="75">
        <v>3304.811717893117</v>
      </c>
      <c r="T77" s="75">
        <v>3358.2152731731339</v>
      </c>
      <c r="U77" s="75">
        <v>3398.7388150734387</v>
      </c>
      <c r="V77" s="75">
        <v>3427.0371266811981</v>
      </c>
      <c r="W77" s="75">
        <v>3446.2758804330974</v>
      </c>
      <c r="X77" s="75">
        <v>3457.4387618566761</v>
      </c>
      <c r="Y77" s="75">
        <v>3465.8475737286144</v>
      </c>
      <c r="Z77" s="75">
        <v>3468.8708309756289</v>
      </c>
      <c r="AA77" s="75">
        <v>3473.9203804997596</v>
      </c>
      <c r="AB77" s="75">
        <v>3484.3474664706</v>
      </c>
      <c r="AC77" s="75">
        <v>3491.8233899436414</v>
      </c>
      <c r="AD77" s="75">
        <v>3488.2795601958096</v>
      </c>
      <c r="AE77" s="75">
        <v>3494.5426954299655</v>
      </c>
      <c r="AF77" s="75">
        <v>3497.1780468386623</v>
      </c>
      <c r="AG77" s="75">
        <v>3467.6666828449079</v>
      </c>
      <c r="AH77" s="75">
        <v>3470.9616092042843</v>
      </c>
      <c r="AI77" s="75">
        <v>3464.7617515939769</v>
      </c>
      <c r="AJ77" s="75">
        <v>3464.1399513037745</v>
      </c>
      <c r="AK77" s="75">
        <v>3458.3104171200202</v>
      </c>
      <c r="AL77" s="75">
        <v>3447.9265880053117</v>
      </c>
      <c r="AM77" s="75">
        <v>3427.4882798758076</v>
      </c>
      <c r="AN77" s="75">
        <v>3403.5025766830295</v>
      </c>
      <c r="AO77" s="75">
        <v>3370.5757162742943</v>
      </c>
      <c r="AP77" s="75">
        <v>3335.6657080468012</v>
      </c>
      <c r="AQ77" s="75">
        <v>3297.9121333013659</v>
      </c>
      <c r="AR77" s="75">
        <v>3268.8594624936932</v>
      </c>
      <c r="AS77" s="75">
        <v>3235.9623407337376</v>
      </c>
      <c r="AT77" s="75">
        <v>3185.7963479836799</v>
      </c>
      <c r="AU77" s="75">
        <v>3153.6762650458322</v>
      </c>
      <c r="AV77" s="75">
        <v>3110.5962098517221</v>
      </c>
      <c r="AW77" s="75">
        <v>3049.6229753270845</v>
      </c>
      <c r="AX77" s="75">
        <v>2986.9763032140527</v>
      </c>
      <c r="AY77" s="75">
        <v>2913.0044892805445</v>
      </c>
      <c r="AZ77" s="75">
        <v>2864.3999512344089</v>
      </c>
    </row>
    <row r="78" spans="1:52" ht="12" customHeight="1">
      <c r="A78" s="53" t="s">
        <v>47</v>
      </c>
      <c r="B78" s="76">
        <v>95890.051764157208</v>
      </c>
      <c r="C78" s="76">
        <v>92570.541742085363</v>
      </c>
      <c r="D78" s="76">
        <v>90970.412030009524</v>
      </c>
      <c r="E78" s="76">
        <v>93789.503255372794</v>
      </c>
      <c r="F78" s="76">
        <v>99694.294216293463</v>
      </c>
      <c r="G78" s="76">
        <v>104099.50770119826</v>
      </c>
      <c r="H78" s="76">
        <v>108059.84522396902</v>
      </c>
      <c r="I78" s="76">
        <v>113088.40243367289</v>
      </c>
      <c r="J78" s="76">
        <v>113865.74949603273</v>
      </c>
      <c r="K78" s="76">
        <v>104199.02088528985</v>
      </c>
      <c r="L78" s="76">
        <v>104816.02186722518</v>
      </c>
      <c r="M78" s="76">
        <v>107238.43962043426</v>
      </c>
      <c r="N78" s="76">
        <v>104654.34759632016</v>
      </c>
      <c r="O78" s="76">
        <v>103763.99344767907</v>
      </c>
      <c r="P78" s="76">
        <v>105121.92945298666</v>
      </c>
      <c r="Q78" s="76">
        <v>109563.95056123487</v>
      </c>
      <c r="R78" s="76">
        <v>116849.69108320601</v>
      </c>
      <c r="S78" s="76">
        <v>121343.69088014877</v>
      </c>
      <c r="T78" s="76">
        <v>125564.42558614416</v>
      </c>
      <c r="U78" s="76">
        <v>129375.73161592353</v>
      </c>
      <c r="V78" s="76">
        <v>132686.97319506743</v>
      </c>
      <c r="W78" s="76">
        <v>135841.14426262942</v>
      </c>
      <c r="X78" s="76">
        <v>138719.02184450848</v>
      </c>
      <c r="Y78" s="76">
        <v>141186.58715446063</v>
      </c>
      <c r="Z78" s="76">
        <v>143040.47154912926</v>
      </c>
      <c r="AA78" s="76">
        <v>144951.78597549978</v>
      </c>
      <c r="AB78" s="76">
        <v>146798.34462539479</v>
      </c>
      <c r="AC78" s="76">
        <v>148772.23825821484</v>
      </c>
      <c r="AD78" s="76">
        <v>150937.48505470838</v>
      </c>
      <c r="AE78" s="76">
        <v>153077.82171876414</v>
      </c>
      <c r="AF78" s="76">
        <v>155197.74098582228</v>
      </c>
      <c r="AG78" s="76">
        <v>157358.36786514195</v>
      </c>
      <c r="AH78" s="76">
        <v>159159.81837985598</v>
      </c>
      <c r="AI78" s="76">
        <v>160823.02240188257</v>
      </c>
      <c r="AJ78" s="76">
        <v>162221.52464270729</v>
      </c>
      <c r="AK78" s="76">
        <v>163525.39141662448</v>
      </c>
      <c r="AL78" s="76">
        <v>164928.12306667725</v>
      </c>
      <c r="AM78" s="76">
        <v>166023.84830073678</v>
      </c>
      <c r="AN78" s="76">
        <v>167342.52600763532</v>
      </c>
      <c r="AO78" s="76">
        <v>168283.01553744028</v>
      </c>
      <c r="AP78" s="76">
        <v>169228.64081554223</v>
      </c>
      <c r="AQ78" s="76">
        <v>170273.00274260005</v>
      </c>
      <c r="AR78" s="76">
        <v>171183.21776728361</v>
      </c>
      <c r="AS78" s="76">
        <v>171969.75207032802</v>
      </c>
      <c r="AT78" s="76">
        <v>172504.22460458835</v>
      </c>
      <c r="AU78" s="76">
        <v>173280.93660692085</v>
      </c>
      <c r="AV78" s="76">
        <v>173722.61029465648</v>
      </c>
      <c r="AW78" s="76">
        <v>173259.55595588236</v>
      </c>
      <c r="AX78" s="76">
        <v>173235.83114999166</v>
      </c>
      <c r="AY78" s="76">
        <v>172129.75818700669</v>
      </c>
      <c r="AZ78" s="76">
        <v>170593.37986204901</v>
      </c>
    </row>
    <row r="79" spans="1:52" ht="12" customHeight="1">
      <c r="A79" s="85" t="s">
        <v>22</v>
      </c>
      <c r="B79" s="86">
        <v>273870.72502947436</v>
      </c>
      <c r="C79" s="86">
        <v>280534.67562828871</v>
      </c>
      <c r="D79" s="86">
        <v>284104.23564466013</v>
      </c>
      <c r="E79" s="86">
        <v>294110.96972764673</v>
      </c>
      <c r="F79" s="86">
        <v>306411.74395390641</v>
      </c>
      <c r="G79" s="86">
        <v>312563.46305019839</v>
      </c>
      <c r="H79" s="86">
        <v>317005.8062824934</v>
      </c>
      <c r="I79" s="86">
        <v>324186.10470974952</v>
      </c>
      <c r="J79" s="86">
        <v>316390.68369069544</v>
      </c>
      <c r="K79" s="86">
        <v>297125.89716503193</v>
      </c>
      <c r="L79" s="86">
        <v>302786.76751472167</v>
      </c>
      <c r="M79" s="86">
        <v>297865.36317794322</v>
      </c>
      <c r="N79" s="86">
        <v>283582.6993348978</v>
      </c>
      <c r="O79" s="86">
        <v>279556.88111740525</v>
      </c>
      <c r="P79" s="86">
        <v>275697.89325281203</v>
      </c>
      <c r="Q79" s="86">
        <v>280937.38159945101</v>
      </c>
      <c r="R79" s="86">
        <v>290609.69861888839</v>
      </c>
      <c r="S79" s="86">
        <v>302028.06851332285</v>
      </c>
      <c r="T79" s="86">
        <v>307427.43971394573</v>
      </c>
      <c r="U79" s="86">
        <v>310626.22995912319</v>
      </c>
      <c r="V79" s="86">
        <v>312225.81099940056</v>
      </c>
      <c r="W79" s="86">
        <v>313332.70373251563</v>
      </c>
      <c r="X79" s="86">
        <v>313922.68789241655</v>
      </c>
      <c r="Y79" s="86">
        <v>314632.53881835868</v>
      </c>
      <c r="Z79" s="86">
        <v>315135.92516662087</v>
      </c>
      <c r="AA79" s="86">
        <v>315562.74518706091</v>
      </c>
      <c r="AB79" s="86">
        <v>316138.82714627095</v>
      </c>
      <c r="AC79" s="86">
        <v>316826.32787126797</v>
      </c>
      <c r="AD79" s="86">
        <v>317590.09045681066</v>
      </c>
      <c r="AE79" s="86">
        <v>318335.98587188777</v>
      </c>
      <c r="AF79" s="86">
        <v>319065.14197927149</v>
      </c>
      <c r="AG79" s="86">
        <v>319701.69501096866</v>
      </c>
      <c r="AH79" s="86">
        <v>320090.69968535204</v>
      </c>
      <c r="AI79" s="86">
        <v>319908.73464726395</v>
      </c>
      <c r="AJ79" s="86">
        <v>319423.27946834726</v>
      </c>
      <c r="AK79" s="86">
        <v>318672.70039693953</v>
      </c>
      <c r="AL79" s="86">
        <v>317695.66232274519</v>
      </c>
      <c r="AM79" s="86">
        <v>316479.74264119321</v>
      </c>
      <c r="AN79" s="86">
        <v>315012.94203634595</v>
      </c>
      <c r="AO79" s="86">
        <v>313457.21771027619</v>
      </c>
      <c r="AP79" s="86">
        <v>311726.55994233489</v>
      </c>
      <c r="AQ79" s="86">
        <v>310026.15557694621</v>
      </c>
      <c r="AR79" s="86">
        <v>308229.5930753015</v>
      </c>
      <c r="AS79" s="86">
        <v>306356.78251487884</v>
      </c>
      <c r="AT79" s="86">
        <v>304420.48177245579</v>
      </c>
      <c r="AU79" s="86">
        <v>302477.17175061622</v>
      </c>
      <c r="AV79" s="86">
        <v>300430.74438785244</v>
      </c>
      <c r="AW79" s="86">
        <v>298168.58874787029</v>
      </c>
      <c r="AX79" s="86">
        <v>295891.67601648869</v>
      </c>
      <c r="AY79" s="86">
        <v>293417.53919411957</v>
      </c>
      <c r="AZ79" s="86">
        <v>291040.57734332053</v>
      </c>
    </row>
    <row r="80" spans="1:52" ht="12" customHeight="1">
      <c r="A80" s="51" t="s">
        <v>45</v>
      </c>
      <c r="B80" s="75">
        <v>249541.79176077584</v>
      </c>
      <c r="C80" s="75">
        <v>255798.85804557125</v>
      </c>
      <c r="D80" s="75">
        <v>259228.56204767336</v>
      </c>
      <c r="E80" s="75">
        <v>267826.71407359524</v>
      </c>
      <c r="F80" s="75">
        <v>279260.70167982194</v>
      </c>
      <c r="G80" s="75">
        <v>285413.13299828226</v>
      </c>
      <c r="H80" s="75">
        <v>289195.15470356739</v>
      </c>
      <c r="I80" s="75">
        <v>296055.58781318029</v>
      </c>
      <c r="J80" s="75">
        <v>288616.48973112524</v>
      </c>
      <c r="K80" s="75">
        <v>270713.0666493561</v>
      </c>
      <c r="L80" s="75">
        <v>276491.73092130304</v>
      </c>
      <c r="M80" s="75">
        <v>272964.43541729287</v>
      </c>
      <c r="N80" s="75">
        <v>259616.45112068829</v>
      </c>
      <c r="O80" s="75">
        <v>257223.13342889567</v>
      </c>
      <c r="P80" s="75">
        <v>254518.35048713384</v>
      </c>
      <c r="Q80" s="75">
        <v>258318.70234422092</v>
      </c>
      <c r="R80" s="75">
        <v>267542.51035616489</v>
      </c>
      <c r="S80" s="75">
        <v>278287.28190230852</v>
      </c>
      <c r="T80" s="75">
        <v>283024.89812987833</v>
      </c>
      <c r="U80" s="75">
        <v>285600.07393024978</v>
      </c>
      <c r="V80" s="75">
        <v>286614.65536606096</v>
      </c>
      <c r="W80" s="75">
        <v>287170.43743830884</v>
      </c>
      <c r="X80" s="75">
        <v>287245.24723661516</v>
      </c>
      <c r="Y80" s="75">
        <v>287470.66849022568</v>
      </c>
      <c r="Z80" s="75">
        <v>287604.51953856461</v>
      </c>
      <c r="AA80" s="75">
        <v>287675.43078773812</v>
      </c>
      <c r="AB80" s="75">
        <v>287866.97733336344</v>
      </c>
      <c r="AC80" s="75">
        <v>288142.41358849185</v>
      </c>
      <c r="AD80" s="75">
        <v>288491.47715951456</v>
      </c>
      <c r="AE80" s="75">
        <v>288827.2849193883</v>
      </c>
      <c r="AF80" s="75">
        <v>289177.32105415018</v>
      </c>
      <c r="AG80" s="75">
        <v>289415.66901917401</v>
      </c>
      <c r="AH80" s="75">
        <v>289441.97124769277</v>
      </c>
      <c r="AI80" s="75">
        <v>288945.16895319044</v>
      </c>
      <c r="AJ80" s="75">
        <v>288194.2346412178</v>
      </c>
      <c r="AK80" s="75">
        <v>287196.40008347272</v>
      </c>
      <c r="AL80" s="75">
        <v>285967.66990265966</v>
      </c>
      <c r="AM80" s="75">
        <v>284507.81951980048</v>
      </c>
      <c r="AN80" s="75">
        <v>282851.04535015963</v>
      </c>
      <c r="AO80" s="75">
        <v>281011.94906044414</v>
      </c>
      <c r="AP80" s="75">
        <v>278991.01356797846</v>
      </c>
      <c r="AQ80" s="75">
        <v>276940.61267194181</v>
      </c>
      <c r="AR80" s="75">
        <v>274810.8059711479</v>
      </c>
      <c r="AS80" s="75">
        <v>272629.94914947089</v>
      </c>
      <c r="AT80" s="75">
        <v>270398.78909312258</v>
      </c>
      <c r="AU80" s="75">
        <v>268138.32688014267</v>
      </c>
      <c r="AV80" s="75">
        <v>265773.6681492051</v>
      </c>
      <c r="AW80" s="75">
        <v>263330.7159254112</v>
      </c>
      <c r="AX80" s="75">
        <v>260813.95810653607</v>
      </c>
      <c r="AY80" s="75">
        <v>258222.76730874219</v>
      </c>
      <c r="AZ80" s="75">
        <v>255792.12475315516</v>
      </c>
    </row>
    <row r="81" spans="1:52" ht="12" customHeight="1">
      <c r="A81" s="52" t="s">
        <v>50</v>
      </c>
      <c r="B81" s="75">
        <v>2487.9779044711545</v>
      </c>
      <c r="C81" s="75">
        <v>2211.6262114545816</v>
      </c>
      <c r="D81" s="75">
        <v>2232.9039032115415</v>
      </c>
      <c r="E81" s="75">
        <v>2488.8037598666715</v>
      </c>
      <c r="F81" s="75">
        <v>2619.4491914027053</v>
      </c>
      <c r="G81" s="75">
        <v>2694.9893234286255</v>
      </c>
      <c r="H81" s="75">
        <v>2413.825495231129</v>
      </c>
      <c r="I81" s="75">
        <v>2607.3942358279846</v>
      </c>
      <c r="J81" s="75">
        <v>2549.1751948784258</v>
      </c>
      <c r="K81" s="75">
        <v>2226.5142025876794</v>
      </c>
      <c r="L81" s="75">
        <v>2221.632756402531</v>
      </c>
      <c r="M81" s="75">
        <v>2283.5501975319717</v>
      </c>
      <c r="N81" s="75">
        <v>2126.2110287160103</v>
      </c>
      <c r="O81" s="75">
        <v>1644.9042526923981</v>
      </c>
      <c r="P81" s="75">
        <v>1507.2480588664648</v>
      </c>
      <c r="Q81" s="75">
        <v>1401.7282978395604</v>
      </c>
      <c r="R81" s="75">
        <v>1365.9393212320824</v>
      </c>
      <c r="S81" s="75">
        <v>1411.9084612648746</v>
      </c>
      <c r="T81" s="75">
        <v>1412.0324117471414</v>
      </c>
      <c r="U81" s="75">
        <v>1418.791673450716</v>
      </c>
      <c r="V81" s="75">
        <v>1425.8145638878348</v>
      </c>
      <c r="W81" s="75">
        <v>1439.3091650941658</v>
      </c>
      <c r="X81" s="75">
        <v>1453.5335603307994</v>
      </c>
      <c r="Y81" s="75">
        <v>1468.6327363782157</v>
      </c>
      <c r="Z81" s="75">
        <v>1482.6786757951677</v>
      </c>
      <c r="AA81" s="75">
        <v>1494.7214236247055</v>
      </c>
      <c r="AB81" s="75">
        <v>1510.647089630645</v>
      </c>
      <c r="AC81" s="75">
        <v>1522.58322248268</v>
      </c>
      <c r="AD81" s="75">
        <v>1539.2801965203118</v>
      </c>
      <c r="AE81" s="75">
        <v>1556.1117584880876</v>
      </c>
      <c r="AF81" s="75">
        <v>1575.8472848710387</v>
      </c>
      <c r="AG81" s="75">
        <v>1573.7323567425492</v>
      </c>
      <c r="AH81" s="75">
        <v>1583.8729533105397</v>
      </c>
      <c r="AI81" s="75">
        <v>1598.1210949902872</v>
      </c>
      <c r="AJ81" s="75">
        <v>1605.6675347621963</v>
      </c>
      <c r="AK81" s="75">
        <v>1618.5639308759296</v>
      </c>
      <c r="AL81" s="75">
        <v>1627.8711530080091</v>
      </c>
      <c r="AM81" s="75">
        <v>1630.8822833705785</v>
      </c>
      <c r="AN81" s="75">
        <v>1636.2373384355146</v>
      </c>
      <c r="AO81" s="75">
        <v>1639.0813375386156</v>
      </c>
      <c r="AP81" s="75">
        <v>1640.189444359662</v>
      </c>
      <c r="AQ81" s="75">
        <v>1645.2616435620848</v>
      </c>
      <c r="AR81" s="75">
        <v>1646.3243117883849</v>
      </c>
      <c r="AS81" s="75">
        <v>1643.1816767450566</v>
      </c>
      <c r="AT81" s="75">
        <v>1648.130249754608</v>
      </c>
      <c r="AU81" s="75">
        <v>1644.7484554071007</v>
      </c>
      <c r="AV81" s="75">
        <v>1642.7356581652421</v>
      </c>
      <c r="AW81" s="75">
        <v>1616.2779095182848</v>
      </c>
      <c r="AX81" s="75">
        <v>1587.6378244480229</v>
      </c>
      <c r="AY81" s="75">
        <v>1563.5470372326415</v>
      </c>
      <c r="AZ81" s="75">
        <v>1533.8879270394718</v>
      </c>
    </row>
    <row r="82" spans="1:52" ht="12" customHeight="1">
      <c r="A82" s="52" t="s">
        <v>47</v>
      </c>
      <c r="B82" s="75">
        <v>5809.2021163597774</v>
      </c>
      <c r="C82" s="75">
        <v>5991.8682858537304</v>
      </c>
      <c r="D82" s="75">
        <v>6167.457163926254</v>
      </c>
      <c r="E82" s="75">
        <v>6522.94205113711</v>
      </c>
      <c r="F82" s="75">
        <v>6935.4365788309433</v>
      </c>
      <c r="G82" s="75">
        <v>7093.4019110769805</v>
      </c>
      <c r="H82" s="75">
        <v>7597.2446084040967</v>
      </c>
      <c r="I82" s="75">
        <v>8187.5937894726239</v>
      </c>
      <c r="J82" s="75">
        <v>8521.7506034136131</v>
      </c>
      <c r="K82" s="75">
        <v>7622.924565186664</v>
      </c>
      <c r="L82" s="75">
        <v>8368.8869218766522</v>
      </c>
      <c r="M82" s="75">
        <v>8555.9510178726796</v>
      </c>
      <c r="N82" s="75">
        <v>8400.4220810366896</v>
      </c>
      <c r="O82" s="75">
        <v>8547.3645765955334</v>
      </c>
      <c r="P82" s="75">
        <v>8471.8565214544378</v>
      </c>
      <c r="Q82" s="75">
        <v>8942.5892989186978</v>
      </c>
      <c r="R82" s="75">
        <v>9306.6156303451316</v>
      </c>
      <c r="S82" s="75">
        <v>9789.8184879148284</v>
      </c>
      <c r="T82" s="75">
        <v>10297.803755776973</v>
      </c>
      <c r="U82" s="75">
        <v>10775.522379984683</v>
      </c>
      <c r="V82" s="75">
        <v>11234.525214048937</v>
      </c>
      <c r="W82" s="75">
        <v>11667.799547899867</v>
      </c>
      <c r="X82" s="75">
        <v>12069.343083752117</v>
      </c>
      <c r="Y82" s="75">
        <v>12424.794633903481</v>
      </c>
      <c r="Z82" s="75">
        <v>12677.397789638877</v>
      </c>
      <c r="AA82" s="75">
        <v>12917.724219768184</v>
      </c>
      <c r="AB82" s="75">
        <v>13189.439561047757</v>
      </c>
      <c r="AC82" s="75">
        <v>13494.074591242348</v>
      </c>
      <c r="AD82" s="75">
        <v>13796.251203303018</v>
      </c>
      <c r="AE82" s="75">
        <v>14098.21384960151</v>
      </c>
      <c r="AF82" s="75">
        <v>14366.857929054462</v>
      </c>
      <c r="AG82" s="75">
        <v>14669.393333652321</v>
      </c>
      <c r="AH82" s="75">
        <v>14922.90375770719</v>
      </c>
      <c r="AI82" s="75">
        <v>15144.901338059281</v>
      </c>
      <c r="AJ82" s="75">
        <v>15324.815942040634</v>
      </c>
      <c r="AK82" s="75">
        <v>15481.053504281976</v>
      </c>
      <c r="AL82" s="75">
        <v>15647.145698979039</v>
      </c>
      <c r="AM82" s="75">
        <v>15805.73684314713</v>
      </c>
      <c r="AN82" s="75">
        <v>15961.782017404017</v>
      </c>
      <c r="AO82" s="75">
        <v>16150.174105865297</v>
      </c>
      <c r="AP82" s="75">
        <v>16360.185480609631</v>
      </c>
      <c r="AQ82" s="75">
        <v>16605.423081305336</v>
      </c>
      <c r="AR82" s="75">
        <v>16844.021673536285</v>
      </c>
      <c r="AS82" s="75">
        <v>17059.720141388694</v>
      </c>
      <c r="AT82" s="75">
        <v>17249.958187938082</v>
      </c>
      <c r="AU82" s="75">
        <v>17467.985615914975</v>
      </c>
      <c r="AV82" s="75">
        <v>17677.336198760575</v>
      </c>
      <c r="AW82" s="75">
        <v>17771.779813894318</v>
      </c>
      <c r="AX82" s="75">
        <v>17927.335420273412</v>
      </c>
      <c r="AY82" s="75">
        <v>17948.25521618015</v>
      </c>
      <c r="AZ82" s="75">
        <v>17914.89944022994</v>
      </c>
    </row>
    <row r="83" spans="1:52" ht="12" customHeight="1">
      <c r="A83" s="53" t="s">
        <v>51</v>
      </c>
      <c r="B83" s="76">
        <v>16031.753247867595</v>
      </c>
      <c r="C83" s="76">
        <v>16532.32308540916</v>
      </c>
      <c r="D83" s="76">
        <v>16475.312529848987</v>
      </c>
      <c r="E83" s="76">
        <v>17272.509843047796</v>
      </c>
      <c r="F83" s="76">
        <v>17596.156503850852</v>
      </c>
      <c r="G83" s="76">
        <v>17361.938817410501</v>
      </c>
      <c r="H83" s="76">
        <v>17799.581475290812</v>
      </c>
      <c r="I83" s="76">
        <v>17335.528871268638</v>
      </c>
      <c r="J83" s="76">
        <v>16703.268161278214</v>
      </c>
      <c r="K83" s="76">
        <v>16563.391747901496</v>
      </c>
      <c r="L83" s="76">
        <v>15704.516915139458</v>
      </c>
      <c r="M83" s="76">
        <v>14061.42654524564</v>
      </c>
      <c r="N83" s="76">
        <v>13439.615104456798</v>
      </c>
      <c r="O83" s="76">
        <v>12141.478859221666</v>
      </c>
      <c r="P83" s="76">
        <v>11200.438185357238</v>
      </c>
      <c r="Q83" s="76">
        <v>12274.361658471797</v>
      </c>
      <c r="R83" s="76">
        <v>12394.633311146277</v>
      </c>
      <c r="S83" s="76">
        <v>12539.05966183467</v>
      </c>
      <c r="T83" s="76">
        <v>12692.705416543335</v>
      </c>
      <c r="U83" s="76">
        <v>12831.841975438048</v>
      </c>
      <c r="V83" s="76">
        <v>12950.815855402787</v>
      </c>
      <c r="W83" s="76">
        <v>13055.157581212703</v>
      </c>
      <c r="X83" s="76">
        <v>13154.56401171845</v>
      </c>
      <c r="Y83" s="76">
        <v>13268.442957851252</v>
      </c>
      <c r="Z83" s="76">
        <v>13371.329162622249</v>
      </c>
      <c r="AA83" s="76">
        <v>13474.868755929883</v>
      </c>
      <c r="AB83" s="76">
        <v>13571.763162229088</v>
      </c>
      <c r="AC83" s="76">
        <v>13667.256469051094</v>
      </c>
      <c r="AD83" s="76">
        <v>13763.081897472732</v>
      </c>
      <c r="AE83" s="76">
        <v>13854.375344409818</v>
      </c>
      <c r="AF83" s="76">
        <v>13945.115711195853</v>
      </c>
      <c r="AG83" s="76">
        <v>14042.900301399772</v>
      </c>
      <c r="AH83" s="76">
        <v>14141.951726641621</v>
      </c>
      <c r="AI83" s="76">
        <v>14220.543261023962</v>
      </c>
      <c r="AJ83" s="76">
        <v>14298.561350326592</v>
      </c>
      <c r="AK83" s="76">
        <v>14376.682878308906</v>
      </c>
      <c r="AL83" s="76">
        <v>14452.97556809846</v>
      </c>
      <c r="AM83" s="76">
        <v>14535.303994875057</v>
      </c>
      <c r="AN83" s="76">
        <v>14563.877330346819</v>
      </c>
      <c r="AO83" s="76">
        <v>14656.013206428062</v>
      </c>
      <c r="AP83" s="76">
        <v>14735.171449387106</v>
      </c>
      <c r="AQ83" s="76">
        <v>14834.858180136973</v>
      </c>
      <c r="AR83" s="76">
        <v>14928.441118828843</v>
      </c>
      <c r="AS83" s="76">
        <v>15023.93154727418</v>
      </c>
      <c r="AT83" s="76">
        <v>15123.604241640518</v>
      </c>
      <c r="AU83" s="76">
        <v>15226.110799151458</v>
      </c>
      <c r="AV83" s="76">
        <v>15337.004381721512</v>
      </c>
      <c r="AW83" s="76">
        <v>15449.815099046467</v>
      </c>
      <c r="AX83" s="76">
        <v>15562.744665231159</v>
      </c>
      <c r="AY83" s="76">
        <v>15682.96963196461</v>
      </c>
      <c r="AZ83" s="76">
        <v>15799.665222895914</v>
      </c>
    </row>
    <row r="84" spans="1:52" ht="12" customHeight="1">
      <c r="A84" s="53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</row>
    <row r="85" spans="1:52" ht="12" customHeight="1">
      <c r="A85" s="9" t="s">
        <v>126</v>
      </c>
      <c r="B85" s="116">
        <f>B71/B31</f>
        <v>2.9463284289468885</v>
      </c>
      <c r="C85" s="347">
        <f t="shared" ref="C85:AZ85" si="9">C71/C31</f>
        <v>2.947558286550529</v>
      </c>
      <c r="D85" s="347">
        <f t="shared" si="9"/>
        <v>2.9467466441624048</v>
      </c>
      <c r="E85" s="347">
        <f t="shared" si="9"/>
        <v>2.9494688298667997</v>
      </c>
      <c r="F85" s="347">
        <f t="shared" si="9"/>
        <v>2.9495084935532332</v>
      </c>
      <c r="G85" s="347">
        <f t="shared" si="9"/>
        <v>2.9404618298379983</v>
      </c>
      <c r="H85" s="347">
        <f t="shared" si="9"/>
        <v>2.9269568758409137</v>
      </c>
      <c r="I85" s="347">
        <f t="shared" si="9"/>
        <v>2.9125530843781191</v>
      </c>
      <c r="J85" s="347">
        <f t="shared" si="9"/>
        <v>2.8967752219880918</v>
      </c>
      <c r="K85" s="347">
        <f t="shared" si="9"/>
        <v>2.8775929554721933</v>
      </c>
      <c r="L85" s="347">
        <f t="shared" si="9"/>
        <v>2.8652074420023848</v>
      </c>
      <c r="M85" s="347">
        <f t="shared" si="9"/>
        <v>2.8574403801499715</v>
      </c>
      <c r="N85" s="347">
        <f t="shared" si="9"/>
        <v>2.8439249147126384</v>
      </c>
      <c r="O85" s="347">
        <f t="shared" si="9"/>
        <v>2.8560408896140839</v>
      </c>
      <c r="P85" s="347">
        <f t="shared" si="9"/>
        <v>2.8511368854603751</v>
      </c>
      <c r="Q85" s="347">
        <f t="shared" si="9"/>
        <v>2.8515840229855276</v>
      </c>
      <c r="R85" s="347">
        <f t="shared" si="9"/>
        <v>2.850939700473087</v>
      </c>
      <c r="S85" s="347">
        <f t="shared" si="9"/>
        <v>2.8480557612078043</v>
      </c>
      <c r="T85" s="347">
        <f t="shared" si="9"/>
        <v>2.8453641833134147</v>
      </c>
      <c r="U85" s="347">
        <f t="shared" si="9"/>
        <v>2.8416199597116889</v>
      </c>
      <c r="V85" s="347">
        <f t="shared" si="9"/>
        <v>2.837025250663014</v>
      </c>
      <c r="W85" s="347">
        <f t="shared" si="9"/>
        <v>2.8272280183702816</v>
      </c>
      <c r="X85" s="347">
        <f t="shared" si="9"/>
        <v>2.8158698178405444</v>
      </c>
      <c r="Y85" s="347">
        <f t="shared" si="9"/>
        <v>2.8037913731270074</v>
      </c>
      <c r="Z85" s="347">
        <f t="shared" si="9"/>
        <v>2.7920062707535731</v>
      </c>
      <c r="AA85" s="347">
        <f t="shared" si="9"/>
        <v>2.7802319741835713</v>
      </c>
      <c r="AB85" s="347">
        <f t="shared" si="9"/>
        <v>2.7693610218977169</v>
      </c>
      <c r="AC85" s="347">
        <f t="shared" si="9"/>
        <v>2.7589912310581712</v>
      </c>
      <c r="AD85" s="347">
        <f t="shared" si="9"/>
        <v>2.7499252134846861</v>
      </c>
      <c r="AE85" s="347">
        <f t="shared" si="9"/>
        <v>2.7415289746134661</v>
      </c>
      <c r="AF85" s="347">
        <f t="shared" si="9"/>
        <v>2.7328662427427775</v>
      </c>
      <c r="AG85" s="347">
        <f t="shared" si="9"/>
        <v>2.7243662891021714</v>
      </c>
      <c r="AH85" s="347">
        <f t="shared" si="9"/>
        <v>2.7147879864072579</v>
      </c>
      <c r="AI85" s="347">
        <f t="shared" si="9"/>
        <v>2.704521574774204</v>
      </c>
      <c r="AJ85" s="347">
        <f t="shared" si="9"/>
        <v>2.6933005679409265</v>
      </c>
      <c r="AK85" s="347">
        <f t="shared" si="9"/>
        <v>2.6809850264278166</v>
      </c>
      <c r="AL85" s="347">
        <f t="shared" si="9"/>
        <v>2.6678103771023243</v>
      </c>
      <c r="AM85" s="347">
        <f t="shared" si="9"/>
        <v>2.65341133188574</v>
      </c>
      <c r="AN85" s="347">
        <f t="shared" si="9"/>
        <v>2.6381502835907842</v>
      </c>
      <c r="AO85" s="347">
        <f t="shared" si="9"/>
        <v>2.621985809454273</v>
      </c>
      <c r="AP85" s="347">
        <f t="shared" si="9"/>
        <v>2.6049729529288888</v>
      </c>
      <c r="AQ85" s="347">
        <f t="shared" si="9"/>
        <v>2.5873995957081672</v>
      </c>
      <c r="AR85" s="347">
        <f t="shared" si="9"/>
        <v>2.5692518055405693</v>
      </c>
      <c r="AS85" s="347">
        <f t="shared" si="9"/>
        <v>2.5506274651020147</v>
      </c>
      <c r="AT85" s="347">
        <f t="shared" si="9"/>
        <v>2.5311556419159218</v>
      </c>
      <c r="AU85" s="347">
        <f t="shared" si="9"/>
        <v>2.5116658147346138</v>
      </c>
      <c r="AV85" s="347">
        <f t="shared" si="9"/>
        <v>2.4911051210502704</v>
      </c>
      <c r="AW85" s="347">
        <f t="shared" si="9"/>
        <v>2.4684439572910333</v>
      </c>
      <c r="AX85" s="347">
        <f t="shared" si="9"/>
        <v>2.4463250117320863</v>
      </c>
      <c r="AY85" s="347">
        <f t="shared" si="9"/>
        <v>2.4207732596981781</v>
      </c>
      <c r="AZ85" s="347">
        <f t="shared" si="9"/>
        <v>2.3934453896347598</v>
      </c>
    </row>
    <row r="86" spans="1:52" ht="12" customHeight="1">
      <c r="A86" s="95" t="s">
        <v>21</v>
      </c>
      <c r="B86" s="117">
        <f>B72/B33</f>
        <v>2.9104209895055364</v>
      </c>
      <c r="C86" s="117">
        <v>2.9100733259616995</v>
      </c>
      <c r="D86" s="117">
        <v>2.9103603800872366</v>
      </c>
      <c r="E86" s="117">
        <v>2.9125343055681663</v>
      </c>
      <c r="F86" s="117">
        <v>2.9180938794082181</v>
      </c>
      <c r="G86" s="117">
        <v>2.9099617661547379</v>
      </c>
      <c r="H86" s="117">
        <v>2.9045305202795726</v>
      </c>
      <c r="I86" s="117">
        <v>2.8953351758641501</v>
      </c>
      <c r="J86" s="117">
        <v>2.8797767119930793</v>
      </c>
      <c r="K86" s="117">
        <v>2.8619801921790105</v>
      </c>
      <c r="L86" s="117">
        <v>2.8493641626598381</v>
      </c>
      <c r="M86" s="117">
        <v>2.8446064356939713</v>
      </c>
      <c r="N86" s="117">
        <v>2.8362954730349248</v>
      </c>
      <c r="O86" s="117">
        <v>2.8445762476360574</v>
      </c>
      <c r="P86" s="117">
        <v>2.8431634472927283</v>
      </c>
      <c r="Q86" s="117">
        <v>2.8443990832123931</v>
      </c>
      <c r="R86" s="117">
        <v>2.8434300295887907</v>
      </c>
      <c r="S86" s="117">
        <v>2.8406522075197329</v>
      </c>
      <c r="T86" s="117">
        <v>2.837937442603284</v>
      </c>
      <c r="U86" s="117">
        <v>2.8341257653345147</v>
      </c>
      <c r="V86" s="117">
        <v>2.8297633386135868</v>
      </c>
      <c r="W86" s="117">
        <v>2.8175541153356516</v>
      </c>
      <c r="X86" s="117">
        <v>2.80287162417138</v>
      </c>
      <c r="Y86" s="117">
        <v>2.7861362679565418</v>
      </c>
      <c r="Z86" s="117">
        <v>2.7697259352316057</v>
      </c>
      <c r="AA86" s="117">
        <v>2.7534902876219118</v>
      </c>
      <c r="AB86" s="117">
        <v>2.738700565739991</v>
      </c>
      <c r="AC86" s="117">
        <v>2.7247846832985654</v>
      </c>
      <c r="AD86" s="117">
        <v>2.7129734749709731</v>
      </c>
      <c r="AE86" s="117">
        <v>2.7023244129073309</v>
      </c>
      <c r="AF86" s="117">
        <v>2.6914981385179697</v>
      </c>
      <c r="AG86" s="117">
        <v>2.6809346915818528</v>
      </c>
      <c r="AH86" s="117">
        <v>2.6691729860234599</v>
      </c>
      <c r="AI86" s="117">
        <v>2.6567940864324235</v>
      </c>
      <c r="AJ86" s="117">
        <v>2.6433920262059667</v>
      </c>
      <c r="AK86" s="117">
        <v>2.6287941201727558</v>
      </c>
      <c r="AL86" s="117">
        <v>2.6133889511907755</v>
      </c>
      <c r="AM86" s="117">
        <v>2.5965510777868053</v>
      </c>
      <c r="AN86" s="117">
        <v>2.5789790817558962</v>
      </c>
      <c r="AO86" s="117">
        <v>2.5603082027120583</v>
      </c>
      <c r="AP86" s="117">
        <v>2.5408728197898007</v>
      </c>
      <c r="AQ86" s="117">
        <v>2.5210901110445114</v>
      </c>
      <c r="AR86" s="117">
        <v>2.5008996470963516</v>
      </c>
      <c r="AS86" s="117">
        <v>2.4805184929005688</v>
      </c>
      <c r="AT86" s="117">
        <v>2.4594242144516052</v>
      </c>
      <c r="AU86" s="117">
        <v>2.4390275364142191</v>
      </c>
      <c r="AV86" s="117">
        <v>2.4179069613818971</v>
      </c>
      <c r="AW86" s="117">
        <v>2.3945248439333864</v>
      </c>
      <c r="AX86" s="117">
        <v>2.3730000542475893</v>
      </c>
      <c r="AY86" s="117">
        <v>2.3472996352132216</v>
      </c>
      <c r="AZ86" s="117">
        <v>2.3200359439049638</v>
      </c>
    </row>
    <row r="87" spans="1:52" ht="12" customHeight="1">
      <c r="A87" s="97" t="s">
        <v>45</v>
      </c>
      <c r="B87" s="118">
        <f t="shared" ref="B87:Q97" si="10">B73/B34</f>
        <v>2.9533523927330734</v>
      </c>
      <c r="C87" s="118">
        <f t="shared" si="10"/>
        <v>2.955023899530794</v>
      </c>
      <c r="D87" s="118">
        <f t="shared" si="10"/>
        <v>2.9551882665539253</v>
      </c>
      <c r="E87" s="118">
        <f t="shared" si="10"/>
        <v>2.9558349894065552</v>
      </c>
      <c r="F87" s="118">
        <f t="shared" si="10"/>
        <v>2.9549477120596968</v>
      </c>
      <c r="G87" s="118">
        <f t="shared" si="10"/>
        <v>2.9452289561988554</v>
      </c>
      <c r="H87" s="118">
        <f t="shared" si="10"/>
        <v>2.9314061252281127</v>
      </c>
      <c r="I87" s="118">
        <f t="shared" si="10"/>
        <v>2.9168293260784526</v>
      </c>
      <c r="J87" s="118">
        <f t="shared" si="10"/>
        <v>2.89788697420552</v>
      </c>
      <c r="K87" s="118">
        <f t="shared" si="10"/>
        <v>2.8792544302423506</v>
      </c>
      <c r="L87" s="118">
        <f t="shared" si="10"/>
        <v>2.8640859094977889</v>
      </c>
      <c r="M87" s="118">
        <f t="shared" si="10"/>
        <v>2.8568864433965029</v>
      </c>
      <c r="N87" s="118">
        <f t="shared" si="10"/>
        <v>2.8451964636714542</v>
      </c>
      <c r="O87" s="118">
        <f t="shared" si="10"/>
        <v>2.859572801184203</v>
      </c>
      <c r="P87" s="118">
        <f t="shared" si="10"/>
        <v>2.8553054975316874</v>
      </c>
      <c r="Q87" s="118">
        <f t="shared" si="10"/>
        <v>2.8547919546370268</v>
      </c>
      <c r="R87" s="118">
        <f t="shared" ref="C87:AZ92" si="11">R73/R34</f>
        <v>2.8521501239639835</v>
      </c>
      <c r="S87" s="118">
        <f t="shared" si="11"/>
        <v>2.8480398349913463</v>
      </c>
      <c r="T87" s="118">
        <f t="shared" si="11"/>
        <v>2.8444229546909798</v>
      </c>
      <c r="U87" s="118">
        <f t="shared" si="11"/>
        <v>2.8392967999191869</v>
      </c>
      <c r="V87" s="118">
        <f t="shared" si="11"/>
        <v>2.8334434102627744</v>
      </c>
      <c r="W87" s="118">
        <f t="shared" si="11"/>
        <v>2.8166267909772582</v>
      </c>
      <c r="X87" s="118">
        <f t="shared" si="11"/>
        <v>2.7963821573225647</v>
      </c>
      <c r="Y87" s="118">
        <f t="shared" si="11"/>
        <v>2.7732929399141821</v>
      </c>
      <c r="Z87" s="118">
        <f t="shared" si="11"/>
        <v>2.75048801422742</v>
      </c>
      <c r="AA87" s="118">
        <f t="shared" si="11"/>
        <v>2.7277002403869468</v>
      </c>
      <c r="AB87" s="118">
        <f t="shared" si="11"/>
        <v>2.7067577174020987</v>
      </c>
      <c r="AC87" s="118">
        <f t="shared" si="11"/>
        <v>2.6868850625376881</v>
      </c>
      <c r="AD87" s="118">
        <f t="shared" si="11"/>
        <v>2.6694564298113996</v>
      </c>
      <c r="AE87" s="118">
        <f t="shared" si="11"/>
        <v>2.6534626573526219</v>
      </c>
      <c r="AF87" s="118">
        <f t="shared" si="11"/>
        <v>2.6370293219982375</v>
      </c>
      <c r="AG87" s="118">
        <f t="shared" si="11"/>
        <v>2.6205735730118458</v>
      </c>
      <c r="AH87" s="118">
        <f t="shared" si="11"/>
        <v>2.6029168695329665</v>
      </c>
      <c r="AI87" s="118">
        <f t="shared" si="11"/>
        <v>2.5841693291079642</v>
      </c>
      <c r="AJ87" s="118">
        <f t="shared" si="11"/>
        <v>2.5639746734329996</v>
      </c>
      <c r="AK87" s="118">
        <f t="shared" si="11"/>
        <v>2.5420302554690757</v>
      </c>
      <c r="AL87" s="118">
        <f t="shared" si="11"/>
        <v>2.5182273751551505</v>
      </c>
      <c r="AM87" s="118">
        <f t="shared" si="11"/>
        <v>2.4926504909055076</v>
      </c>
      <c r="AN87" s="118">
        <f t="shared" si="11"/>
        <v>2.4654311838033247</v>
      </c>
      <c r="AO87" s="118">
        <f t="shared" si="11"/>
        <v>2.4369182091986685</v>
      </c>
      <c r="AP87" s="118">
        <f t="shared" si="11"/>
        <v>2.4072092817944823</v>
      </c>
      <c r="AQ87" s="118">
        <f t="shared" si="11"/>
        <v>2.3766628566117971</v>
      </c>
      <c r="AR87" s="118">
        <f t="shared" si="11"/>
        <v>2.3457527396634106</v>
      </c>
      <c r="AS87" s="118">
        <f t="shared" si="11"/>
        <v>2.3148842131739866</v>
      </c>
      <c r="AT87" s="118">
        <f t="shared" si="11"/>
        <v>2.2839902141837265</v>
      </c>
      <c r="AU87" s="118">
        <f t="shared" si="11"/>
        <v>2.2535338464763388</v>
      </c>
      <c r="AV87" s="118">
        <f t="shared" si="11"/>
        <v>2.2234274268003924</v>
      </c>
      <c r="AW87" s="118">
        <f t="shared" si="11"/>
        <v>2.1941340099443591</v>
      </c>
      <c r="AX87" s="118">
        <f t="shared" si="11"/>
        <v>2.1657366329492436</v>
      </c>
      <c r="AY87" s="118">
        <f t="shared" si="11"/>
        <v>2.1380287361887387</v>
      </c>
      <c r="AZ87" s="118">
        <f t="shared" si="11"/>
        <v>2.1110590901961035</v>
      </c>
    </row>
    <row r="88" spans="1:52" ht="12" customHeight="1">
      <c r="A88" s="99" t="s">
        <v>29</v>
      </c>
      <c r="B88" s="119">
        <f t="shared" si="10"/>
        <v>2.9002058781793929</v>
      </c>
      <c r="C88" s="119">
        <f t="shared" si="11"/>
        <v>2.9001513959474425</v>
      </c>
      <c r="D88" s="119">
        <f t="shared" si="11"/>
        <v>2.8973803806011467</v>
      </c>
      <c r="E88" s="119">
        <f t="shared" si="11"/>
        <v>2.8955671211725762</v>
      </c>
      <c r="F88" s="119">
        <f t="shared" si="11"/>
        <v>2.8955444631070062</v>
      </c>
      <c r="G88" s="119">
        <f t="shared" si="11"/>
        <v>2.8896252877974038</v>
      </c>
      <c r="H88" s="119">
        <f t="shared" si="11"/>
        <v>2.8829972021262025</v>
      </c>
      <c r="I88" s="119">
        <f t="shared" si="11"/>
        <v>2.8738230121485171</v>
      </c>
      <c r="J88" s="119">
        <f t="shared" si="11"/>
        <v>2.8526539098820307</v>
      </c>
      <c r="K88" s="119">
        <f t="shared" si="11"/>
        <v>2.8383933115980717</v>
      </c>
      <c r="L88" s="119">
        <f t="shared" si="11"/>
        <v>2.8220888442466112</v>
      </c>
      <c r="M88" s="119">
        <f t="shared" si="11"/>
        <v>2.8192879657393335</v>
      </c>
      <c r="N88" s="119">
        <f t="shared" si="11"/>
        <v>2.8168819875115134</v>
      </c>
      <c r="O88" s="119">
        <f t="shared" si="11"/>
        <v>2.8212455100801512</v>
      </c>
      <c r="P88" s="119">
        <f t="shared" si="11"/>
        <v>2.8252473095517119</v>
      </c>
      <c r="Q88" s="119">
        <f t="shared" si="11"/>
        <v>2.8205430760277861</v>
      </c>
      <c r="R88" s="119">
        <f t="shared" si="11"/>
        <v>2.8098214535588855</v>
      </c>
      <c r="S88" s="119">
        <f t="shared" si="11"/>
        <v>2.7981223541110287</v>
      </c>
      <c r="T88" s="119">
        <f t="shared" si="11"/>
        <v>2.7855985692770209</v>
      </c>
      <c r="U88" s="119">
        <f t="shared" si="11"/>
        <v>2.7719709310019414</v>
      </c>
      <c r="V88" s="119">
        <f t="shared" si="11"/>
        <v>2.7571000287723066</v>
      </c>
      <c r="W88" s="119">
        <f t="shared" si="11"/>
        <v>2.7407474376780656</v>
      </c>
      <c r="X88" s="119">
        <f t="shared" si="11"/>
        <v>2.7223572701895815</v>
      </c>
      <c r="Y88" s="119">
        <f t="shared" si="11"/>
        <v>2.702415184932629</v>
      </c>
      <c r="Z88" s="119">
        <f t="shared" si="11"/>
        <v>2.6815177077355239</v>
      </c>
      <c r="AA88" s="119">
        <f t="shared" si="11"/>
        <v>2.6601837348582302</v>
      </c>
      <c r="AB88" s="119">
        <f t="shared" si="11"/>
        <v>2.6399569244511683</v>
      </c>
      <c r="AC88" s="119">
        <f t="shared" si="11"/>
        <v>2.6214180344616769</v>
      </c>
      <c r="AD88" s="119">
        <f t="shared" si="11"/>
        <v>2.6047665636120199</v>
      </c>
      <c r="AE88" s="119">
        <f t="shared" si="11"/>
        <v>2.5897225370079413</v>
      </c>
      <c r="AF88" s="119">
        <f t="shared" si="11"/>
        <v>2.576054108839458</v>
      </c>
      <c r="AG88" s="119">
        <f t="shared" si="11"/>
        <v>2.5643775480769584</v>
      </c>
      <c r="AH88" s="119">
        <f t="shared" si="11"/>
        <v>2.5530308356512346</v>
      </c>
      <c r="AI88" s="119">
        <f t="shared" si="11"/>
        <v>2.5418712835238146</v>
      </c>
      <c r="AJ88" s="119">
        <f t="shared" si="11"/>
        <v>2.5306506484800866</v>
      </c>
      <c r="AK88" s="119">
        <f t="shared" si="11"/>
        <v>2.5188138687987687</v>
      </c>
      <c r="AL88" s="119">
        <f t="shared" si="11"/>
        <v>2.5062663881828442</v>
      </c>
      <c r="AM88" s="119">
        <f t="shared" si="11"/>
        <v>2.4930210745943326</v>
      </c>
      <c r="AN88" s="119">
        <f t="shared" si="11"/>
        <v>2.4791461365623468</v>
      </c>
      <c r="AO88" s="119">
        <f t="shared" si="11"/>
        <v>2.4648590734034412</v>
      </c>
      <c r="AP88" s="119">
        <f t="shared" si="11"/>
        <v>2.4503351367486776</v>
      </c>
      <c r="AQ88" s="119">
        <f t="shared" si="11"/>
        <v>2.435643601595936</v>
      </c>
      <c r="AR88" s="119">
        <f t="shared" si="11"/>
        <v>2.4211294911555532</v>
      </c>
      <c r="AS88" s="119">
        <f t="shared" si="11"/>
        <v>2.4068355308301941</v>
      </c>
      <c r="AT88" s="119">
        <f t="shared" si="11"/>
        <v>2.3926508110786968</v>
      </c>
      <c r="AU88" s="119">
        <f t="shared" si="11"/>
        <v>2.3787125463472507</v>
      </c>
      <c r="AV88" s="119">
        <f t="shared" si="11"/>
        <v>2.3649153057344932</v>
      </c>
      <c r="AW88" s="119">
        <f t="shared" si="11"/>
        <v>2.3514646659407106</v>
      </c>
      <c r="AX88" s="119">
        <f t="shared" si="11"/>
        <v>2.3384661247149245</v>
      </c>
      <c r="AY88" s="119">
        <f t="shared" si="11"/>
        <v>2.3255857979915717</v>
      </c>
      <c r="AZ88" s="119">
        <f t="shared" si="11"/>
        <v>2.3130223615121031</v>
      </c>
    </row>
    <row r="89" spans="1:52" ht="12" customHeight="1">
      <c r="A89" s="101" t="s">
        <v>30</v>
      </c>
      <c r="B89" s="120">
        <f t="shared" si="10"/>
        <v>2.9430423931279819</v>
      </c>
      <c r="C89" s="120">
        <f t="shared" si="11"/>
        <v>2.9455090835729458</v>
      </c>
      <c r="D89" s="120">
        <f t="shared" si="11"/>
        <v>2.946151612355465</v>
      </c>
      <c r="E89" s="120">
        <f t="shared" si="11"/>
        <v>2.947408379906642</v>
      </c>
      <c r="F89" s="120">
        <f t="shared" si="11"/>
        <v>2.9472594958782019</v>
      </c>
      <c r="G89" s="120">
        <f t="shared" si="11"/>
        <v>2.9381501030378732</v>
      </c>
      <c r="H89" s="120">
        <f t="shared" si="11"/>
        <v>2.9256947978559218</v>
      </c>
      <c r="I89" s="120">
        <f t="shared" si="11"/>
        <v>2.9117415917590761</v>
      </c>
      <c r="J89" s="120">
        <f t="shared" si="11"/>
        <v>2.8934955967051077</v>
      </c>
      <c r="K89" s="120">
        <f t="shared" si="11"/>
        <v>2.8754096413177925</v>
      </c>
      <c r="L89" s="120">
        <f t="shared" si="11"/>
        <v>2.859938967168465</v>
      </c>
      <c r="M89" s="120">
        <f t="shared" si="11"/>
        <v>2.8539471502276865</v>
      </c>
      <c r="N89" s="120">
        <f t="shared" si="11"/>
        <v>2.843114478533844</v>
      </c>
      <c r="O89" s="120">
        <f t="shared" si="11"/>
        <v>2.8586299576327114</v>
      </c>
      <c r="P89" s="120">
        <f t="shared" si="11"/>
        <v>2.8547987157635761</v>
      </c>
      <c r="Q89" s="120">
        <f t="shared" si="11"/>
        <v>2.8553260214252516</v>
      </c>
      <c r="R89" s="120">
        <f t="shared" si="11"/>
        <v>2.8531165512419605</v>
      </c>
      <c r="S89" s="120">
        <f t="shared" si="11"/>
        <v>2.8495103515309199</v>
      </c>
      <c r="T89" s="120">
        <f t="shared" si="11"/>
        <v>2.8464416352702142</v>
      </c>
      <c r="U89" s="120">
        <f t="shared" si="11"/>
        <v>2.8419184052118944</v>
      </c>
      <c r="V89" s="120">
        <f t="shared" si="11"/>
        <v>2.8366665503026316</v>
      </c>
      <c r="W89" s="120">
        <f t="shared" si="11"/>
        <v>2.8192135802524039</v>
      </c>
      <c r="X89" s="120">
        <f t="shared" si="11"/>
        <v>2.7980590277624393</v>
      </c>
      <c r="Y89" s="120">
        <f t="shared" si="11"/>
        <v>2.7736213142974835</v>
      </c>
      <c r="Z89" s="120">
        <f t="shared" si="11"/>
        <v>2.7496275773089329</v>
      </c>
      <c r="AA89" s="120">
        <f t="shared" si="11"/>
        <v>2.7257680501241603</v>
      </c>
      <c r="AB89" s="120">
        <f t="shared" si="11"/>
        <v>2.7040708481370475</v>
      </c>
      <c r="AC89" s="120">
        <f t="shared" si="11"/>
        <v>2.6836623215870201</v>
      </c>
      <c r="AD89" s="120">
        <f t="shared" si="11"/>
        <v>2.6660927994953143</v>
      </c>
      <c r="AE89" s="120">
        <f t="shared" si="11"/>
        <v>2.6502565463262791</v>
      </c>
      <c r="AF89" s="120">
        <f t="shared" si="11"/>
        <v>2.6340377402729573</v>
      </c>
      <c r="AG89" s="120">
        <f t="shared" si="11"/>
        <v>2.6178563716044905</v>
      </c>
      <c r="AH89" s="120">
        <f t="shared" si="11"/>
        <v>2.6004712821957767</v>
      </c>
      <c r="AI89" s="120">
        <f t="shared" si="11"/>
        <v>2.5819670344930552</v>
      </c>
      <c r="AJ89" s="120">
        <f t="shared" si="11"/>
        <v>2.5619327787848305</v>
      </c>
      <c r="AK89" s="120">
        <f t="shared" si="11"/>
        <v>2.5400266325955356</v>
      </c>
      <c r="AL89" s="120">
        <f t="shared" si="11"/>
        <v>2.5161100268602397</v>
      </c>
      <c r="AM89" s="120">
        <f t="shared" si="11"/>
        <v>2.4902972934959253</v>
      </c>
      <c r="AN89" s="120">
        <f t="shared" si="11"/>
        <v>2.4627199113678433</v>
      </c>
      <c r="AO89" s="120">
        <f t="shared" si="11"/>
        <v>2.4337891080202629</v>
      </c>
      <c r="AP89" s="120">
        <f t="shared" si="11"/>
        <v>2.4036102778222261</v>
      </c>
      <c r="AQ89" s="120">
        <f t="shared" si="11"/>
        <v>2.3726039630682321</v>
      </c>
      <c r="AR89" s="120">
        <f t="shared" si="11"/>
        <v>2.3412714379787372</v>
      </c>
      <c r="AS89" s="120">
        <f t="shared" si="11"/>
        <v>2.3100554330043699</v>
      </c>
      <c r="AT89" s="120">
        <f t="shared" si="11"/>
        <v>2.2788476549054457</v>
      </c>
      <c r="AU89" s="120">
        <f t="shared" si="11"/>
        <v>2.2481705337833024</v>
      </c>
      <c r="AV89" s="120">
        <f t="shared" si="11"/>
        <v>2.2178770485538566</v>
      </c>
      <c r="AW89" s="120">
        <f t="shared" si="11"/>
        <v>2.1884777911583533</v>
      </c>
      <c r="AX89" s="120">
        <f t="shared" si="11"/>
        <v>2.1599513479036463</v>
      </c>
      <c r="AY89" s="120">
        <f t="shared" si="11"/>
        <v>2.1321484693861197</v>
      </c>
      <c r="AZ89" s="120">
        <f t="shared" si="11"/>
        <v>2.1050263565301046</v>
      </c>
    </row>
    <row r="90" spans="1:52" ht="12" customHeight="1">
      <c r="A90" s="103" t="s">
        <v>31</v>
      </c>
      <c r="B90" s="121">
        <f t="shared" si="10"/>
        <v>3.0796115410624867</v>
      </c>
      <c r="C90" s="121">
        <f t="shared" si="11"/>
        <v>3.0747920912889781</v>
      </c>
      <c r="D90" s="121">
        <f t="shared" si="11"/>
        <v>3.0727069723930915</v>
      </c>
      <c r="E90" s="121">
        <f t="shared" si="11"/>
        <v>3.0672459832660035</v>
      </c>
      <c r="F90" s="121">
        <f t="shared" si="11"/>
        <v>3.0587044916040171</v>
      </c>
      <c r="G90" s="121">
        <f t="shared" si="11"/>
        <v>3.0419507167254616</v>
      </c>
      <c r="H90" s="121">
        <f t="shared" si="11"/>
        <v>3.0110474338258535</v>
      </c>
      <c r="I90" s="121">
        <f t="shared" si="11"/>
        <v>2.9874671197469218</v>
      </c>
      <c r="J90" s="121">
        <f t="shared" si="11"/>
        <v>2.9604632597761511</v>
      </c>
      <c r="K90" s="121">
        <f t="shared" si="11"/>
        <v>2.9348266389027353</v>
      </c>
      <c r="L90" s="121">
        <f t="shared" si="11"/>
        <v>2.9227603325075751</v>
      </c>
      <c r="M90" s="121">
        <f t="shared" si="11"/>
        <v>2.9004879865134763</v>
      </c>
      <c r="N90" s="121">
        <f t="shared" si="11"/>
        <v>2.8764558019202386</v>
      </c>
      <c r="O90" s="121">
        <f t="shared" si="11"/>
        <v>2.8806221984730804</v>
      </c>
      <c r="P90" s="121">
        <f t="shared" si="11"/>
        <v>2.8694215669231347</v>
      </c>
      <c r="Q90" s="121">
        <f t="shared" si="11"/>
        <v>2.8581554208062716</v>
      </c>
      <c r="R90" s="121">
        <f t="shared" si="11"/>
        <v>2.8528814572709038</v>
      </c>
      <c r="S90" s="121">
        <f t="shared" si="11"/>
        <v>2.845284382835287</v>
      </c>
      <c r="T90" s="121">
        <f t="shared" si="11"/>
        <v>2.8382440939907156</v>
      </c>
      <c r="U90" s="121">
        <f t="shared" si="11"/>
        <v>2.829143581530178</v>
      </c>
      <c r="V90" s="121">
        <f t="shared" si="11"/>
        <v>2.8195770171303836</v>
      </c>
      <c r="W90" s="121">
        <f t="shared" si="11"/>
        <v>2.8092909809459652</v>
      </c>
      <c r="X90" s="121">
        <f t="shared" si="11"/>
        <v>2.7976905249020896</v>
      </c>
      <c r="Y90" s="121">
        <f t="shared" si="11"/>
        <v>2.7870174556474381</v>
      </c>
      <c r="Z90" s="121">
        <f t="shared" si="11"/>
        <v>2.7750387333276669</v>
      </c>
      <c r="AA90" s="121">
        <f t="shared" si="11"/>
        <v>2.7618646403345406</v>
      </c>
      <c r="AB90" s="121">
        <f t="shared" si="11"/>
        <v>2.7475810327949892</v>
      </c>
      <c r="AC90" s="121">
        <f t="shared" si="11"/>
        <v>2.7321601880302975</v>
      </c>
      <c r="AD90" s="121">
        <f t="shared" si="11"/>
        <v>2.7156777416461768</v>
      </c>
      <c r="AE90" s="121">
        <f t="shared" si="11"/>
        <v>2.6978903412905377</v>
      </c>
      <c r="AF90" s="121">
        <f t="shared" si="11"/>
        <v>2.6788015253399342</v>
      </c>
      <c r="AG90" s="121">
        <f t="shared" si="11"/>
        <v>2.6587333577067729</v>
      </c>
      <c r="AH90" s="121">
        <f t="shared" si="11"/>
        <v>2.6371552073967499</v>
      </c>
      <c r="AI90" s="121">
        <f t="shared" si="11"/>
        <v>2.6144310009296841</v>
      </c>
      <c r="AJ90" s="121">
        <f t="shared" si="11"/>
        <v>2.5906358831008056</v>
      </c>
      <c r="AK90" s="121">
        <f t="shared" si="11"/>
        <v>2.5659206161688703</v>
      </c>
      <c r="AL90" s="121">
        <f t="shared" si="11"/>
        <v>2.5404276753115571</v>
      </c>
      <c r="AM90" s="121">
        <f t="shared" si="11"/>
        <v>2.5139596766557637</v>
      </c>
      <c r="AN90" s="121">
        <f t="shared" si="11"/>
        <v>2.4866568977781633</v>
      </c>
      <c r="AO90" s="121">
        <f t="shared" si="11"/>
        <v>2.4583170551606468</v>
      </c>
      <c r="AP90" s="121">
        <f t="shared" si="11"/>
        <v>2.4289296737261759</v>
      </c>
      <c r="AQ90" s="121">
        <f t="shared" si="11"/>
        <v>2.3983980199216339</v>
      </c>
      <c r="AR90" s="121">
        <f t="shared" si="11"/>
        <v>2.3669604602257839</v>
      </c>
      <c r="AS90" s="121">
        <f t="shared" si="11"/>
        <v>2.3347657207041679</v>
      </c>
      <c r="AT90" s="121">
        <f t="shared" si="11"/>
        <v>2.3021233167304116</v>
      </c>
      <c r="AU90" s="121">
        <f t="shared" si="11"/>
        <v>2.2690517165708166</v>
      </c>
      <c r="AV90" s="121">
        <f t="shared" si="11"/>
        <v>2.2360063448328384</v>
      </c>
      <c r="AW90" s="121">
        <f t="shared" si="11"/>
        <v>2.2030770725304363</v>
      </c>
      <c r="AX90" s="121">
        <f t="shared" si="11"/>
        <v>2.1712737092226599</v>
      </c>
      <c r="AY90" s="121">
        <f t="shared" si="11"/>
        <v>2.1399414078821182</v>
      </c>
      <c r="AZ90" s="121">
        <f t="shared" si="11"/>
        <v>2.1098739833420748</v>
      </c>
    </row>
    <row r="91" spans="1:52" ht="12" customHeight="1">
      <c r="A91" s="105" t="s">
        <v>46</v>
      </c>
      <c r="B91" s="120">
        <f t="shared" si="10"/>
        <v>1.1512576026242518</v>
      </c>
      <c r="C91" s="120">
        <f t="shared" si="11"/>
        <v>1.0620864810924999</v>
      </c>
      <c r="D91" s="120">
        <f t="shared" si="11"/>
        <v>1.04500847789221</v>
      </c>
      <c r="E91" s="120">
        <f t="shared" si="11"/>
        <v>1.0304049658195082</v>
      </c>
      <c r="F91" s="120">
        <f t="shared" si="11"/>
        <v>1.0310650127387713</v>
      </c>
      <c r="G91" s="120">
        <f t="shared" si="11"/>
        <v>0.92734154730551954</v>
      </c>
      <c r="H91" s="120">
        <f t="shared" si="11"/>
        <v>0.95919751576468637</v>
      </c>
      <c r="I91" s="120">
        <f t="shared" si="11"/>
        <v>1.0124779907056602</v>
      </c>
      <c r="J91" s="120">
        <f t="shared" si="11"/>
        <v>0.97394046838550552</v>
      </c>
      <c r="K91" s="120">
        <f t="shared" si="11"/>
        <v>0.87095954205400972</v>
      </c>
      <c r="L91" s="120">
        <f t="shared" si="11"/>
        <v>0.88308664232529099</v>
      </c>
      <c r="M91" s="120">
        <f t="shared" si="11"/>
        <v>0.82106495939135316</v>
      </c>
      <c r="N91" s="120">
        <f t="shared" si="11"/>
        <v>0.85040696966109497</v>
      </c>
      <c r="O91" s="120">
        <f t="shared" si="11"/>
        <v>0.76006278522037529</v>
      </c>
      <c r="P91" s="120">
        <f t="shared" si="11"/>
        <v>0.72683809580818648</v>
      </c>
      <c r="Q91" s="120">
        <f t="shared" si="11"/>
        <v>0.66698927260144358</v>
      </c>
      <c r="R91" s="120">
        <f t="shared" si="11"/>
        <v>0.66514788503893063</v>
      </c>
      <c r="S91" s="120">
        <f t="shared" si="11"/>
        <v>0.66522543057961925</v>
      </c>
      <c r="T91" s="120">
        <f t="shared" si="11"/>
        <v>0.66375895746223801</v>
      </c>
      <c r="U91" s="120">
        <f t="shared" si="11"/>
        <v>0.66191000174434489</v>
      </c>
      <c r="V91" s="120">
        <f t="shared" si="11"/>
        <v>0.65989243201290471</v>
      </c>
      <c r="W91" s="120">
        <f t="shared" si="11"/>
        <v>0.65683663841184492</v>
      </c>
      <c r="X91" s="120">
        <f t="shared" si="11"/>
        <v>0.65226130264957316</v>
      </c>
      <c r="Y91" s="120">
        <f t="shared" si="11"/>
        <v>0.64783370525019357</v>
      </c>
      <c r="Z91" s="120">
        <f t="shared" si="11"/>
        <v>0.64428848156055551</v>
      </c>
      <c r="AA91" s="120">
        <f t="shared" si="11"/>
        <v>0.63959940756192735</v>
      </c>
      <c r="AB91" s="120">
        <f t="shared" si="11"/>
        <v>0.63492233921627705</v>
      </c>
      <c r="AC91" s="120">
        <f t="shared" si="11"/>
        <v>0.62874298585462396</v>
      </c>
      <c r="AD91" s="120">
        <f t="shared" si="11"/>
        <v>0.62278471914858069</v>
      </c>
      <c r="AE91" s="120">
        <f t="shared" si="11"/>
        <v>0.61884606910339879</v>
      </c>
      <c r="AF91" s="120">
        <f t="shared" si="11"/>
        <v>0.61505673604857358</v>
      </c>
      <c r="AG91" s="120">
        <f t="shared" si="11"/>
        <v>0.60809396571619856</v>
      </c>
      <c r="AH91" s="120">
        <f t="shared" si="11"/>
        <v>0.60409778557270555</v>
      </c>
      <c r="AI91" s="120">
        <f t="shared" si="11"/>
        <v>0.60008731725186359</v>
      </c>
      <c r="AJ91" s="120">
        <f t="shared" si="11"/>
        <v>0.59800358262076148</v>
      </c>
      <c r="AK91" s="120">
        <f t="shared" si="11"/>
        <v>0.59530880171375411</v>
      </c>
      <c r="AL91" s="120">
        <f t="shared" si="11"/>
        <v>0.59261017661834192</v>
      </c>
      <c r="AM91" s="120">
        <f t="shared" si="11"/>
        <v>0.58853441873759738</v>
      </c>
      <c r="AN91" s="120">
        <f t="shared" si="11"/>
        <v>0.5842836684732331</v>
      </c>
      <c r="AO91" s="120">
        <f t="shared" si="11"/>
        <v>0.57865086951914368</v>
      </c>
      <c r="AP91" s="120">
        <f t="shared" si="11"/>
        <v>0.57269169659898855</v>
      </c>
      <c r="AQ91" s="120">
        <f t="shared" si="11"/>
        <v>0.56634168762059711</v>
      </c>
      <c r="AR91" s="120">
        <f t="shared" si="11"/>
        <v>0.5618387404759283</v>
      </c>
      <c r="AS91" s="120">
        <f t="shared" si="11"/>
        <v>0.5568272568029643</v>
      </c>
      <c r="AT91" s="120">
        <f t="shared" si="11"/>
        <v>0.54923762882577243</v>
      </c>
      <c r="AU91" s="120">
        <f t="shared" si="11"/>
        <v>0.54465815033642606</v>
      </c>
      <c r="AV91" s="120">
        <f t="shared" si="11"/>
        <v>0.53859644041899535</v>
      </c>
      <c r="AW91" s="120">
        <f t="shared" si="11"/>
        <v>0.52977102866357784</v>
      </c>
      <c r="AX91" s="120">
        <f t="shared" si="11"/>
        <v>0.52105196958959932</v>
      </c>
      <c r="AY91" s="120">
        <f t="shared" si="11"/>
        <v>0.50996711540310113</v>
      </c>
      <c r="AZ91" s="120">
        <f t="shared" si="11"/>
        <v>0.5024025239524863</v>
      </c>
    </row>
    <row r="92" spans="1:52" ht="12" customHeight="1">
      <c r="A92" s="106" t="s">
        <v>47</v>
      </c>
      <c r="B92" s="122">
        <f t="shared" si="10"/>
        <v>3.0100344262539616</v>
      </c>
      <c r="C92" s="350">
        <f t="shared" si="11"/>
        <v>3.0100368373113064</v>
      </c>
      <c r="D92" s="350">
        <f t="shared" si="11"/>
        <v>3.010027964013807</v>
      </c>
      <c r="E92" s="350">
        <f t="shared" si="11"/>
        <v>3.0100591739229441</v>
      </c>
      <c r="F92" s="350">
        <f t="shared" si="11"/>
        <v>3.010096812591768</v>
      </c>
      <c r="G92" s="350">
        <f t="shared" si="11"/>
        <v>3.0100206586973606</v>
      </c>
      <c r="H92" s="350">
        <f t="shared" si="11"/>
        <v>3.0100733882281294</v>
      </c>
      <c r="I92" s="350">
        <f t="shared" si="11"/>
        <v>3.010066080470112</v>
      </c>
      <c r="J92" s="350">
        <f t="shared" si="11"/>
        <v>3.0100228267594615</v>
      </c>
      <c r="K92" s="350">
        <f t="shared" si="11"/>
        <v>3.0100738734338051</v>
      </c>
      <c r="L92" s="350">
        <f t="shared" si="11"/>
        <v>3.0100933235943459</v>
      </c>
      <c r="M92" s="350">
        <f t="shared" si="11"/>
        <v>3.0101156033011951</v>
      </c>
      <c r="N92" s="350">
        <f t="shared" si="11"/>
        <v>3.0101429067481984</v>
      </c>
      <c r="O92" s="350">
        <f t="shared" si="11"/>
        <v>3.0101552916500318</v>
      </c>
      <c r="P92" s="350">
        <f t="shared" si="11"/>
        <v>3.0101730259038018</v>
      </c>
      <c r="Q92" s="350">
        <f t="shared" si="11"/>
        <v>3.010174833836059</v>
      </c>
      <c r="R92" s="350">
        <f t="shared" si="11"/>
        <v>3.0101755121956053</v>
      </c>
      <c r="S92" s="350">
        <f t="shared" si="11"/>
        <v>3.010175601478724</v>
      </c>
      <c r="T92" s="350">
        <f t="shared" si="11"/>
        <v>3.0101752785872766</v>
      </c>
      <c r="U92" s="350">
        <f t="shared" si="11"/>
        <v>3.0101748893814402</v>
      </c>
      <c r="V92" s="350">
        <f t="shared" si="11"/>
        <v>3.0101744066393867</v>
      </c>
      <c r="W92" s="350">
        <f t="shared" ref="C92:AZ97" si="12">W78/W39</f>
        <v>3.0101740902351062</v>
      </c>
      <c r="X92" s="350">
        <f t="shared" si="12"/>
        <v>3.0101734725853468</v>
      </c>
      <c r="Y92" s="350">
        <f t="shared" si="12"/>
        <v>3.0101729880680499</v>
      </c>
      <c r="Z92" s="350">
        <f t="shared" si="12"/>
        <v>3.0101312921851955</v>
      </c>
      <c r="AA92" s="350">
        <f t="shared" si="12"/>
        <v>3.0101135204312155</v>
      </c>
      <c r="AB92" s="350">
        <f t="shared" si="12"/>
        <v>3.0100876406625114</v>
      </c>
      <c r="AC92" s="350">
        <f t="shared" si="12"/>
        <v>3.0100500292151668</v>
      </c>
      <c r="AD92" s="350">
        <f t="shared" si="12"/>
        <v>3.0099951011770218</v>
      </c>
      <c r="AE92" s="350">
        <f t="shared" si="12"/>
        <v>3.009901501407918</v>
      </c>
      <c r="AF92" s="350">
        <f t="shared" si="12"/>
        <v>3.0097599287045194</v>
      </c>
      <c r="AG92" s="350">
        <f t="shared" si="12"/>
        <v>3.009565737967153</v>
      </c>
      <c r="AH92" s="350">
        <f t="shared" si="12"/>
        <v>3.0091858974993668</v>
      </c>
      <c r="AI92" s="350">
        <f t="shared" si="12"/>
        <v>3.0086260209163731</v>
      </c>
      <c r="AJ92" s="350">
        <f t="shared" si="12"/>
        <v>3.0076747027842203</v>
      </c>
      <c r="AK92" s="350">
        <f t="shared" si="12"/>
        <v>3.0062807570571963</v>
      </c>
      <c r="AL92" s="350">
        <f t="shared" si="12"/>
        <v>3.0053941077339079</v>
      </c>
      <c r="AM92" s="350">
        <f t="shared" si="12"/>
        <v>3.0039196703958293</v>
      </c>
      <c r="AN92" s="350">
        <f t="shared" si="12"/>
        <v>3.0020975911261729</v>
      </c>
      <c r="AO92" s="350">
        <f t="shared" si="12"/>
        <v>2.9999646168098888</v>
      </c>
      <c r="AP92" s="350">
        <f t="shared" si="12"/>
        <v>2.9972151964680553</v>
      </c>
      <c r="AQ92" s="350">
        <f t="shared" si="12"/>
        <v>2.9942719226732817</v>
      </c>
      <c r="AR92" s="350">
        <f t="shared" si="12"/>
        <v>2.9901517184586535</v>
      </c>
      <c r="AS92" s="350">
        <f t="shared" si="12"/>
        <v>2.984957626185857</v>
      </c>
      <c r="AT92" s="350">
        <f t="shared" si="12"/>
        <v>2.9775995380157281</v>
      </c>
      <c r="AU92" s="350">
        <f t="shared" si="12"/>
        <v>2.9703881464654303</v>
      </c>
      <c r="AV92" s="350">
        <f t="shared" si="12"/>
        <v>2.9599316113223595</v>
      </c>
      <c r="AW92" s="350">
        <f t="shared" si="12"/>
        <v>2.9422496485984078</v>
      </c>
      <c r="AX92" s="350">
        <f t="shared" si="12"/>
        <v>2.9273456022389723</v>
      </c>
      <c r="AY92" s="350">
        <f t="shared" si="12"/>
        <v>2.8995672811687938</v>
      </c>
      <c r="AZ92" s="350">
        <f t="shared" si="12"/>
        <v>2.8657597457134445</v>
      </c>
    </row>
    <row r="93" spans="1:52" ht="12" customHeight="1">
      <c r="A93" s="95" t="s">
        <v>22</v>
      </c>
      <c r="B93" s="117">
        <f t="shared" si="10"/>
        <v>3.0259757158909077</v>
      </c>
      <c r="C93" s="117">
        <f t="shared" si="12"/>
        <v>3.0275659573043407</v>
      </c>
      <c r="D93" s="117">
        <f t="shared" si="12"/>
        <v>3.0254185157437488</v>
      </c>
      <c r="E93" s="117">
        <f t="shared" si="12"/>
        <v>3.0277625270140134</v>
      </c>
      <c r="F93" s="117">
        <f t="shared" si="12"/>
        <v>3.024601182006291</v>
      </c>
      <c r="G93" s="117">
        <f t="shared" si="12"/>
        <v>3.01560622188464</v>
      </c>
      <c r="H93" s="117">
        <f t="shared" si="12"/>
        <v>2.9878604553224863</v>
      </c>
      <c r="I93" s="117">
        <f t="shared" si="12"/>
        <v>2.9634779102008122</v>
      </c>
      <c r="J93" s="117">
        <f t="shared" si="12"/>
        <v>2.9488175074488936</v>
      </c>
      <c r="K93" s="117">
        <f t="shared" si="12"/>
        <v>2.9313874621428866</v>
      </c>
      <c r="L93" s="117">
        <f t="shared" si="12"/>
        <v>2.9166232135002663</v>
      </c>
      <c r="M93" s="117">
        <f t="shared" si="12"/>
        <v>2.9070887311493685</v>
      </c>
      <c r="N93" s="117">
        <f t="shared" si="12"/>
        <v>2.8885527584627839</v>
      </c>
      <c r="O93" s="117">
        <f t="shared" si="12"/>
        <v>2.9047404240028594</v>
      </c>
      <c r="P93" s="117">
        <f t="shared" si="12"/>
        <v>2.8925036596663838</v>
      </c>
      <c r="Q93" s="117">
        <f t="shared" si="12"/>
        <v>2.894845805037948</v>
      </c>
      <c r="R93" s="117">
        <f t="shared" si="12"/>
        <v>2.8930112861149793</v>
      </c>
      <c r="S93" s="117">
        <f t="shared" si="12"/>
        <v>2.889302652995652</v>
      </c>
      <c r="T93" s="117">
        <f t="shared" si="12"/>
        <v>2.8859332610892441</v>
      </c>
      <c r="U93" s="117">
        <f t="shared" si="12"/>
        <v>2.8818557889446503</v>
      </c>
      <c r="V93" s="117">
        <f t="shared" si="12"/>
        <v>2.876333978503602</v>
      </c>
      <c r="W93" s="117">
        <f t="shared" si="12"/>
        <v>2.8717708083377071</v>
      </c>
      <c r="X93" s="117">
        <f t="shared" si="12"/>
        <v>2.8674281085143027</v>
      </c>
      <c r="Y93" s="117">
        <f t="shared" si="12"/>
        <v>2.8645348468951513</v>
      </c>
      <c r="Z93" s="117">
        <f t="shared" si="12"/>
        <v>2.8614612539413207</v>
      </c>
      <c r="AA93" s="117">
        <f t="shared" si="12"/>
        <v>2.8580531834996945</v>
      </c>
      <c r="AB93" s="117">
        <f t="shared" si="12"/>
        <v>2.854383496453277</v>
      </c>
      <c r="AC93" s="117">
        <f t="shared" si="12"/>
        <v>2.8504503155604444</v>
      </c>
      <c r="AD93" s="117">
        <f t="shared" si="12"/>
        <v>2.8462566885011458</v>
      </c>
      <c r="AE93" s="117">
        <f t="shared" si="12"/>
        <v>2.8417475110371302</v>
      </c>
      <c r="AF93" s="117">
        <f t="shared" si="12"/>
        <v>2.8367957073947268</v>
      </c>
      <c r="AG93" s="117">
        <f t="shared" si="12"/>
        <v>2.8318742214871917</v>
      </c>
      <c r="AH93" s="117">
        <f t="shared" si="12"/>
        <v>2.8260233222845788</v>
      </c>
      <c r="AI93" s="117">
        <f t="shared" si="12"/>
        <v>2.8194582763447289</v>
      </c>
      <c r="AJ93" s="117">
        <f t="shared" si="12"/>
        <v>2.8119887843909046</v>
      </c>
      <c r="AK93" s="117">
        <f t="shared" si="12"/>
        <v>2.8036819452673223</v>
      </c>
      <c r="AL93" s="117">
        <f t="shared" si="12"/>
        <v>2.7945519971099011</v>
      </c>
      <c r="AM93" s="117">
        <f t="shared" si="12"/>
        <v>2.7844751728028947</v>
      </c>
      <c r="AN93" s="117">
        <f t="shared" si="12"/>
        <v>2.7735463206624162</v>
      </c>
      <c r="AO93" s="117">
        <f t="shared" si="12"/>
        <v>2.7618609887495849</v>
      </c>
      <c r="AP93" s="117">
        <f t="shared" si="12"/>
        <v>2.7492514788233522</v>
      </c>
      <c r="AQ93" s="117">
        <f t="shared" si="12"/>
        <v>2.735759526193327</v>
      </c>
      <c r="AR93" s="117">
        <f t="shared" si="12"/>
        <v>2.7212532535066583</v>
      </c>
      <c r="AS93" s="117">
        <f t="shared" si="12"/>
        <v>2.7056821875315817</v>
      </c>
      <c r="AT93" s="117">
        <f t="shared" si="12"/>
        <v>2.6888126772264336</v>
      </c>
      <c r="AU93" s="117">
        <f t="shared" si="12"/>
        <v>2.6706096007729525</v>
      </c>
      <c r="AV93" s="117">
        <f t="shared" si="12"/>
        <v>2.6507235332307548</v>
      </c>
      <c r="AW93" s="117">
        <f t="shared" si="12"/>
        <v>2.6285826218056147</v>
      </c>
      <c r="AX93" s="117">
        <f t="shared" si="12"/>
        <v>2.6047857235724505</v>
      </c>
      <c r="AY93" s="117">
        <f t="shared" si="12"/>
        <v>2.5783494452150988</v>
      </c>
      <c r="AZ93" s="117">
        <f t="shared" si="12"/>
        <v>2.5494265707460171</v>
      </c>
    </row>
    <row r="94" spans="1:52" ht="12" customHeight="1">
      <c r="A94" s="97" t="s">
        <v>45</v>
      </c>
      <c r="B94" s="120">
        <f t="shared" si="10"/>
        <v>3.0760548662543727</v>
      </c>
      <c r="C94" s="120">
        <f t="shared" si="12"/>
        <v>3.0748742823103892</v>
      </c>
      <c r="D94" s="120">
        <f t="shared" si="12"/>
        <v>3.0719582327587633</v>
      </c>
      <c r="E94" s="120">
        <f t="shared" si="12"/>
        <v>3.0691465796177608</v>
      </c>
      <c r="F94" s="120">
        <f t="shared" si="12"/>
        <v>3.0642012632414564</v>
      </c>
      <c r="G94" s="120">
        <f t="shared" si="12"/>
        <v>3.0482035231653914</v>
      </c>
      <c r="H94" s="120">
        <f t="shared" si="12"/>
        <v>3.0188800549758583</v>
      </c>
      <c r="I94" s="120">
        <f t="shared" si="12"/>
        <v>2.9907285609094787</v>
      </c>
      <c r="J94" s="120">
        <f t="shared" si="12"/>
        <v>2.9717964487662636</v>
      </c>
      <c r="K94" s="120">
        <f t="shared" si="12"/>
        <v>2.9480218847363004</v>
      </c>
      <c r="L94" s="120">
        <f t="shared" si="12"/>
        <v>2.9339066599935557</v>
      </c>
      <c r="M94" s="120">
        <f t="shared" si="12"/>
        <v>2.9249829165509422</v>
      </c>
      <c r="N94" s="120">
        <f t="shared" si="12"/>
        <v>2.9048520044876369</v>
      </c>
      <c r="O94" s="120">
        <f t="shared" si="12"/>
        <v>2.9235285211209767</v>
      </c>
      <c r="P94" s="120">
        <f t="shared" si="12"/>
        <v>2.9099233285820918</v>
      </c>
      <c r="Q94" s="120">
        <f t="shared" si="12"/>
        <v>2.9114817577611163</v>
      </c>
      <c r="R94" s="120">
        <f t="shared" si="12"/>
        <v>2.908949347606355</v>
      </c>
      <c r="S94" s="120">
        <f t="shared" si="12"/>
        <v>2.9049994345177543</v>
      </c>
      <c r="T94" s="120">
        <f t="shared" si="12"/>
        <v>2.9017960731608587</v>
      </c>
      <c r="U94" s="120">
        <f t="shared" si="12"/>
        <v>2.8976848231599637</v>
      </c>
      <c r="V94" s="120">
        <f t="shared" si="12"/>
        <v>2.8919355386322283</v>
      </c>
      <c r="W94" s="120">
        <f t="shared" si="12"/>
        <v>2.8871934818021487</v>
      </c>
      <c r="X94" s="120">
        <f t="shared" si="12"/>
        <v>2.8826433139510685</v>
      </c>
      <c r="Y94" s="120">
        <f t="shared" si="12"/>
        <v>2.8795449978974674</v>
      </c>
      <c r="Z94" s="120">
        <f t="shared" si="12"/>
        <v>2.8763018332861865</v>
      </c>
      <c r="AA94" s="120">
        <f t="shared" si="12"/>
        <v>2.872691230309051</v>
      </c>
      <c r="AB94" s="120">
        <f t="shared" si="12"/>
        <v>2.8687420024119827</v>
      </c>
      <c r="AC94" s="120">
        <f t="shared" si="12"/>
        <v>2.8644950388650954</v>
      </c>
      <c r="AD94" s="120">
        <f t="shared" si="12"/>
        <v>2.8599238537729339</v>
      </c>
      <c r="AE94" s="120">
        <f t="shared" si="12"/>
        <v>2.8550007772426356</v>
      </c>
      <c r="AF94" s="120">
        <f t="shared" si="12"/>
        <v>2.8495683004383379</v>
      </c>
      <c r="AG94" s="120">
        <f t="shared" si="12"/>
        <v>2.8439554878352817</v>
      </c>
      <c r="AH94" s="120">
        <f t="shared" si="12"/>
        <v>2.8375404017372663</v>
      </c>
      <c r="AI94" s="120">
        <f t="shared" si="12"/>
        <v>2.8303181160936126</v>
      </c>
      <c r="AJ94" s="120">
        <f t="shared" si="12"/>
        <v>2.822156384637359</v>
      </c>
      <c r="AK94" s="120">
        <f t="shared" si="12"/>
        <v>2.8130540559772546</v>
      </c>
      <c r="AL94" s="120">
        <f t="shared" si="12"/>
        <v>2.8029827876316507</v>
      </c>
      <c r="AM94" s="120">
        <f t="shared" si="12"/>
        <v>2.7919029405529083</v>
      </c>
      <c r="AN94" s="120">
        <f t="shared" si="12"/>
        <v>2.7799109324885092</v>
      </c>
      <c r="AO94" s="120">
        <f t="shared" si="12"/>
        <v>2.7669723644873732</v>
      </c>
      <c r="AP94" s="120">
        <f t="shared" si="12"/>
        <v>2.7530189276789896</v>
      </c>
      <c r="AQ94" s="120">
        <f t="shared" si="12"/>
        <v>2.7380158254678699</v>
      </c>
      <c r="AR94" s="120">
        <f t="shared" si="12"/>
        <v>2.7218934099876311</v>
      </c>
      <c r="AS94" s="120">
        <f t="shared" si="12"/>
        <v>2.70463191916298</v>
      </c>
      <c r="AT94" s="120">
        <f t="shared" si="12"/>
        <v>2.6859598533011324</v>
      </c>
      <c r="AU94" s="120">
        <f t="shared" si="12"/>
        <v>2.6657545183935403</v>
      </c>
      <c r="AV94" s="120">
        <f t="shared" si="12"/>
        <v>2.6437657691482475</v>
      </c>
      <c r="AW94" s="120">
        <f t="shared" si="12"/>
        <v>2.6198298293435789</v>
      </c>
      <c r="AX94" s="120">
        <f t="shared" si="12"/>
        <v>2.5937954243096168</v>
      </c>
      <c r="AY94" s="120">
        <f t="shared" si="12"/>
        <v>2.5655915924296342</v>
      </c>
      <c r="AZ94" s="120">
        <f t="shared" si="12"/>
        <v>2.5350218955093795</v>
      </c>
    </row>
    <row r="95" spans="1:52" ht="12" customHeight="1">
      <c r="A95" s="105" t="s">
        <v>50</v>
      </c>
      <c r="B95" s="120">
        <f t="shared" si="10"/>
        <v>1.0711709015084092</v>
      </c>
      <c r="C95" s="120">
        <f t="shared" si="12"/>
        <v>1.0076872690052585</v>
      </c>
      <c r="D95" s="120">
        <f t="shared" si="12"/>
        <v>1.0127194746449373</v>
      </c>
      <c r="E95" s="120">
        <f t="shared" si="12"/>
        <v>1.1366205688467981</v>
      </c>
      <c r="F95" s="120">
        <f t="shared" si="12"/>
        <v>1.170882884662044</v>
      </c>
      <c r="G95" s="120">
        <f t="shared" si="12"/>
        <v>1.2821950260924635</v>
      </c>
      <c r="H95" s="120">
        <f t="shared" si="12"/>
        <v>1.1566328147606115</v>
      </c>
      <c r="I95" s="120">
        <f t="shared" si="12"/>
        <v>1.2162072580916687</v>
      </c>
      <c r="J95" s="120">
        <f t="shared" si="12"/>
        <v>1.2723924580633923</v>
      </c>
      <c r="K95" s="120">
        <f t="shared" si="12"/>
        <v>1.2986277190717501</v>
      </c>
      <c r="L95" s="120">
        <f t="shared" si="12"/>
        <v>1.2532553942537334</v>
      </c>
      <c r="M95" s="120">
        <f t="shared" si="12"/>
        <v>1.2736131639339872</v>
      </c>
      <c r="N95" s="120">
        <f t="shared" si="12"/>
        <v>1.2515540603498805</v>
      </c>
      <c r="O95" s="120">
        <f t="shared" si="12"/>
        <v>1.0813992384011084</v>
      </c>
      <c r="P95" s="120">
        <f t="shared" si="12"/>
        <v>1.0488802592950135</v>
      </c>
      <c r="Q95" s="120">
        <f t="shared" si="12"/>
        <v>0.99335296275000506</v>
      </c>
      <c r="R95" s="120">
        <f t="shared" si="12"/>
        <v>0.97152235137590215</v>
      </c>
      <c r="S95" s="120">
        <f t="shared" si="12"/>
        <v>0.97120287853305654</v>
      </c>
      <c r="T95" s="120">
        <f t="shared" si="12"/>
        <v>0.94908324704210589</v>
      </c>
      <c r="U95" s="120">
        <f t="shared" si="12"/>
        <v>0.93616082454525318</v>
      </c>
      <c r="V95" s="120">
        <f t="shared" si="12"/>
        <v>0.92669321031002572</v>
      </c>
      <c r="W95" s="120">
        <f t="shared" si="12"/>
        <v>0.92189990024185664</v>
      </c>
      <c r="X95" s="120">
        <f t="shared" si="12"/>
        <v>0.91918326581923115</v>
      </c>
      <c r="Y95" s="120">
        <f t="shared" si="12"/>
        <v>0.91974338721932447</v>
      </c>
      <c r="Z95" s="120">
        <f t="shared" si="12"/>
        <v>0.91993647450766602</v>
      </c>
      <c r="AA95" s="120">
        <f t="shared" si="12"/>
        <v>0.91924671929353752</v>
      </c>
      <c r="AB95" s="120">
        <f t="shared" si="12"/>
        <v>0.92069430287688148</v>
      </c>
      <c r="AC95" s="120">
        <f t="shared" si="12"/>
        <v>0.92007768430295023</v>
      </c>
      <c r="AD95" s="120">
        <f t="shared" si="12"/>
        <v>0.92190244939968202</v>
      </c>
      <c r="AE95" s="120">
        <f t="shared" si="12"/>
        <v>0.92374121563625589</v>
      </c>
      <c r="AF95" s="120">
        <f t="shared" si="12"/>
        <v>0.9272552297120682</v>
      </c>
      <c r="AG95" s="120">
        <f t="shared" si="12"/>
        <v>0.92518543656527963</v>
      </c>
      <c r="AH95" s="120">
        <f t="shared" si="12"/>
        <v>0.92413344656936836</v>
      </c>
      <c r="AI95" s="120">
        <f t="shared" si="12"/>
        <v>0.92591934918276209</v>
      </c>
      <c r="AJ95" s="120">
        <f t="shared" si="12"/>
        <v>0.92458925059649655</v>
      </c>
      <c r="AK95" s="120">
        <f t="shared" si="12"/>
        <v>0.92607135860801626</v>
      </c>
      <c r="AL95" s="120">
        <f t="shared" si="12"/>
        <v>0.92640943197069214</v>
      </c>
      <c r="AM95" s="120">
        <f t="shared" si="12"/>
        <v>0.92379386186345314</v>
      </c>
      <c r="AN95" s="120">
        <f t="shared" si="12"/>
        <v>0.9223685935008239</v>
      </c>
      <c r="AO95" s="120">
        <f t="shared" si="12"/>
        <v>0.9203175004724109</v>
      </c>
      <c r="AP95" s="120">
        <f t="shared" si="12"/>
        <v>0.91734940497838868</v>
      </c>
      <c r="AQ95" s="120">
        <f t="shared" si="12"/>
        <v>0.9156571841626443</v>
      </c>
      <c r="AR95" s="120">
        <f t="shared" si="12"/>
        <v>0.91294488615830416</v>
      </c>
      <c r="AS95" s="120">
        <f t="shared" si="12"/>
        <v>0.90842566553949866</v>
      </c>
      <c r="AT95" s="120">
        <f t="shared" si="12"/>
        <v>0.90785410570293146</v>
      </c>
      <c r="AU95" s="120">
        <f t="shared" si="12"/>
        <v>0.90354894086327675</v>
      </c>
      <c r="AV95" s="120">
        <f t="shared" si="12"/>
        <v>0.90029201599799735</v>
      </c>
      <c r="AW95" s="120">
        <f t="shared" si="12"/>
        <v>0.88619019884483219</v>
      </c>
      <c r="AX95" s="120">
        <f t="shared" si="12"/>
        <v>0.87100442706815273</v>
      </c>
      <c r="AY95" s="120">
        <f t="shared" si="12"/>
        <v>0.8579915942684192</v>
      </c>
      <c r="AZ95" s="120">
        <f t="shared" si="12"/>
        <v>0.8423241981258679</v>
      </c>
    </row>
    <row r="96" spans="1:52" ht="12" customHeight="1">
      <c r="A96" s="105" t="s">
        <v>47</v>
      </c>
      <c r="B96" s="120">
        <f t="shared" si="10"/>
        <v>3.0100838063379731</v>
      </c>
      <c r="C96" s="120">
        <f t="shared" si="12"/>
        <v>3.0100924563149429</v>
      </c>
      <c r="D96" s="120">
        <f t="shared" si="12"/>
        <v>3.010096653348397</v>
      </c>
      <c r="E96" s="120">
        <f t="shared" si="12"/>
        <v>3.0101370928833235</v>
      </c>
      <c r="F96" s="120">
        <f t="shared" si="12"/>
        <v>3.0101600279567693</v>
      </c>
      <c r="G96" s="120">
        <f t="shared" si="12"/>
        <v>3.0101432202913521</v>
      </c>
      <c r="H96" s="120">
        <f t="shared" si="12"/>
        <v>3.0101546293275092</v>
      </c>
      <c r="I96" s="120">
        <f t="shared" si="12"/>
        <v>3.0101577108829991</v>
      </c>
      <c r="J96" s="120">
        <f t="shared" si="12"/>
        <v>3.0101628081331273</v>
      </c>
      <c r="K96" s="120">
        <f t="shared" si="12"/>
        <v>3.0101517505269655</v>
      </c>
      <c r="L96" s="120">
        <f t="shared" si="12"/>
        <v>3.0101786639069923</v>
      </c>
      <c r="M96" s="120">
        <f t="shared" si="12"/>
        <v>3.0101724031478301</v>
      </c>
      <c r="N96" s="120">
        <f t="shared" si="12"/>
        <v>3.0101853784516712</v>
      </c>
      <c r="O96" s="120">
        <f t="shared" si="12"/>
        <v>3.0101951372982452</v>
      </c>
      <c r="P96" s="120">
        <f t="shared" si="12"/>
        <v>3.0102053076556872</v>
      </c>
      <c r="Q96" s="120">
        <f t="shared" si="12"/>
        <v>3.0102025403521235</v>
      </c>
      <c r="R96" s="120">
        <f t="shared" si="12"/>
        <v>3.0102024854106317</v>
      </c>
      <c r="S96" s="120">
        <f t="shared" si="12"/>
        <v>3.0102015421396962</v>
      </c>
      <c r="T96" s="120">
        <f t="shared" si="12"/>
        <v>3.0102006613878962</v>
      </c>
      <c r="U96" s="120">
        <f t="shared" si="12"/>
        <v>3.0101999325440709</v>
      </c>
      <c r="V96" s="120">
        <f t="shared" si="12"/>
        <v>3.0101994009192818</v>
      </c>
      <c r="W96" s="120">
        <f t="shared" si="12"/>
        <v>3.0101989221438568</v>
      </c>
      <c r="X96" s="120">
        <f t="shared" si="12"/>
        <v>3.0101981510420632</v>
      </c>
      <c r="Y96" s="120">
        <f t="shared" si="12"/>
        <v>3.0101974539130394</v>
      </c>
      <c r="Z96" s="120">
        <f t="shared" si="12"/>
        <v>3.010153442145509</v>
      </c>
      <c r="AA96" s="120">
        <f t="shared" si="12"/>
        <v>3.0101346163527265</v>
      </c>
      <c r="AB96" s="120">
        <f t="shared" si="12"/>
        <v>3.010107265656893</v>
      </c>
      <c r="AC96" s="120">
        <f t="shared" si="12"/>
        <v>3.0100678925652962</v>
      </c>
      <c r="AD96" s="120">
        <f t="shared" si="12"/>
        <v>3.0100105120325984</v>
      </c>
      <c r="AE96" s="120">
        <f t="shared" si="12"/>
        <v>3.0099128945843612</v>
      </c>
      <c r="AF96" s="120">
        <f t="shared" si="12"/>
        <v>3.009765102092647</v>
      </c>
      <c r="AG96" s="120">
        <f t="shared" si="12"/>
        <v>3.0095626115706064</v>
      </c>
      <c r="AH96" s="120">
        <f t="shared" si="12"/>
        <v>3.0091663931365082</v>
      </c>
      <c r="AI96" s="120">
        <f t="shared" si="12"/>
        <v>3.0085825483919533</v>
      </c>
      <c r="AJ96" s="120">
        <f t="shared" si="12"/>
        <v>3.0075906527367704</v>
      </c>
      <c r="AK96" s="120">
        <f t="shared" si="12"/>
        <v>3.0061381251362582</v>
      </c>
      <c r="AL96" s="120">
        <f t="shared" si="12"/>
        <v>3.0052161184176689</v>
      </c>
      <c r="AM96" s="120">
        <f t="shared" si="12"/>
        <v>3.0036821442115094</v>
      </c>
      <c r="AN96" s="120">
        <f t="shared" si="12"/>
        <v>3.0017864266529841</v>
      </c>
      <c r="AO96" s="120">
        <f t="shared" si="12"/>
        <v>2.9995703078891003</v>
      </c>
      <c r="AP96" s="120">
        <f t="shared" si="12"/>
        <v>2.9967145708563141</v>
      </c>
      <c r="AQ96" s="120">
        <f t="shared" si="12"/>
        <v>2.9936594270865737</v>
      </c>
      <c r="AR96" s="120">
        <f t="shared" si="12"/>
        <v>2.9893817295149416</v>
      </c>
      <c r="AS96" s="120">
        <f t="shared" si="12"/>
        <v>2.9839915275607845</v>
      </c>
      <c r="AT96" s="120">
        <f t="shared" si="12"/>
        <v>2.9763546187033985</v>
      </c>
      <c r="AU96" s="120">
        <f t="shared" si="12"/>
        <v>2.9688795697248231</v>
      </c>
      <c r="AV96" s="120">
        <f t="shared" si="12"/>
        <v>2.9580403882784432</v>
      </c>
      <c r="AW96" s="120">
        <f t="shared" si="12"/>
        <v>2.9397053152442765</v>
      </c>
      <c r="AX96" s="120">
        <f t="shared" si="12"/>
        <v>2.9242766942501661</v>
      </c>
      <c r="AY96" s="120">
        <f t="shared" si="12"/>
        <v>2.8955082900525602</v>
      </c>
      <c r="AZ96" s="120">
        <f t="shared" si="12"/>
        <v>2.8605304964136931</v>
      </c>
    </row>
    <row r="97" spans="1:52" ht="12" customHeight="1">
      <c r="A97" s="106" t="s">
        <v>51</v>
      </c>
      <c r="B97" s="122">
        <f t="shared" si="10"/>
        <v>3.1250823115288511</v>
      </c>
      <c r="C97" s="350">
        <f t="shared" si="12"/>
        <v>3.1282969620966492</v>
      </c>
      <c r="D97" s="350">
        <f t="shared" si="12"/>
        <v>3.128301452229481</v>
      </c>
      <c r="E97" s="350">
        <f t="shared" si="12"/>
        <v>3.1306755298385132</v>
      </c>
      <c r="F97" s="350">
        <f t="shared" si="12"/>
        <v>3.1261003985347893</v>
      </c>
      <c r="G97" s="350">
        <f t="shared" si="12"/>
        <v>3.1243084597164654</v>
      </c>
      <c r="H97" s="350">
        <f t="shared" si="12"/>
        <v>3.1273395103543291</v>
      </c>
      <c r="I97" s="350">
        <f t="shared" si="12"/>
        <v>3.1298287378853606</v>
      </c>
      <c r="J97" s="350">
        <f t="shared" si="12"/>
        <v>3.127298004071533</v>
      </c>
      <c r="K97" s="350">
        <f t="shared" si="12"/>
        <v>3.1343210335512683</v>
      </c>
      <c r="L97" s="350">
        <f t="shared" si="12"/>
        <v>3.1276784179024673</v>
      </c>
      <c r="M97" s="350">
        <f t="shared" si="12"/>
        <v>3.1214995883832568</v>
      </c>
      <c r="N97" s="350">
        <f t="shared" si="12"/>
        <v>3.1169679920958657</v>
      </c>
      <c r="O97" s="350">
        <f t="shared" si="12"/>
        <v>3.1153966833752493</v>
      </c>
      <c r="P97" s="350">
        <f t="shared" si="12"/>
        <v>3.1133241091169914</v>
      </c>
      <c r="Q97" s="350">
        <f t="shared" si="12"/>
        <v>3.1141829742701832</v>
      </c>
      <c r="R97" s="350">
        <f t="shared" si="12"/>
        <v>3.1123226338808427</v>
      </c>
      <c r="S97" s="350">
        <f t="shared" si="12"/>
        <v>3.1104765738084073</v>
      </c>
      <c r="T97" s="350">
        <f t="shared" si="12"/>
        <v>3.1086432233242443</v>
      </c>
      <c r="U97" s="350">
        <f t="shared" si="12"/>
        <v>3.1068382950300326</v>
      </c>
      <c r="V97" s="350">
        <f t="shared" si="12"/>
        <v>3.1050313928641637</v>
      </c>
      <c r="W97" s="350">
        <f t="shared" si="12"/>
        <v>3.1032117175964955</v>
      </c>
      <c r="X97" s="350">
        <f t="shared" si="12"/>
        <v>3.1013631071062848</v>
      </c>
      <c r="Y97" s="350">
        <f t="shared" si="12"/>
        <v>3.0994601731517708</v>
      </c>
      <c r="Z97" s="350">
        <f t="shared" si="12"/>
        <v>3.0975268015598076</v>
      </c>
      <c r="AA97" s="350">
        <f t="shared" si="12"/>
        <v>3.0956039251633327</v>
      </c>
      <c r="AB97" s="350">
        <f t="shared" ref="AB97:AZ97" si="13">AB83/AB44</f>
        <v>3.0936314693067843</v>
      </c>
      <c r="AC97" s="350">
        <f t="shared" si="13"/>
        <v>3.0916144774427288</v>
      </c>
      <c r="AD97" s="350">
        <f t="shared" si="13"/>
        <v>3.0895573921505917</v>
      </c>
      <c r="AE97" s="350">
        <f t="shared" si="13"/>
        <v>3.0874582950592475</v>
      </c>
      <c r="AF97" s="350">
        <f t="shared" si="13"/>
        <v>3.0853436276099275</v>
      </c>
      <c r="AG97" s="350">
        <f t="shared" si="13"/>
        <v>3.0839191615747072</v>
      </c>
      <c r="AH97" s="350">
        <f t="shared" si="13"/>
        <v>3.0824890242333862</v>
      </c>
      <c r="AI97" s="350">
        <f t="shared" si="13"/>
        <v>3.0810825001928333</v>
      </c>
      <c r="AJ97" s="350">
        <f t="shared" si="13"/>
        <v>3.0796538836026808</v>
      </c>
      <c r="AK97" s="350">
        <f t="shared" si="13"/>
        <v>3.0782137052283316</v>
      </c>
      <c r="AL97" s="350">
        <f t="shared" si="13"/>
        <v>3.0767642171610716</v>
      </c>
      <c r="AM97" s="350">
        <f t="shared" si="13"/>
        <v>3.0752740464928099</v>
      </c>
      <c r="AN97" s="350">
        <f t="shared" si="13"/>
        <v>3.0738090891448766</v>
      </c>
      <c r="AO97" s="350">
        <f t="shared" si="13"/>
        <v>3.0722761019224767</v>
      </c>
      <c r="AP97" s="350">
        <f t="shared" si="13"/>
        <v>3.070717935600169</v>
      </c>
      <c r="AQ97" s="350">
        <f t="shared" si="13"/>
        <v>3.0691891923575829</v>
      </c>
      <c r="AR97" s="350">
        <f t="shared" si="13"/>
        <v>3.0676041214196079</v>
      </c>
      <c r="AS97" s="350">
        <f t="shared" si="13"/>
        <v>3.0660118760395068</v>
      </c>
      <c r="AT97" s="350">
        <f t="shared" si="13"/>
        <v>3.0644589582010449</v>
      </c>
      <c r="AU97" s="350">
        <f t="shared" si="13"/>
        <v>3.0628791987707125</v>
      </c>
      <c r="AV97" s="350">
        <f t="shared" si="13"/>
        <v>3.0612780269378317</v>
      </c>
      <c r="AW97" s="350">
        <f t="shared" si="13"/>
        <v>3.0596692531378626</v>
      </c>
      <c r="AX97" s="350">
        <f t="shared" si="13"/>
        <v>3.0580569902504933</v>
      </c>
      <c r="AY97" s="350">
        <f t="shared" si="13"/>
        <v>3.0564456624320977</v>
      </c>
      <c r="AZ97" s="350">
        <f t="shared" si="13"/>
        <v>3.054784985986601</v>
      </c>
    </row>
    <row r="98" spans="1:52" ht="12" customHeight="1"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</row>
    <row r="99" spans="1:52" ht="12" customHeight="1">
      <c r="A99" s="9" t="s">
        <v>181</v>
      </c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</row>
    <row r="100" spans="1:52" ht="12" customHeight="1">
      <c r="A100" s="124" t="s">
        <v>127</v>
      </c>
      <c r="B100" s="125">
        <v>1415401.3379188743</v>
      </c>
      <c r="C100" s="125">
        <v>1412037.2902262425</v>
      </c>
      <c r="D100" s="125">
        <v>1407176.1514662704</v>
      </c>
      <c r="E100" s="125">
        <v>1404887.5343108</v>
      </c>
      <c r="F100" s="125">
        <v>1440167.2748766784</v>
      </c>
      <c r="G100" s="125">
        <v>1485976.7794816215</v>
      </c>
      <c r="H100" s="125">
        <v>1536687.4859085192</v>
      </c>
      <c r="I100" s="125">
        <v>1577315.8015226854</v>
      </c>
      <c r="J100" s="125">
        <v>1622191.7223475033</v>
      </c>
      <c r="K100" s="125">
        <v>1527899.2822274556</v>
      </c>
      <c r="L100" s="125">
        <v>1558562.8168294898</v>
      </c>
      <c r="M100" s="125">
        <v>1597329.9802655492</v>
      </c>
      <c r="N100" s="125">
        <v>1559765.024292646</v>
      </c>
      <c r="O100" s="125">
        <v>1527922.2125822059</v>
      </c>
      <c r="P100" s="125">
        <v>1528229.3562685638</v>
      </c>
      <c r="Q100" s="125">
        <v>1490460.1335956829</v>
      </c>
      <c r="R100" s="125">
        <v>1511539.5956254229</v>
      </c>
      <c r="S100" s="125">
        <v>1591047.2083951843</v>
      </c>
      <c r="T100" s="125">
        <v>1662131.5020045494</v>
      </c>
      <c r="U100" s="125">
        <v>1726247.7293630464</v>
      </c>
      <c r="V100" s="125">
        <v>1779912.0733410807</v>
      </c>
      <c r="W100" s="125">
        <v>1843072.7732956244</v>
      </c>
      <c r="X100" s="125">
        <v>1898046.2085683262</v>
      </c>
      <c r="Y100" s="125">
        <v>1957432.5161853475</v>
      </c>
      <c r="Z100" s="125">
        <v>2012263.5926781688</v>
      </c>
      <c r="AA100" s="125">
        <v>2058439.8635804458</v>
      </c>
      <c r="AB100" s="125">
        <v>2086679.751639077</v>
      </c>
      <c r="AC100" s="125">
        <v>2108797.3127409006</v>
      </c>
      <c r="AD100" s="125">
        <v>2126248.6375854695</v>
      </c>
      <c r="AE100" s="125">
        <v>2140074.0252503664</v>
      </c>
      <c r="AF100" s="125">
        <v>2153949.8466494009</v>
      </c>
      <c r="AG100" s="125">
        <v>2168774.0093169035</v>
      </c>
      <c r="AH100" s="125">
        <v>2182766.9305907446</v>
      </c>
      <c r="AI100" s="125">
        <v>2199978.2382333889</v>
      </c>
      <c r="AJ100" s="125">
        <v>2222650.7543608439</v>
      </c>
      <c r="AK100" s="125">
        <v>2248874.1413865858</v>
      </c>
      <c r="AL100" s="125">
        <v>2276512.8863357464</v>
      </c>
      <c r="AM100" s="125">
        <v>2302634.9027170492</v>
      </c>
      <c r="AN100" s="125">
        <v>2331160.0084021669</v>
      </c>
      <c r="AO100" s="125">
        <v>2357250.189034631</v>
      </c>
      <c r="AP100" s="125">
        <v>2380484.2708832966</v>
      </c>
      <c r="AQ100" s="125">
        <v>2401483.4537367821</v>
      </c>
      <c r="AR100" s="125">
        <v>2423685.3200932648</v>
      </c>
      <c r="AS100" s="125">
        <v>2443745.8206656892</v>
      </c>
      <c r="AT100" s="125">
        <v>2466216.6040426334</v>
      </c>
      <c r="AU100" s="125">
        <v>2487518.6535438877</v>
      </c>
      <c r="AV100" s="125">
        <v>2506992.2333233156</v>
      </c>
      <c r="AW100" s="125">
        <v>2528527.4573193593</v>
      </c>
      <c r="AX100" s="125">
        <v>2551269.978499854</v>
      </c>
      <c r="AY100" s="125">
        <v>2575694.6597262337</v>
      </c>
      <c r="AZ100" s="125">
        <v>2600721.3328196607</v>
      </c>
    </row>
    <row r="101" spans="1:52" ht="12" customHeight="1">
      <c r="A101" s="126" t="s">
        <v>128</v>
      </c>
      <c r="B101" s="127">
        <v>732343.98702379724</v>
      </c>
      <c r="C101" s="127">
        <v>730177.87818944978</v>
      </c>
      <c r="D101" s="127">
        <v>720744.35633124271</v>
      </c>
      <c r="E101" s="127">
        <v>714693.91573567805</v>
      </c>
      <c r="F101" s="127">
        <v>719040.00881958124</v>
      </c>
      <c r="G101" s="127">
        <v>721321.07051611587</v>
      </c>
      <c r="H101" s="127">
        <v>735625.61596709059</v>
      </c>
      <c r="I101" s="127">
        <v>765215.05353561777</v>
      </c>
      <c r="J101" s="127">
        <v>776453.78696410009</v>
      </c>
      <c r="K101" s="127">
        <v>760176.03192056343</v>
      </c>
      <c r="L101" s="127">
        <v>748388.87354403792</v>
      </c>
      <c r="M101" s="127">
        <v>729042.51763370982</v>
      </c>
      <c r="N101" s="127">
        <v>689402.35315530689</v>
      </c>
      <c r="O101" s="127">
        <v>670492.60932576575</v>
      </c>
      <c r="P101" s="127">
        <v>673919.45573525841</v>
      </c>
      <c r="Q101" s="127">
        <v>693240.29526312568</v>
      </c>
      <c r="R101" s="127">
        <v>714188.69993513601</v>
      </c>
      <c r="S101" s="127">
        <v>755630.53042610397</v>
      </c>
      <c r="T101" s="127">
        <v>796139.10105572559</v>
      </c>
      <c r="U101" s="127">
        <v>834667.42450478219</v>
      </c>
      <c r="V101" s="127">
        <v>866342.70119533699</v>
      </c>
      <c r="W101" s="127">
        <v>909578.73137670616</v>
      </c>
      <c r="X101" s="127">
        <v>950552.32494016027</v>
      </c>
      <c r="Y101" s="127">
        <v>994008.9245130549</v>
      </c>
      <c r="Z101" s="127">
        <v>1035771.2547891453</v>
      </c>
      <c r="AA101" s="127">
        <v>1070776.0084034225</v>
      </c>
      <c r="AB101" s="127">
        <v>1091521.1281744798</v>
      </c>
      <c r="AC101" s="127">
        <v>1106449.1695513942</v>
      </c>
      <c r="AD101" s="127">
        <v>1117809.4715595758</v>
      </c>
      <c r="AE101" s="127">
        <v>1123485.1129070199</v>
      </c>
      <c r="AF101" s="127">
        <v>1130801.9675665682</v>
      </c>
      <c r="AG101" s="127">
        <v>1139273.4688975296</v>
      </c>
      <c r="AH101" s="127">
        <v>1149586.8959205432</v>
      </c>
      <c r="AI101" s="127">
        <v>1162142.6375543894</v>
      </c>
      <c r="AJ101" s="127">
        <v>1179808.1813417475</v>
      </c>
      <c r="AK101" s="127">
        <v>1201211.6328962042</v>
      </c>
      <c r="AL101" s="127">
        <v>1224201.3616117449</v>
      </c>
      <c r="AM101" s="127">
        <v>1246146.8086253782</v>
      </c>
      <c r="AN101" s="127">
        <v>1270098.3814879451</v>
      </c>
      <c r="AO101" s="127">
        <v>1291913.4155806939</v>
      </c>
      <c r="AP101" s="127">
        <v>1311301.0604527469</v>
      </c>
      <c r="AQ101" s="127">
        <v>1332289.6403993911</v>
      </c>
      <c r="AR101" s="127">
        <v>1352938.7478500777</v>
      </c>
      <c r="AS101" s="127">
        <v>1370656.8902547688</v>
      </c>
      <c r="AT101" s="127">
        <v>1389524.921074091</v>
      </c>
      <c r="AU101" s="127">
        <v>1408643.3125500523</v>
      </c>
      <c r="AV101" s="127">
        <v>1425765.3907862622</v>
      </c>
      <c r="AW101" s="127">
        <v>1444771.0167428707</v>
      </c>
      <c r="AX101" s="127">
        <v>1464315.9385645341</v>
      </c>
      <c r="AY101" s="127">
        <v>1485083.5421397709</v>
      </c>
      <c r="AZ101" s="127">
        <v>1504335.735817855</v>
      </c>
    </row>
    <row r="102" spans="1:52" ht="12" customHeight="1">
      <c r="A102" s="126" t="s">
        <v>129</v>
      </c>
      <c r="B102" s="127">
        <v>136879.97407409808</v>
      </c>
      <c r="C102" s="127">
        <v>140811.7431192153</v>
      </c>
      <c r="D102" s="127">
        <v>143737.2006209637</v>
      </c>
      <c r="E102" s="127">
        <v>146895.09953067533</v>
      </c>
      <c r="F102" s="127">
        <v>150301.05388640703</v>
      </c>
      <c r="G102" s="127">
        <v>154069.15567626915</v>
      </c>
      <c r="H102" s="127">
        <v>158292.40614995139</v>
      </c>
      <c r="I102" s="127">
        <v>162699.2088802871</v>
      </c>
      <c r="J102" s="127">
        <v>165364.98113600438</v>
      </c>
      <c r="K102" s="127">
        <v>165663.68397838107</v>
      </c>
      <c r="L102" s="127">
        <v>168221.23804661963</v>
      </c>
      <c r="M102" s="127">
        <v>170494.93257589816</v>
      </c>
      <c r="N102" s="127">
        <v>171317.15771903537</v>
      </c>
      <c r="O102" s="127">
        <v>173902.48709752972</v>
      </c>
      <c r="P102" s="127">
        <v>176277.16846353444</v>
      </c>
      <c r="Q102" s="127">
        <v>179059.94148611164</v>
      </c>
      <c r="R102" s="127">
        <v>183643.92493711677</v>
      </c>
      <c r="S102" s="127">
        <v>188205.64054276486</v>
      </c>
      <c r="T102" s="127">
        <v>191979.58798025668</v>
      </c>
      <c r="U102" s="127">
        <v>195349.01782833904</v>
      </c>
      <c r="V102" s="127">
        <v>198309.6044999616</v>
      </c>
      <c r="W102" s="127">
        <v>201273.94677466599</v>
      </c>
      <c r="X102" s="127">
        <v>204196.71470441023</v>
      </c>
      <c r="Y102" s="127">
        <v>206829.45222676962</v>
      </c>
      <c r="Z102" s="127">
        <v>209188.74959377956</v>
      </c>
      <c r="AA102" s="127">
        <v>211358.68993777534</v>
      </c>
      <c r="AB102" s="127">
        <v>213099.13052422425</v>
      </c>
      <c r="AC102" s="127">
        <v>214585.0706534487</v>
      </c>
      <c r="AD102" s="127">
        <v>216038.88224820243</v>
      </c>
      <c r="AE102" s="127">
        <v>217408.46870360748</v>
      </c>
      <c r="AF102" s="127">
        <v>218799.28329024484</v>
      </c>
      <c r="AG102" s="127">
        <v>220193.76197368428</v>
      </c>
      <c r="AH102" s="127">
        <v>221570.04318915837</v>
      </c>
      <c r="AI102" s="127">
        <v>222913.76010675472</v>
      </c>
      <c r="AJ102" s="127">
        <v>224230.48206685559</v>
      </c>
      <c r="AK102" s="127">
        <v>225521.96953344729</v>
      </c>
      <c r="AL102" s="127">
        <v>226774.46028938625</v>
      </c>
      <c r="AM102" s="127">
        <v>227992.03279923569</v>
      </c>
      <c r="AN102" s="127">
        <v>229139.37043017949</v>
      </c>
      <c r="AO102" s="127">
        <v>230219.90747606475</v>
      </c>
      <c r="AP102" s="127">
        <v>231277.21756018375</v>
      </c>
      <c r="AQ102" s="127">
        <v>232333.21835641429</v>
      </c>
      <c r="AR102" s="127">
        <v>233386.24210656915</v>
      </c>
      <c r="AS102" s="127">
        <v>234456.99870298445</v>
      </c>
      <c r="AT102" s="127">
        <v>235547.00457784231</v>
      </c>
      <c r="AU102" s="127">
        <v>236659.65311589339</v>
      </c>
      <c r="AV102" s="127">
        <v>237789.34635162109</v>
      </c>
      <c r="AW102" s="127">
        <v>238903.93011249771</v>
      </c>
      <c r="AX102" s="127">
        <v>239987.19610018918</v>
      </c>
      <c r="AY102" s="127">
        <v>241086.87744767551</v>
      </c>
      <c r="AZ102" s="127">
        <v>242169.85274690142</v>
      </c>
    </row>
    <row r="103" spans="1:52" ht="12" customHeight="1">
      <c r="A103" s="126" t="s">
        <v>130</v>
      </c>
      <c r="B103" s="127">
        <v>159562.1891670503</v>
      </c>
      <c r="C103" s="127">
        <v>164153.33309568779</v>
      </c>
      <c r="D103" s="127">
        <v>166960.13450507162</v>
      </c>
      <c r="E103" s="127">
        <v>169298.97380722204</v>
      </c>
      <c r="F103" s="127">
        <v>175570.13368884756</v>
      </c>
      <c r="G103" s="127">
        <v>176664.65386219596</v>
      </c>
      <c r="H103" s="127">
        <v>180513.66036647401</v>
      </c>
      <c r="I103" s="127">
        <v>185016.84337008995</v>
      </c>
      <c r="J103" s="127">
        <v>185808.19990946871</v>
      </c>
      <c r="K103" s="127">
        <v>185264.76032365899</v>
      </c>
      <c r="L103" s="127">
        <v>184964.09310580813</v>
      </c>
      <c r="M103" s="127">
        <v>185959.00879198586</v>
      </c>
      <c r="N103" s="127">
        <v>183171.10491263776</v>
      </c>
      <c r="O103" s="127">
        <v>183929.47479911547</v>
      </c>
      <c r="P103" s="127">
        <v>189803.40097312393</v>
      </c>
      <c r="Q103" s="127">
        <v>193980.58399326861</v>
      </c>
      <c r="R103" s="127">
        <v>199887.30740319251</v>
      </c>
      <c r="S103" s="127">
        <v>204473.32427826137</v>
      </c>
      <c r="T103" s="127">
        <v>208362.96847182265</v>
      </c>
      <c r="U103" s="127">
        <v>211777.87368606569</v>
      </c>
      <c r="V103" s="127">
        <v>214527.25516729182</v>
      </c>
      <c r="W103" s="127">
        <v>217142.47489992503</v>
      </c>
      <c r="X103" s="127">
        <v>219780.38552807478</v>
      </c>
      <c r="Y103" s="127">
        <v>222085.65072725591</v>
      </c>
      <c r="Z103" s="127">
        <v>224104.79939316056</v>
      </c>
      <c r="AA103" s="127">
        <v>226049.3996902215</v>
      </c>
      <c r="AB103" s="127">
        <v>227971.93756995836</v>
      </c>
      <c r="AC103" s="127">
        <v>229876.50679643438</v>
      </c>
      <c r="AD103" s="127">
        <v>231878.20357870171</v>
      </c>
      <c r="AE103" s="127">
        <v>233734.9987540796</v>
      </c>
      <c r="AF103" s="127">
        <v>235587.51229966604</v>
      </c>
      <c r="AG103" s="127">
        <v>237378.11817502411</v>
      </c>
      <c r="AH103" s="127">
        <v>239069.19836751546</v>
      </c>
      <c r="AI103" s="127">
        <v>240621.53175420334</v>
      </c>
      <c r="AJ103" s="127">
        <v>242049.66464168462</v>
      </c>
      <c r="AK103" s="127">
        <v>243419.92124788306</v>
      </c>
      <c r="AL103" s="127">
        <v>244758.13110695832</v>
      </c>
      <c r="AM103" s="127">
        <v>246034.83317699714</v>
      </c>
      <c r="AN103" s="127">
        <v>247380.94508978981</v>
      </c>
      <c r="AO103" s="127">
        <v>248555.99262329191</v>
      </c>
      <c r="AP103" s="127">
        <v>249739.79515006932</v>
      </c>
      <c r="AQ103" s="127">
        <v>251047.71537423023</v>
      </c>
      <c r="AR103" s="127">
        <v>252341.16836536347</v>
      </c>
      <c r="AS103" s="127">
        <v>253619.88882965379</v>
      </c>
      <c r="AT103" s="127">
        <v>254868.48181821234</v>
      </c>
      <c r="AU103" s="127">
        <v>256257.34711951067</v>
      </c>
      <c r="AV103" s="127">
        <v>257643.02956962015</v>
      </c>
      <c r="AW103" s="127">
        <v>258946.4871886906</v>
      </c>
      <c r="AX103" s="127">
        <v>260313.81211778443</v>
      </c>
      <c r="AY103" s="127">
        <v>261695.30193220664</v>
      </c>
      <c r="AZ103" s="127">
        <v>263093.44256574981</v>
      </c>
    </row>
    <row r="104" spans="1:52" ht="12" customHeight="1">
      <c r="A104" s="126" t="s">
        <v>131</v>
      </c>
      <c r="B104" s="127">
        <v>386615.18765392876</v>
      </c>
      <c r="C104" s="127">
        <v>376894.33582188969</v>
      </c>
      <c r="D104" s="127">
        <v>375734.46000899241</v>
      </c>
      <c r="E104" s="127">
        <v>373999.54523722467</v>
      </c>
      <c r="F104" s="127">
        <v>395256.07848184253</v>
      </c>
      <c r="G104" s="127">
        <v>433921.8994270406</v>
      </c>
      <c r="H104" s="127">
        <v>462255.80342500325</v>
      </c>
      <c r="I104" s="127">
        <v>464384.69573669072</v>
      </c>
      <c r="J104" s="127">
        <v>494564.75433793012</v>
      </c>
      <c r="K104" s="127">
        <v>416794.80600485217</v>
      </c>
      <c r="L104" s="127">
        <v>456988.61213302397</v>
      </c>
      <c r="M104" s="127">
        <v>511833.52126395545</v>
      </c>
      <c r="N104" s="127">
        <v>515874.40850566607</v>
      </c>
      <c r="O104" s="127">
        <v>499597.64135979488</v>
      </c>
      <c r="P104" s="127">
        <v>488229.33109664702</v>
      </c>
      <c r="Q104" s="127">
        <v>424179.31285317702</v>
      </c>
      <c r="R104" s="127">
        <v>413819.66334997769</v>
      </c>
      <c r="S104" s="127">
        <v>442737.71314805414</v>
      </c>
      <c r="T104" s="127">
        <v>465649.84449674434</v>
      </c>
      <c r="U104" s="127">
        <v>484453.41334385937</v>
      </c>
      <c r="V104" s="127">
        <v>500732.51247849036</v>
      </c>
      <c r="W104" s="127">
        <v>515077.62024432729</v>
      </c>
      <c r="X104" s="127">
        <v>523516.78339568095</v>
      </c>
      <c r="Y104" s="127">
        <v>534508.48871826718</v>
      </c>
      <c r="Z104" s="127">
        <v>543198.78890208353</v>
      </c>
      <c r="AA104" s="127">
        <v>550255.76554902631</v>
      </c>
      <c r="AB104" s="127">
        <v>554087.55537041451</v>
      </c>
      <c r="AC104" s="127">
        <v>557886.56573962327</v>
      </c>
      <c r="AD104" s="127">
        <v>560522.0801989896</v>
      </c>
      <c r="AE104" s="127">
        <v>565445.44488565938</v>
      </c>
      <c r="AF104" s="127">
        <v>568761.0834929219</v>
      </c>
      <c r="AG104" s="127">
        <v>571928.66027066554</v>
      </c>
      <c r="AH104" s="127">
        <v>572540.79311352735</v>
      </c>
      <c r="AI104" s="127">
        <v>574300.30881804135</v>
      </c>
      <c r="AJ104" s="127">
        <v>576562.42631055624</v>
      </c>
      <c r="AK104" s="127">
        <v>578720.61770905124</v>
      </c>
      <c r="AL104" s="127">
        <v>580778.93332765682</v>
      </c>
      <c r="AM104" s="127">
        <v>582461.22811543825</v>
      </c>
      <c r="AN104" s="127">
        <v>584541.31139425235</v>
      </c>
      <c r="AO104" s="127">
        <v>586560.8733545806</v>
      </c>
      <c r="AP104" s="127">
        <v>588166.19772029668</v>
      </c>
      <c r="AQ104" s="127">
        <v>585812.8796067466</v>
      </c>
      <c r="AR104" s="127">
        <v>585019.16177125415</v>
      </c>
      <c r="AS104" s="127">
        <v>585012.04287828226</v>
      </c>
      <c r="AT104" s="127">
        <v>586276.19657248748</v>
      </c>
      <c r="AU104" s="127">
        <v>585958.340758431</v>
      </c>
      <c r="AV104" s="127">
        <v>585794.46661581204</v>
      </c>
      <c r="AW104" s="127">
        <v>585906.02327530051</v>
      </c>
      <c r="AX104" s="127">
        <v>586653.03171734652</v>
      </c>
      <c r="AY104" s="127">
        <v>587828.93820658082</v>
      </c>
      <c r="AZ104" s="127">
        <v>591122.30168915447</v>
      </c>
    </row>
    <row r="105" spans="1:52" ht="12" customHeight="1">
      <c r="A105" s="128" t="s">
        <v>132</v>
      </c>
      <c r="B105" s="129">
        <v>0</v>
      </c>
      <c r="C105" s="129">
        <v>0</v>
      </c>
      <c r="D105" s="129">
        <v>0</v>
      </c>
      <c r="E105" s="129">
        <v>0</v>
      </c>
      <c r="F105" s="129">
        <v>0</v>
      </c>
      <c r="G105" s="129">
        <v>0</v>
      </c>
      <c r="H105" s="129">
        <v>0</v>
      </c>
      <c r="I105" s="129">
        <v>0</v>
      </c>
      <c r="J105" s="129">
        <v>0</v>
      </c>
      <c r="K105" s="129">
        <v>0</v>
      </c>
      <c r="L105" s="129">
        <v>0</v>
      </c>
      <c r="M105" s="129">
        <v>0</v>
      </c>
      <c r="N105" s="129">
        <v>0</v>
      </c>
      <c r="O105" s="129">
        <v>46.919787603854111</v>
      </c>
      <c r="P105" s="129">
        <v>62.834757225719869</v>
      </c>
      <c r="Q105" s="129">
        <v>82.548508281819423</v>
      </c>
      <c r="R105" s="129">
        <v>67.8518444366632</v>
      </c>
      <c r="S105" s="129">
        <v>61.549664254411148</v>
      </c>
      <c r="T105" s="129">
        <v>167.16186235059891</v>
      </c>
      <c r="U105" s="129">
        <v>247.30960682586206</v>
      </c>
      <c r="V105" s="129">
        <v>279.98470071757583</v>
      </c>
      <c r="W105" s="129">
        <v>256.57985644452441</v>
      </c>
      <c r="X105" s="129">
        <v>360.55368437116573</v>
      </c>
      <c r="Y105" s="129">
        <v>392.62878378833005</v>
      </c>
      <c r="Z105" s="129">
        <v>761.07174189975353</v>
      </c>
      <c r="AA105" s="129">
        <v>694.36365047155334</v>
      </c>
      <c r="AB105" s="129">
        <v>633.6411880111699</v>
      </c>
      <c r="AC105" s="129">
        <v>578.65495111476002</v>
      </c>
      <c r="AD105" s="129">
        <v>528.66665732068248</v>
      </c>
      <c r="AE105" s="129">
        <v>610.37346348133917</v>
      </c>
      <c r="AF105" s="129">
        <v>684.62368093702253</v>
      </c>
      <c r="AG105" s="129">
        <v>671.29019207886734</v>
      </c>
      <c r="AH105" s="129">
        <v>920.94937300436277</v>
      </c>
      <c r="AI105" s="129">
        <v>1080.1098698148903</v>
      </c>
      <c r="AJ105" s="129">
        <v>1331.5995833748982</v>
      </c>
      <c r="AK105" s="129">
        <v>1486.1113640946242</v>
      </c>
      <c r="AL105" s="129">
        <v>1496.259912114404</v>
      </c>
      <c r="AM105" s="129">
        <v>1705.9245730724542</v>
      </c>
      <c r="AN105" s="129">
        <v>1886.5534201051016</v>
      </c>
      <c r="AO105" s="129">
        <v>1998.6140068361944</v>
      </c>
      <c r="AP105" s="129">
        <v>2129.3822700320611</v>
      </c>
      <c r="AQ105" s="129">
        <v>2128.9201680190595</v>
      </c>
      <c r="AR105" s="129">
        <v>2222.7088541543294</v>
      </c>
      <c r="AS105" s="129">
        <v>2318.7138952864052</v>
      </c>
      <c r="AT105" s="129">
        <v>2517.4726234694404</v>
      </c>
      <c r="AU105" s="129">
        <v>2506.9461273919419</v>
      </c>
      <c r="AV105" s="129">
        <v>2619.9733958799352</v>
      </c>
      <c r="AW105" s="129">
        <v>2992.2919629113276</v>
      </c>
      <c r="AX105" s="129">
        <v>2970.5712155101546</v>
      </c>
      <c r="AY105" s="129">
        <v>3304.3861367647469</v>
      </c>
      <c r="AZ105" s="129">
        <v>3555.81753694079</v>
      </c>
    </row>
    <row r="106" spans="1:52" ht="12" customHeight="1">
      <c r="A106" s="126" t="s">
        <v>133</v>
      </c>
      <c r="B106" s="127">
        <v>0</v>
      </c>
      <c r="C106" s="127">
        <v>0</v>
      </c>
      <c r="D106" s="127">
        <v>0</v>
      </c>
      <c r="E106" s="127">
        <v>0</v>
      </c>
      <c r="F106" s="127">
        <v>0</v>
      </c>
      <c r="G106" s="127">
        <v>0</v>
      </c>
      <c r="H106" s="127">
        <v>0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46.919787603854111</v>
      </c>
      <c r="P106" s="127">
        <v>62.834757225719869</v>
      </c>
      <c r="Q106" s="127">
        <v>82.548508281819423</v>
      </c>
      <c r="R106" s="127">
        <v>67.8518444366632</v>
      </c>
      <c r="S106" s="127">
        <v>61.549664254411148</v>
      </c>
      <c r="T106" s="127">
        <v>167.16186235059891</v>
      </c>
      <c r="U106" s="127">
        <v>247.30960682586206</v>
      </c>
      <c r="V106" s="127">
        <v>279.98470071757583</v>
      </c>
      <c r="W106" s="127">
        <v>256.57985644452441</v>
      </c>
      <c r="X106" s="127">
        <v>360.55368437116573</v>
      </c>
      <c r="Y106" s="127">
        <v>392.62878378833005</v>
      </c>
      <c r="Z106" s="127">
        <v>761.07174189975353</v>
      </c>
      <c r="AA106" s="127">
        <v>694.36365047155334</v>
      </c>
      <c r="AB106" s="127">
        <v>633.6411880111699</v>
      </c>
      <c r="AC106" s="127">
        <v>578.65495111476002</v>
      </c>
      <c r="AD106" s="127">
        <v>528.66665732068248</v>
      </c>
      <c r="AE106" s="127">
        <v>610.37346348133917</v>
      </c>
      <c r="AF106" s="127">
        <v>684.62368093702253</v>
      </c>
      <c r="AG106" s="127">
        <v>671.29019207886734</v>
      </c>
      <c r="AH106" s="127">
        <v>920.94937300436277</v>
      </c>
      <c r="AI106" s="127">
        <v>1080.1098698148903</v>
      </c>
      <c r="AJ106" s="127">
        <v>1331.5995833748982</v>
      </c>
      <c r="AK106" s="127">
        <v>1486.1113640946242</v>
      </c>
      <c r="AL106" s="127">
        <v>1496.259912114404</v>
      </c>
      <c r="AM106" s="127">
        <v>1705.9245730724542</v>
      </c>
      <c r="AN106" s="127">
        <v>1886.5534201051016</v>
      </c>
      <c r="AO106" s="127">
        <v>1998.6140068361944</v>
      </c>
      <c r="AP106" s="127">
        <v>2129.3822700320611</v>
      </c>
      <c r="AQ106" s="127">
        <v>2128.9201680190595</v>
      </c>
      <c r="AR106" s="127">
        <v>2222.7088541543294</v>
      </c>
      <c r="AS106" s="127">
        <v>2318.7138952864052</v>
      </c>
      <c r="AT106" s="127">
        <v>2517.4726234694404</v>
      </c>
      <c r="AU106" s="127">
        <v>2506.9461273919419</v>
      </c>
      <c r="AV106" s="127">
        <v>2619.9733958799352</v>
      </c>
      <c r="AW106" s="127">
        <v>2992.2919629113276</v>
      </c>
      <c r="AX106" s="127">
        <v>2970.5712155101546</v>
      </c>
      <c r="AY106" s="127">
        <v>3304.3861367647469</v>
      </c>
      <c r="AZ106" s="127">
        <v>3555.81753694079</v>
      </c>
    </row>
    <row r="107" spans="1:52" ht="12" customHeight="1">
      <c r="A107" s="126" t="s">
        <v>134</v>
      </c>
      <c r="B107" s="127">
        <v>0</v>
      </c>
      <c r="C107" s="127">
        <v>0</v>
      </c>
      <c r="D107" s="127">
        <v>0</v>
      </c>
      <c r="E107" s="127">
        <v>0</v>
      </c>
      <c r="F107" s="127">
        <v>0</v>
      </c>
      <c r="G107" s="127">
        <v>0</v>
      </c>
      <c r="H107" s="127">
        <v>0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>
        <v>0</v>
      </c>
      <c r="AL107" s="127">
        <v>0</v>
      </c>
      <c r="AM107" s="127">
        <v>0</v>
      </c>
      <c r="AN107" s="127">
        <v>0</v>
      </c>
      <c r="AO107" s="127">
        <v>0</v>
      </c>
      <c r="AP107" s="127">
        <v>0</v>
      </c>
      <c r="AQ107" s="127">
        <v>0</v>
      </c>
      <c r="AR107" s="127">
        <v>0</v>
      </c>
      <c r="AS107" s="127">
        <v>0</v>
      </c>
      <c r="AT107" s="127">
        <v>0</v>
      </c>
      <c r="AU107" s="127">
        <v>0</v>
      </c>
      <c r="AV107" s="127">
        <v>0</v>
      </c>
      <c r="AW107" s="127">
        <v>0</v>
      </c>
      <c r="AX107" s="127">
        <v>0</v>
      </c>
      <c r="AY107" s="127">
        <v>0</v>
      </c>
      <c r="AZ107" s="127">
        <v>0</v>
      </c>
    </row>
    <row r="108" spans="1:52" ht="12" customHeight="1">
      <c r="A108" s="126" t="s">
        <v>135</v>
      </c>
      <c r="B108" s="127">
        <v>0</v>
      </c>
      <c r="C108" s="127">
        <v>0</v>
      </c>
      <c r="D108" s="127">
        <v>0</v>
      </c>
      <c r="E108" s="127">
        <v>0</v>
      </c>
      <c r="F108" s="127">
        <v>0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>
        <v>0</v>
      </c>
      <c r="AL108" s="127">
        <v>0</v>
      </c>
      <c r="AM108" s="127">
        <v>0</v>
      </c>
      <c r="AN108" s="127">
        <v>0</v>
      </c>
      <c r="AO108" s="127">
        <v>0</v>
      </c>
      <c r="AP108" s="127">
        <v>0</v>
      </c>
      <c r="AQ108" s="127">
        <v>0</v>
      </c>
      <c r="AR108" s="127">
        <v>0</v>
      </c>
      <c r="AS108" s="127">
        <v>0</v>
      </c>
      <c r="AT108" s="127">
        <v>0</v>
      </c>
      <c r="AU108" s="127">
        <v>0</v>
      </c>
      <c r="AV108" s="127">
        <v>0</v>
      </c>
      <c r="AW108" s="127">
        <v>0</v>
      </c>
      <c r="AX108" s="127">
        <v>0</v>
      </c>
      <c r="AY108" s="127">
        <v>0</v>
      </c>
      <c r="AZ108" s="127">
        <v>0</v>
      </c>
    </row>
    <row r="109" spans="1:52" ht="12" customHeight="1">
      <c r="A109" s="130" t="s">
        <v>136</v>
      </c>
      <c r="B109" s="131">
        <v>6.3959731021681733E-12</v>
      </c>
      <c r="C109" s="131">
        <v>473.40772427176876</v>
      </c>
      <c r="D109" s="131">
        <v>962.24776091074625</v>
      </c>
      <c r="E109" s="131">
        <v>743.2748587397183</v>
      </c>
      <c r="F109" s="131">
        <v>411.98391685211101</v>
      </c>
      <c r="G109" s="131">
        <v>250.10033249259769</v>
      </c>
      <c r="H109" s="131">
        <v>339.97705477515291</v>
      </c>
      <c r="I109" s="131">
        <v>283.46132389728797</v>
      </c>
      <c r="J109" s="131">
        <v>545.2209902927342</v>
      </c>
      <c r="K109" s="131">
        <v>4370.861197303152</v>
      </c>
      <c r="L109" s="131">
        <v>3317.0460825723449</v>
      </c>
      <c r="M109" s="131">
        <v>1971.1853833932073</v>
      </c>
      <c r="N109" s="131">
        <v>2331.1253597923724</v>
      </c>
      <c r="O109" s="131">
        <v>1959.117513872947</v>
      </c>
      <c r="P109" s="131">
        <v>1429.3909239303821</v>
      </c>
      <c r="Q109" s="131">
        <v>1143.3538080929011</v>
      </c>
      <c r="R109" s="131">
        <v>935.15210527203271</v>
      </c>
      <c r="S109" s="131">
        <v>281.58596969513917</v>
      </c>
      <c r="T109" s="131">
        <v>146.99296046409202</v>
      </c>
      <c r="U109" s="131">
        <v>97.751370683116988</v>
      </c>
      <c r="V109" s="131">
        <v>76.411076520648507</v>
      </c>
      <c r="W109" s="131">
        <v>60.690401182623596</v>
      </c>
      <c r="X109" s="131">
        <v>53.405409809841835</v>
      </c>
      <c r="Y109" s="131">
        <v>51.656569970409826</v>
      </c>
      <c r="Z109" s="131">
        <v>50.821858378184238</v>
      </c>
      <c r="AA109" s="131">
        <v>71.091844477576046</v>
      </c>
      <c r="AB109" s="131">
        <v>141.69222223996715</v>
      </c>
      <c r="AC109" s="131">
        <v>241.46869151226971</v>
      </c>
      <c r="AD109" s="131">
        <v>429.9938536088394</v>
      </c>
      <c r="AE109" s="131">
        <v>496.43411808981898</v>
      </c>
      <c r="AF109" s="131">
        <v>439.16248598830748</v>
      </c>
      <c r="AG109" s="131">
        <v>338.94242049555038</v>
      </c>
      <c r="AH109" s="131">
        <v>265.27091460685813</v>
      </c>
      <c r="AI109" s="131">
        <v>327.77555211317821</v>
      </c>
      <c r="AJ109" s="131">
        <v>427.38604331363689</v>
      </c>
      <c r="AK109" s="131">
        <v>538.05418936497438</v>
      </c>
      <c r="AL109" s="131">
        <v>667.92712361142628</v>
      </c>
      <c r="AM109" s="131">
        <v>844.90423600542852</v>
      </c>
      <c r="AN109" s="131">
        <v>1024.7875885809917</v>
      </c>
      <c r="AO109" s="131">
        <v>1228.9506309330632</v>
      </c>
      <c r="AP109" s="131">
        <v>1409.469509914099</v>
      </c>
      <c r="AQ109" s="131">
        <v>1614.6884628669116</v>
      </c>
      <c r="AR109" s="131">
        <v>1808.4785146772015</v>
      </c>
      <c r="AS109" s="131">
        <v>1984.7437490805419</v>
      </c>
      <c r="AT109" s="131">
        <v>2198.3646798902969</v>
      </c>
      <c r="AU109" s="131">
        <v>2368.1671870042173</v>
      </c>
      <c r="AV109" s="131">
        <v>2546.9464854332696</v>
      </c>
      <c r="AW109" s="131">
        <v>2694.5442772883853</v>
      </c>
      <c r="AX109" s="131">
        <v>2816.3912853901616</v>
      </c>
      <c r="AY109" s="131">
        <v>2973.6013033732202</v>
      </c>
      <c r="AZ109" s="131">
        <v>3091.5783547282153</v>
      </c>
    </row>
    <row r="110" spans="1:52" ht="12" customHeight="1">
      <c r="A110" s="132" t="s">
        <v>137</v>
      </c>
      <c r="B110" s="127">
        <v>0</v>
      </c>
      <c r="C110" s="127">
        <v>0</v>
      </c>
      <c r="D110" s="127">
        <v>0</v>
      </c>
      <c r="E110" s="127">
        <v>0</v>
      </c>
      <c r="F110" s="127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>
        <v>0</v>
      </c>
      <c r="AL110" s="127">
        <v>0</v>
      </c>
      <c r="AM110" s="127">
        <v>0</v>
      </c>
      <c r="AN110" s="127">
        <v>0</v>
      </c>
      <c r="AO110" s="127">
        <v>0</v>
      </c>
      <c r="AP110" s="127">
        <v>0</v>
      </c>
      <c r="AQ110" s="127">
        <v>0</v>
      </c>
      <c r="AR110" s="127">
        <v>0</v>
      </c>
      <c r="AS110" s="127">
        <v>0</v>
      </c>
      <c r="AT110" s="127">
        <v>0</v>
      </c>
      <c r="AU110" s="127">
        <v>0</v>
      </c>
      <c r="AV110" s="127">
        <v>0</v>
      </c>
      <c r="AW110" s="127">
        <v>0</v>
      </c>
      <c r="AX110" s="127">
        <v>0</v>
      </c>
      <c r="AY110" s="127">
        <v>0</v>
      </c>
      <c r="AZ110" s="127">
        <v>0</v>
      </c>
    </row>
    <row r="111" spans="1:52" ht="12" hidden="1" customHeight="1">
      <c r="A111" s="132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</row>
    <row r="112" spans="1:52" ht="12" customHeight="1">
      <c r="A112" s="133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</row>
    <row r="113" spans="1:52" ht="12" customHeight="1">
      <c r="A113" s="9" t="s">
        <v>182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</row>
    <row r="114" spans="1:52" ht="12" customHeight="1">
      <c r="A114" s="124" t="s">
        <v>127</v>
      </c>
      <c r="B114" s="136">
        <v>4112.6444271980909</v>
      </c>
      <c r="C114" s="136">
        <v>4071.6911708309681</v>
      </c>
      <c r="D114" s="136">
        <v>4020.9859128348921</v>
      </c>
      <c r="E114" s="136">
        <v>3963.0189769597132</v>
      </c>
      <c r="F114" s="136">
        <v>3957.5679887638057</v>
      </c>
      <c r="G114" s="136">
        <v>4047.4800049482001</v>
      </c>
      <c r="H114" s="136">
        <v>4097.5846780940101</v>
      </c>
      <c r="I114" s="136">
        <v>4134.8766596668447</v>
      </c>
      <c r="J114" s="136">
        <v>4319.0204884694504</v>
      </c>
      <c r="K114" s="136">
        <v>4198.9746807410866</v>
      </c>
      <c r="L114" s="136">
        <v>4298.6182136479201</v>
      </c>
      <c r="M114" s="136">
        <v>4432.2102472275365</v>
      </c>
      <c r="N114" s="136">
        <v>4456.6260614219827</v>
      </c>
      <c r="O114" s="136">
        <v>4413.8928989195192</v>
      </c>
      <c r="P114" s="136">
        <v>4352.9954260815457</v>
      </c>
      <c r="Q114" s="136">
        <v>4173.8755630576015</v>
      </c>
      <c r="R114" s="136">
        <v>4132.3471693377551</v>
      </c>
      <c r="S114" s="136">
        <v>4262.8980207340264</v>
      </c>
      <c r="T114" s="136">
        <v>4418.8389806378327</v>
      </c>
      <c r="U114" s="136">
        <v>4574.2897555048203</v>
      </c>
      <c r="V114" s="136">
        <v>4719.662295423539</v>
      </c>
      <c r="W114" s="136">
        <v>4901.5064697188318</v>
      </c>
      <c r="X114" s="136">
        <v>5066.185581468143</v>
      </c>
      <c r="Y114" s="136">
        <v>5250.0047773307942</v>
      </c>
      <c r="Z114" s="136">
        <v>5426.077728094645</v>
      </c>
      <c r="AA114" s="136">
        <v>5575.5352133088572</v>
      </c>
      <c r="AB114" s="136">
        <v>5669.8651148530425</v>
      </c>
      <c r="AC114" s="136">
        <v>5740.9119232377379</v>
      </c>
      <c r="AD114" s="136">
        <v>5790.8851662999969</v>
      </c>
      <c r="AE114" s="136">
        <v>5828.3280362902506</v>
      </c>
      <c r="AF114" s="136">
        <v>5863.4336008354339</v>
      </c>
      <c r="AG114" s="136">
        <v>5900.7693346237356</v>
      </c>
      <c r="AH114" s="136">
        <v>5937.4887871710198</v>
      </c>
      <c r="AI114" s="136">
        <v>5987.3126282115973</v>
      </c>
      <c r="AJ114" s="136">
        <v>6056.081726472039</v>
      </c>
      <c r="AK114" s="136">
        <v>6137.2565535011317</v>
      </c>
      <c r="AL114" s="136">
        <v>6224.1280642259135</v>
      </c>
      <c r="AM114" s="136">
        <v>6311.0701558005394</v>
      </c>
      <c r="AN114" s="136">
        <v>6404.9620067340684</v>
      </c>
      <c r="AO114" s="136">
        <v>6497.0214092900333</v>
      </c>
      <c r="AP114" s="136">
        <v>6581.9198606350919</v>
      </c>
      <c r="AQ114" s="136">
        <v>6658.2276421423576</v>
      </c>
      <c r="AR114" s="136">
        <v>6739.1168807555441</v>
      </c>
      <c r="AS114" s="136">
        <v>6814.4720891118013</v>
      </c>
      <c r="AT114" s="136">
        <v>6897.4972253166234</v>
      </c>
      <c r="AU114" s="136">
        <v>6972.4343355102064</v>
      </c>
      <c r="AV114" s="136">
        <v>7041.9466775685169</v>
      </c>
      <c r="AW114" s="136">
        <v>7120.8753372330484</v>
      </c>
      <c r="AX114" s="136">
        <v>7199.0355997570432</v>
      </c>
      <c r="AY114" s="136">
        <v>7282.9684151085794</v>
      </c>
      <c r="AZ114" s="136">
        <v>7365.1321437631113</v>
      </c>
    </row>
    <row r="115" spans="1:52" ht="12" customHeight="1">
      <c r="A115" s="126" t="s">
        <v>128</v>
      </c>
      <c r="B115" s="137">
        <v>2127.9267839706399</v>
      </c>
      <c r="C115" s="137">
        <v>2105.5101308859321</v>
      </c>
      <c r="D115" s="137">
        <v>2059.5167851184588</v>
      </c>
      <c r="E115" s="137">
        <v>2016.0656861174377</v>
      </c>
      <c r="F115" s="137">
        <v>1975.9161114034428</v>
      </c>
      <c r="G115" s="137">
        <v>1964.7229017133629</v>
      </c>
      <c r="H115" s="137">
        <v>1961.5492938163111</v>
      </c>
      <c r="I115" s="137">
        <v>2005.9837487430602</v>
      </c>
      <c r="J115" s="137">
        <v>2067.277109141392</v>
      </c>
      <c r="K115" s="137">
        <v>2089.1167029591497</v>
      </c>
      <c r="L115" s="137">
        <v>2064.1054745885181</v>
      </c>
      <c r="M115" s="137">
        <v>2022.9193449330396</v>
      </c>
      <c r="N115" s="137">
        <v>1969.7893246906985</v>
      </c>
      <c r="O115" s="137">
        <v>1936.9327461242005</v>
      </c>
      <c r="P115" s="137">
        <v>1919.5864130798786</v>
      </c>
      <c r="Q115" s="137">
        <v>1941.3459390860271</v>
      </c>
      <c r="R115" s="137">
        <v>1952.4964222514029</v>
      </c>
      <c r="S115" s="137">
        <v>2024.5633665444109</v>
      </c>
      <c r="T115" s="137">
        <v>2116.5656805807744</v>
      </c>
      <c r="U115" s="137">
        <v>2211.7397081672593</v>
      </c>
      <c r="V115" s="137">
        <v>2297.2173979761956</v>
      </c>
      <c r="W115" s="137">
        <v>2418.9527951137884</v>
      </c>
      <c r="X115" s="137">
        <v>2537.1745225714326</v>
      </c>
      <c r="Y115" s="137">
        <v>2666.0186541566791</v>
      </c>
      <c r="Z115" s="137">
        <v>2792.9617955925955</v>
      </c>
      <c r="AA115" s="137">
        <v>2900.3273042114133</v>
      </c>
      <c r="AB115" s="137">
        <v>2965.8492453862477</v>
      </c>
      <c r="AC115" s="137">
        <v>3012.1563564011144</v>
      </c>
      <c r="AD115" s="137">
        <v>3044.3788055543359</v>
      </c>
      <c r="AE115" s="137">
        <v>3059.7258340840099</v>
      </c>
      <c r="AF115" s="137">
        <v>3078.2435639504774</v>
      </c>
      <c r="AG115" s="137">
        <v>3099.7189749329195</v>
      </c>
      <c r="AH115" s="137">
        <v>3127.0673972322211</v>
      </c>
      <c r="AI115" s="137">
        <v>3162.8091445122582</v>
      </c>
      <c r="AJ115" s="137">
        <v>3214.6367366746385</v>
      </c>
      <c r="AK115" s="137">
        <v>3278.1487547313741</v>
      </c>
      <c r="AL115" s="137">
        <v>3347.0427937421655</v>
      </c>
      <c r="AM115" s="137">
        <v>3415.4437268286783</v>
      </c>
      <c r="AN115" s="137">
        <v>3489.6497232811571</v>
      </c>
      <c r="AO115" s="137">
        <v>3560.7544583183262</v>
      </c>
      <c r="AP115" s="137">
        <v>3625.6817987136878</v>
      </c>
      <c r="AQ115" s="137">
        <v>3693.8366979976749</v>
      </c>
      <c r="AR115" s="137">
        <v>3761.8795966111138</v>
      </c>
      <c r="AS115" s="137">
        <v>3822.1254614138024</v>
      </c>
      <c r="AT115" s="137">
        <v>3886.2135109731676</v>
      </c>
      <c r="AU115" s="137">
        <v>3948.3816472765748</v>
      </c>
      <c r="AV115" s="137">
        <v>4004.8643642306261</v>
      </c>
      <c r="AW115" s="137">
        <v>4068.7848855635411</v>
      </c>
      <c r="AX115" s="137">
        <v>4131.9274948769717</v>
      </c>
      <c r="AY115" s="137">
        <v>4199.1842823291472</v>
      </c>
      <c r="AZ115" s="137">
        <v>4260.2147885145596</v>
      </c>
    </row>
    <row r="116" spans="1:52" ht="12" customHeight="1">
      <c r="A116" s="126" t="s">
        <v>129</v>
      </c>
      <c r="B116" s="137">
        <v>397.72370386379009</v>
      </c>
      <c r="C116" s="137">
        <v>406.03880306586234</v>
      </c>
      <c r="D116" s="137">
        <v>410.72701398824938</v>
      </c>
      <c r="E116" s="137">
        <v>414.37343050241975</v>
      </c>
      <c r="F116" s="137">
        <v>413.02607684183306</v>
      </c>
      <c r="G116" s="137">
        <v>419.65112482880716</v>
      </c>
      <c r="H116" s="137">
        <v>422.08747324782195</v>
      </c>
      <c r="I116" s="137">
        <v>426.51012606094423</v>
      </c>
      <c r="J116" s="137">
        <v>440.27763905009573</v>
      </c>
      <c r="K116" s="137">
        <v>455.27713942597393</v>
      </c>
      <c r="L116" s="137">
        <v>463.96517996021998</v>
      </c>
      <c r="M116" s="137">
        <v>473.08282984686542</v>
      </c>
      <c r="N116" s="137">
        <v>489.49456999501513</v>
      </c>
      <c r="O116" s="137">
        <v>502.37305707271508</v>
      </c>
      <c r="P116" s="137">
        <v>502.10637879509744</v>
      </c>
      <c r="Q116" s="137">
        <v>501.43837949452023</v>
      </c>
      <c r="R116" s="137">
        <v>502.05793852589824</v>
      </c>
      <c r="S116" s="137">
        <v>504.25999198978911</v>
      </c>
      <c r="T116" s="137">
        <v>510.38493995863558</v>
      </c>
      <c r="U116" s="137">
        <v>517.64471332849507</v>
      </c>
      <c r="V116" s="137">
        <v>525.84303303361435</v>
      </c>
      <c r="W116" s="137">
        <v>535.27216428780127</v>
      </c>
      <c r="X116" s="137">
        <v>545.03333330275291</v>
      </c>
      <c r="Y116" s="137">
        <v>554.73463493871634</v>
      </c>
      <c r="Z116" s="137">
        <v>564.07839373969773</v>
      </c>
      <c r="AA116" s="137">
        <v>572.4907680018996</v>
      </c>
      <c r="AB116" s="137">
        <v>579.02671706846479</v>
      </c>
      <c r="AC116" s="137">
        <v>584.17847140653873</v>
      </c>
      <c r="AD116" s="137">
        <v>588.38667145523709</v>
      </c>
      <c r="AE116" s="137">
        <v>592.09534741394111</v>
      </c>
      <c r="AF116" s="137">
        <v>595.61046487613646</v>
      </c>
      <c r="AG116" s="137">
        <v>599.1000411974677</v>
      </c>
      <c r="AH116" s="137">
        <v>602.70733836552142</v>
      </c>
      <c r="AI116" s="137">
        <v>606.66707865303613</v>
      </c>
      <c r="AJ116" s="137">
        <v>610.96333839168597</v>
      </c>
      <c r="AK116" s="137">
        <v>615.45737931970143</v>
      </c>
      <c r="AL116" s="137">
        <v>620.01550310077448</v>
      </c>
      <c r="AM116" s="137">
        <v>624.88139663900711</v>
      </c>
      <c r="AN116" s="137">
        <v>629.57023823440238</v>
      </c>
      <c r="AO116" s="137">
        <v>634.5290265219229</v>
      </c>
      <c r="AP116" s="137">
        <v>639.46993063178491</v>
      </c>
      <c r="AQ116" s="137">
        <v>644.15495107472304</v>
      </c>
      <c r="AR116" s="137">
        <v>648.93620920060619</v>
      </c>
      <c r="AS116" s="137">
        <v>653.79167516005703</v>
      </c>
      <c r="AT116" s="137">
        <v>658.77620312997601</v>
      </c>
      <c r="AU116" s="137">
        <v>663.34935372820416</v>
      </c>
      <c r="AV116" s="137">
        <v>667.93182493518907</v>
      </c>
      <c r="AW116" s="137">
        <v>672.80467885829489</v>
      </c>
      <c r="AX116" s="137">
        <v>677.18288647248914</v>
      </c>
      <c r="AY116" s="137">
        <v>681.69109530055766</v>
      </c>
      <c r="AZ116" s="137">
        <v>685.81471771249642</v>
      </c>
    </row>
    <row r="117" spans="1:52" ht="12" customHeight="1">
      <c r="A117" s="126" t="s">
        <v>130</v>
      </c>
      <c r="B117" s="137">
        <v>463.63001820689908</v>
      </c>
      <c r="C117" s="137">
        <v>473.34562738148077</v>
      </c>
      <c r="D117" s="137">
        <v>477.08621848826414</v>
      </c>
      <c r="E117" s="137">
        <v>477.57206864745154</v>
      </c>
      <c r="F117" s="137">
        <v>482.46530315685965</v>
      </c>
      <c r="G117" s="137">
        <v>481.1963847360891</v>
      </c>
      <c r="H117" s="137">
        <v>481.34055602530179</v>
      </c>
      <c r="I117" s="137">
        <v>485.01500242227718</v>
      </c>
      <c r="J117" s="137">
        <v>494.70689023939588</v>
      </c>
      <c r="K117" s="137">
        <v>509.14484147051394</v>
      </c>
      <c r="L117" s="137">
        <v>510.14306957027907</v>
      </c>
      <c r="M117" s="137">
        <v>515.99195815199937</v>
      </c>
      <c r="N117" s="137">
        <v>523.36416520387445</v>
      </c>
      <c r="O117" s="137">
        <v>531.33922396859793</v>
      </c>
      <c r="P117" s="137">
        <v>540.63438377343618</v>
      </c>
      <c r="Q117" s="137">
        <v>543.22205672411519</v>
      </c>
      <c r="R117" s="137">
        <v>546.4651745311088</v>
      </c>
      <c r="S117" s="137">
        <v>547.84605055050451</v>
      </c>
      <c r="T117" s="137">
        <v>553.94077189097266</v>
      </c>
      <c r="U117" s="137">
        <v>561.17864288354997</v>
      </c>
      <c r="V117" s="137">
        <v>568.84618780814867</v>
      </c>
      <c r="W117" s="137">
        <v>577.47326149775768</v>
      </c>
      <c r="X117" s="137">
        <v>586.62861590271973</v>
      </c>
      <c r="Y117" s="137">
        <v>595.6530902873327</v>
      </c>
      <c r="Z117" s="137">
        <v>604.29958836949902</v>
      </c>
      <c r="AA117" s="137">
        <v>612.28234558570705</v>
      </c>
      <c r="AB117" s="137">
        <v>619.43867283806003</v>
      </c>
      <c r="AC117" s="137">
        <v>625.80731242710817</v>
      </c>
      <c r="AD117" s="137">
        <v>631.5254132353175</v>
      </c>
      <c r="AE117" s="137">
        <v>636.55940412682503</v>
      </c>
      <c r="AF117" s="137">
        <v>641.31100253047623</v>
      </c>
      <c r="AG117" s="137">
        <v>645.85499200032041</v>
      </c>
      <c r="AH117" s="137">
        <v>650.30794849036931</v>
      </c>
      <c r="AI117" s="137">
        <v>654.85935754002799</v>
      </c>
      <c r="AJ117" s="137">
        <v>659.51546731268843</v>
      </c>
      <c r="AK117" s="137">
        <v>664.30151845233468</v>
      </c>
      <c r="AL117" s="137">
        <v>669.18397954793261</v>
      </c>
      <c r="AM117" s="137">
        <v>674.33316984751457</v>
      </c>
      <c r="AN117" s="137">
        <v>679.68974621184464</v>
      </c>
      <c r="AO117" s="137">
        <v>685.0666988989426</v>
      </c>
      <c r="AP117" s="137">
        <v>690.51803357610447</v>
      </c>
      <c r="AQ117" s="137">
        <v>696.04178842058229</v>
      </c>
      <c r="AR117" s="137">
        <v>701.64084971854345</v>
      </c>
      <c r="AS117" s="137">
        <v>707.22807546429658</v>
      </c>
      <c r="AT117" s="137">
        <v>712.81437456877597</v>
      </c>
      <c r="AU117" s="137">
        <v>718.2810561992477</v>
      </c>
      <c r="AV117" s="137">
        <v>723.69928073985</v>
      </c>
      <c r="AW117" s="137">
        <v>729.24881592542965</v>
      </c>
      <c r="AX117" s="137">
        <v>734.53943186612992</v>
      </c>
      <c r="AY117" s="137">
        <v>739.96294986189889</v>
      </c>
      <c r="AZ117" s="137">
        <v>745.06943369955547</v>
      </c>
    </row>
    <row r="118" spans="1:52" ht="12" customHeight="1">
      <c r="A118" s="126" t="s">
        <v>131</v>
      </c>
      <c r="B118" s="137">
        <v>1123.3639211567624</v>
      </c>
      <c r="C118" s="137">
        <v>1086.7966094976928</v>
      </c>
      <c r="D118" s="137">
        <v>1073.65589523992</v>
      </c>
      <c r="E118" s="137">
        <v>1055.0077916924042</v>
      </c>
      <c r="F118" s="137">
        <v>1086.1604973616704</v>
      </c>
      <c r="G118" s="137">
        <v>1181.9095936699407</v>
      </c>
      <c r="H118" s="137">
        <v>1232.6073550045749</v>
      </c>
      <c r="I118" s="137">
        <v>1217.3677824405636</v>
      </c>
      <c r="J118" s="137">
        <v>1316.7588500385671</v>
      </c>
      <c r="K118" s="137">
        <v>1145.4359968854487</v>
      </c>
      <c r="L118" s="137">
        <v>1260.4044895289028</v>
      </c>
      <c r="M118" s="137">
        <v>1420.2161142956318</v>
      </c>
      <c r="N118" s="137">
        <v>1473.9780015323947</v>
      </c>
      <c r="O118" s="137">
        <v>1443.247871754005</v>
      </c>
      <c r="P118" s="137">
        <v>1390.6682504331332</v>
      </c>
      <c r="Q118" s="137">
        <v>1187.8691877529388</v>
      </c>
      <c r="R118" s="137">
        <v>1131.3276340293453</v>
      </c>
      <c r="S118" s="137">
        <v>1186.2286116493221</v>
      </c>
      <c r="T118" s="137">
        <v>1237.9475882074507</v>
      </c>
      <c r="U118" s="137">
        <v>1283.7266911255156</v>
      </c>
      <c r="V118" s="137">
        <v>1327.7556766055802</v>
      </c>
      <c r="W118" s="137">
        <v>1369.8082488194843</v>
      </c>
      <c r="X118" s="137">
        <v>1397.3491096912376</v>
      </c>
      <c r="Y118" s="137">
        <v>1433.5983979480659</v>
      </c>
      <c r="Z118" s="137">
        <v>1464.737950392853</v>
      </c>
      <c r="AA118" s="137">
        <v>1490.4347955098374</v>
      </c>
      <c r="AB118" s="137">
        <v>1505.5504795602697</v>
      </c>
      <c r="AC118" s="137">
        <v>1518.7697830029765</v>
      </c>
      <c r="AD118" s="137">
        <v>1526.5942760551063</v>
      </c>
      <c r="AE118" s="137">
        <v>1539.9474506654744</v>
      </c>
      <c r="AF118" s="137">
        <v>1548.2685694783438</v>
      </c>
      <c r="AG118" s="137">
        <v>1556.0953264930276</v>
      </c>
      <c r="AH118" s="137">
        <v>1557.4061030829077</v>
      </c>
      <c r="AI118" s="137">
        <v>1562.9770475062753</v>
      </c>
      <c r="AJ118" s="137">
        <v>1570.9661840930264</v>
      </c>
      <c r="AK118" s="137">
        <v>1579.3489009977209</v>
      </c>
      <c r="AL118" s="137">
        <v>1587.8857878350411</v>
      </c>
      <c r="AM118" s="137">
        <v>1596.411862485339</v>
      </c>
      <c r="AN118" s="137">
        <v>1606.052299006664</v>
      </c>
      <c r="AO118" s="137">
        <v>1616.6712255508417</v>
      </c>
      <c r="AP118" s="137">
        <v>1626.2500977135151</v>
      </c>
      <c r="AQ118" s="137">
        <v>1624.1942046493773</v>
      </c>
      <c r="AR118" s="137">
        <v>1626.6602252252815</v>
      </c>
      <c r="AS118" s="137">
        <v>1631.3268770736449</v>
      </c>
      <c r="AT118" s="137">
        <v>1639.6931366447045</v>
      </c>
      <c r="AU118" s="137">
        <v>1642.4222783061805</v>
      </c>
      <c r="AV118" s="137">
        <v>1645.4512076628516</v>
      </c>
      <c r="AW118" s="137">
        <v>1650.0369568857818</v>
      </c>
      <c r="AX118" s="137">
        <v>1655.3857865414523</v>
      </c>
      <c r="AY118" s="137">
        <v>1662.1300876169753</v>
      </c>
      <c r="AZ118" s="137">
        <v>1674.0332038364993</v>
      </c>
    </row>
    <row r="119" spans="1:52" ht="12" customHeight="1">
      <c r="A119" s="128" t="s">
        <v>132</v>
      </c>
      <c r="B119" s="138">
        <v>0</v>
      </c>
      <c r="C119" s="138">
        <v>0</v>
      </c>
      <c r="D119" s="138">
        <v>0</v>
      </c>
      <c r="E119" s="138">
        <v>0</v>
      </c>
      <c r="F119" s="138">
        <v>0</v>
      </c>
      <c r="G119" s="138">
        <v>0</v>
      </c>
      <c r="H119" s="138">
        <v>0</v>
      </c>
      <c r="I119" s="138">
        <v>0</v>
      </c>
      <c r="J119" s="138">
        <v>0</v>
      </c>
      <c r="K119" s="138">
        <v>0</v>
      </c>
      <c r="L119" s="138">
        <v>0</v>
      </c>
      <c r="M119" s="138">
        <v>0</v>
      </c>
      <c r="N119" s="138">
        <v>0</v>
      </c>
      <c r="O119" s="138">
        <v>0.13554284087110968</v>
      </c>
      <c r="P119" s="138">
        <v>0.17897798499980908</v>
      </c>
      <c r="Q119" s="138">
        <v>0.23116834440458064</v>
      </c>
      <c r="R119" s="138">
        <v>0.18549787124575873</v>
      </c>
      <c r="S119" s="138">
        <v>0.16491021796369176</v>
      </c>
      <c r="T119" s="138">
        <v>0.44440608492168543</v>
      </c>
      <c r="U119" s="138">
        <v>0.65533224559772885</v>
      </c>
      <c r="V119" s="138">
        <v>0.74241489513115022</v>
      </c>
      <c r="W119" s="138">
        <v>0.68235386284480959</v>
      </c>
      <c r="X119" s="138">
        <v>0.96237481935923064</v>
      </c>
      <c r="Y119" s="138">
        <v>1.053064651558659</v>
      </c>
      <c r="Z119" s="138">
        <v>2.0522333372380013</v>
      </c>
      <c r="AA119" s="138">
        <v>1.8807685629017303</v>
      </c>
      <c r="AB119" s="138">
        <v>1.7217112805242649</v>
      </c>
      <c r="AC119" s="138">
        <v>1.5753088683414107</v>
      </c>
      <c r="AD119" s="138">
        <v>1.4398353276652864</v>
      </c>
      <c r="AE119" s="138">
        <v>1.662305475344334</v>
      </c>
      <c r="AF119" s="138">
        <v>1.8636671141522521</v>
      </c>
      <c r="AG119" s="138">
        <v>1.8264367624454749</v>
      </c>
      <c r="AH119" s="138">
        <v>2.5051353395232585</v>
      </c>
      <c r="AI119" s="138">
        <v>2.9395542878604681</v>
      </c>
      <c r="AJ119" s="138">
        <v>3.6282244918741196</v>
      </c>
      <c r="AK119" s="138">
        <v>4.0556501320695206</v>
      </c>
      <c r="AL119" s="138">
        <v>4.0908678208087981</v>
      </c>
      <c r="AM119" s="138">
        <v>4.6756043037741213</v>
      </c>
      <c r="AN119" s="138">
        <v>5.1833863552461921</v>
      </c>
      <c r="AO119" s="138">
        <v>5.5085531657712918</v>
      </c>
      <c r="AP119" s="138">
        <v>5.8876353964765888</v>
      </c>
      <c r="AQ119" s="138">
        <v>5.9025329067174601</v>
      </c>
      <c r="AR119" s="138">
        <v>6.1802968544859835</v>
      </c>
      <c r="AS119" s="138">
        <v>6.4658161206637619</v>
      </c>
      <c r="AT119" s="138">
        <v>7.0408496993846583</v>
      </c>
      <c r="AU119" s="138">
        <v>7.0268889163904031</v>
      </c>
      <c r="AV119" s="138">
        <v>7.3593019975085161</v>
      </c>
      <c r="AW119" s="138">
        <v>8.4269355979568914</v>
      </c>
      <c r="AX119" s="138">
        <v>8.3821971458487798</v>
      </c>
      <c r="AY119" s="138">
        <v>9.3433978187221225</v>
      </c>
      <c r="AZ119" s="138">
        <v>10.069923950785382</v>
      </c>
    </row>
    <row r="120" spans="1:52" ht="12" customHeight="1">
      <c r="A120" s="126" t="s">
        <v>133</v>
      </c>
      <c r="B120" s="137">
        <v>0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0.13554284087110968</v>
      </c>
      <c r="P120" s="137">
        <v>0.17897798499980908</v>
      </c>
      <c r="Q120" s="137">
        <v>0.23116834440458064</v>
      </c>
      <c r="R120" s="137">
        <v>0.18549787124575873</v>
      </c>
      <c r="S120" s="137">
        <v>0.16491021796369176</v>
      </c>
      <c r="T120" s="137">
        <v>0.44440608492168543</v>
      </c>
      <c r="U120" s="137">
        <v>0.65533224559772885</v>
      </c>
      <c r="V120" s="137">
        <v>0.74241489513115022</v>
      </c>
      <c r="W120" s="137">
        <v>0.68235386284480959</v>
      </c>
      <c r="X120" s="137">
        <v>0.96237481935923064</v>
      </c>
      <c r="Y120" s="137">
        <v>1.053064651558659</v>
      </c>
      <c r="Z120" s="137">
        <v>2.0522333372380013</v>
      </c>
      <c r="AA120" s="137">
        <v>1.8807685629017303</v>
      </c>
      <c r="AB120" s="137">
        <v>1.7217112805242649</v>
      </c>
      <c r="AC120" s="137">
        <v>1.5753088683414107</v>
      </c>
      <c r="AD120" s="137">
        <v>1.4398353276652864</v>
      </c>
      <c r="AE120" s="137">
        <v>1.662305475344334</v>
      </c>
      <c r="AF120" s="137">
        <v>1.8636671141522521</v>
      </c>
      <c r="AG120" s="137">
        <v>1.8264367624454749</v>
      </c>
      <c r="AH120" s="137">
        <v>2.5051353395232585</v>
      </c>
      <c r="AI120" s="137">
        <v>2.9395542878604681</v>
      </c>
      <c r="AJ120" s="137">
        <v>3.6282244918741196</v>
      </c>
      <c r="AK120" s="137">
        <v>4.0556501320695206</v>
      </c>
      <c r="AL120" s="137">
        <v>4.0908678208087981</v>
      </c>
      <c r="AM120" s="137">
        <v>4.6756043037741213</v>
      </c>
      <c r="AN120" s="137">
        <v>5.1833863552461921</v>
      </c>
      <c r="AO120" s="137">
        <v>5.5085531657712918</v>
      </c>
      <c r="AP120" s="137">
        <v>5.8876353964765888</v>
      </c>
      <c r="AQ120" s="137">
        <v>5.9025329067174601</v>
      </c>
      <c r="AR120" s="137">
        <v>6.1802968544859835</v>
      </c>
      <c r="AS120" s="137">
        <v>6.4658161206637619</v>
      </c>
      <c r="AT120" s="137">
        <v>7.0408496993846583</v>
      </c>
      <c r="AU120" s="137">
        <v>7.0268889163904031</v>
      </c>
      <c r="AV120" s="137">
        <v>7.3593019975085161</v>
      </c>
      <c r="AW120" s="137">
        <v>8.4269355979568914</v>
      </c>
      <c r="AX120" s="137">
        <v>8.3821971458487798</v>
      </c>
      <c r="AY120" s="137">
        <v>9.3433978187221225</v>
      </c>
      <c r="AZ120" s="137">
        <v>10.069923950785382</v>
      </c>
    </row>
    <row r="121" spans="1:52" ht="12" customHeight="1">
      <c r="A121" s="126" t="s">
        <v>134</v>
      </c>
      <c r="B121" s="137">
        <v>0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  <c r="P121" s="137">
        <v>0</v>
      </c>
      <c r="Q121" s="137">
        <v>0</v>
      </c>
      <c r="R121" s="137">
        <v>0</v>
      </c>
      <c r="S121" s="137">
        <v>0</v>
      </c>
      <c r="T121" s="137">
        <v>0</v>
      </c>
      <c r="U121" s="137">
        <v>0</v>
      </c>
      <c r="V121" s="137">
        <v>0</v>
      </c>
      <c r="W121" s="137">
        <v>0</v>
      </c>
      <c r="X121" s="137">
        <v>0</v>
      </c>
      <c r="Y121" s="137">
        <v>0</v>
      </c>
      <c r="Z121" s="137">
        <v>0</v>
      </c>
      <c r="AA121" s="137">
        <v>0</v>
      </c>
      <c r="AB121" s="137">
        <v>0</v>
      </c>
      <c r="AC121" s="137">
        <v>0</v>
      </c>
      <c r="AD121" s="137">
        <v>0</v>
      </c>
      <c r="AE121" s="137">
        <v>0</v>
      </c>
      <c r="AF121" s="137">
        <v>0</v>
      </c>
      <c r="AG121" s="137">
        <v>0</v>
      </c>
      <c r="AH121" s="137">
        <v>0</v>
      </c>
      <c r="AI121" s="137">
        <v>0</v>
      </c>
      <c r="AJ121" s="137">
        <v>0</v>
      </c>
      <c r="AK121" s="137">
        <v>0</v>
      </c>
      <c r="AL121" s="137">
        <v>0</v>
      </c>
      <c r="AM121" s="137">
        <v>0</v>
      </c>
      <c r="AN121" s="137">
        <v>0</v>
      </c>
      <c r="AO121" s="137">
        <v>0</v>
      </c>
      <c r="AP121" s="137">
        <v>0</v>
      </c>
      <c r="AQ121" s="137">
        <v>0</v>
      </c>
      <c r="AR121" s="137">
        <v>0</v>
      </c>
      <c r="AS121" s="137">
        <v>0</v>
      </c>
      <c r="AT121" s="137">
        <v>0</v>
      </c>
      <c r="AU121" s="137">
        <v>0</v>
      </c>
      <c r="AV121" s="137">
        <v>0</v>
      </c>
      <c r="AW121" s="137">
        <v>0</v>
      </c>
      <c r="AX121" s="137">
        <v>0</v>
      </c>
      <c r="AY121" s="137">
        <v>0</v>
      </c>
      <c r="AZ121" s="137">
        <v>0</v>
      </c>
    </row>
    <row r="122" spans="1:52" ht="12" customHeight="1">
      <c r="A122" s="139" t="s">
        <v>135</v>
      </c>
      <c r="B122" s="140">
        <v>0</v>
      </c>
      <c r="C122" s="140">
        <v>0</v>
      </c>
      <c r="D122" s="140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  <c r="X122" s="140">
        <v>0</v>
      </c>
      <c r="Y122" s="140">
        <v>0</v>
      </c>
      <c r="Z122" s="140">
        <v>0</v>
      </c>
      <c r="AA122" s="140">
        <v>0</v>
      </c>
      <c r="AB122" s="140">
        <v>0</v>
      </c>
      <c r="AC122" s="140">
        <v>0</v>
      </c>
      <c r="AD122" s="140">
        <v>0</v>
      </c>
      <c r="AE122" s="140">
        <v>0</v>
      </c>
      <c r="AF122" s="140">
        <v>0</v>
      </c>
      <c r="AG122" s="140">
        <v>0</v>
      </c>
      <c r="AH122" s="140">
        <v>0</v>
      </c>
      <c r="AI122" s="140">
        <v>0</v>
      </c>
      <c r="AJ122" s="140">
        <v>0</v>
      </c>
      <c r="AK122" s="140">
        <v>0</v>
      </c>
      <c r="AL122" s="140">
        <v>0</v>
      </c>
      <c r="AM122" s="140">
        <v>0</v>
      </c>
      <c r="AN122" s="140">
        <v>0</v>
      </c>
      <c r="AO122" s="140">
        <v>0</v>
      </c>
      <c r="AP122" s="140">
        <v>0</v>
      </c>
      <c r="AQ122" s="140">
        <v>0</v>
      </c>
      <c r="AR122" s="140">
        <v>0</v>
      </c>
      <c r="AS122" s="140">
        <v>0</v>
      </c>
      <c r="AT122" s="140">
        <v>0</v>
      </c>
      <c r="AU122" s="140">
        <v>0</v>
      </c>
      <c r="AV122" s="140">
        <v>0</v>
      </c>
      <c r="AW122" s="140">
        <v>0</v>
      </c>
      <c r="AX122" s="140">
        <v>0</v>
      </c>
      <c r="AY122" s="140">
        <v>0</v>
      </c>
      <c r="AZ122" s="140">
        <v>0</v>
      </c>
    </row>
    <row r="124" spans="1:52" ht="12" customHeight="1">
      <c r="A124" s="9" t="s">
        <v>138</v>
      </c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</row>
    <row r="125" spans="1:52" ht="12" customHeight="1">
      <c r="A125" s="95" t="s">
        <v>79</v>
      </c>
      <c r="B125" s="117">
        <v>181.10513541609825</v>
      </c>
      <c r="C125" s="117">
        <v>177.99559123234329</v>
      </c>
      <c r="D125" s="117">
        <v>175.18658694017032</v>
      </c>
      <c r="E125" s="117">
        <v>171.74281636811122</v>
      </c>
      <c r="F125" s="117">
        <v>168.98922398443236</v>
      </c>
      <c r="G125" s="117">
        <v>171.14824547946102</v>
      </c>
      <c r="H125" s="117">
        <v>174.43893445328737</v>
      </c>
      <c r="I125" s="117">
        <v>174.71415406350968</v>
      </c>
      <c r="J125" s="117">
        <v>178.82271201173606</v>
      </c>
      <c r="K125" s="117">
        <v>171.6532150725287</v>
      </c>
      <c r="L125" s="117">
        <v>174.74331345551167</v>
      </c>
      <c r="M125" s="117">
        <v>177.00544936014913</v>
      </c>
      <c r="N125" s="117">
        <v>174.96251883267195</v>
      </c>
      <c r="O125" s="117">
        <v>168.08400394179986</v>
      </c>
      <c r="P125" s="117">
        <v>164.49921573310826</v>
      </c>
      <c r="Q125" s="117">
        <v>155.91088991526397</v>
      </c>
      <c r="R125" s="117">
        <v>152.48260483892489</v>
      </c>
      <c r="S125" s="117">
        <v>155.12168178514739</v>
      </c>
      <c r="T125" s="117">
        <v>158.07728798368407</v>
      </c>
      <c r="U125" s="117">
        <v>161.08241454082534</v>
      </c>
      <c r="V125" s="117">
        <v>163.44594238023504</v>
      </c>
      <c r="W125" s="117">
        <v>166.92899373689016</v>
      </c>
      <c r="X125" s="117">
        <v>169.78199669022982</v>
      </c>
      <c r="Y125" s="117">
        <v>173.11446007719894</v>
      </c>
      <c r="Z125" s="117">
        <v>175.9032209374495</v>
      </c>
      <c r="AA125" s="117">
        <v>177.98892524698022</v>
      </c>
      <c r="AB125" s="117">
        <v>178.08688267400302</v>
      </c>
      <c r="AC125" s="117">
        <v>177.44226556097121</v>
      </c>
      <c r="AD125" s="117">
        <v>176.47094077037505</v>
      </c>
      <c r="AE125" s="117">
        <v>175.15129619473697</v>
      </c>
      <c r="AF125" s="117">
        <v>173.87104809638024</v>
      </c>
      <c r="AG125" s="117">
        <v>172.77625072526737</v>
      </c>
      <c r="AH125" s="117">
        <v>171.82774094102342</v>
      </c>
      <c r="AI125" s="117">
        <v>171.31067789846261</v>
      </c>
      <c r="AJ125" s="117">
        <v>171.32021435326001</v>
      </c>
      <c r="AK125" s="117">
        <v>171.61018607069249</v>
      </c>
      <c r="AL125" s="117">
        <v>172.08010505603457</v>
      </c>
      <c r="AM125" s="117">
        <v>172.40792413427346</v>
      </c>
      <c r="AN125" s="117">
        <v>172.81342022520934</v>
      </c>
      <c r="AO125" s="117">
        <v>172.94178310118295</v>
      </c>
      <c r="AP125" s="117">
        <v>172.99151334740739</v>
      </c>
      <c r="AQ125" s="117">
        <v>172.76629506300168</v>
      </c>
      <c r="AR125" s="117">
        <v>172.41364992870885</v>
      </c>
      <c r="AS125" s="117">
        <v>172.0702204231703</v>
      </c>
      <c r="AT125" s="117">
        <v>171.8020135942723</v>
      </c>
      <c r="AU125" s="117">
        <v>171.39812663001905</v>
      </c>
      <c r="AV125" s="117">
        <v>170.57678176562797</v>
      </c>
      <c r="AW125" s="117">
        <v>170.07165060330999</v>
      </c>
      <c r="AX125" s="117">
        <v>169.69216206712056</v>
      </c>
      <c r="AY125" s="117">
        <v>169.24208407452477</v>
      </c>
      <c r="AZ125" s="117">
        <v>168.87323463423866</v>
      </c>
    </row>
    <row r="126" spans="1:52" ht="12" customHeight="1">
      <c r="A126" s="97" t="s">
        <v>45</v>
      </c>
      <c r="B126" s="118">
        <v>218.4345968090206</v>
      </c>
      <c r="C126" s="118">
        <v>213.27432005005397</v>
      </c>
      <c r="D126" s="118">
        <v>208.44112781955513</v>
      </c>
      <c r="E126" s="118">
        <v>203.78032111500056</v>
      </c>
      <c r="F126" s="118">
        <v>202.59383815572983</v>
      </c>
      <c r="G126" s="118">
        <v>207.2790252717696</v>
      </c>
      <c r="H126" s="118">
        <v>212.1915336721249</v>
      </c>
      <c r="I126" s="118">
        <v>214.79598440061574</v>
      </c>
      <c r="J126" s="118">
        <v>220.17069089934733</v>
      </c>
      <c r="K126" s="118">
        <v>210.55115310373768</v>
      </c>
      <c r="L126" s="118">
        <v>214.54143228746722</v>
      </c>
      <c r="M126" s="118">
        <v>218.62180187740145</v>
      </c>
      <c r="N126" s="118">
        <v>217.86201947897536</v>
      </c>
      <c r="O126" s="118">
        <v>209.75610977708558</v>
      </c>
      <c r="P126" s="118">
        <v>206.70975630073946</v>
      </c>
      <c r="Q126" s="118">
        <v>197.09744377147086</v>
      </c>
      <c r="R126" s="118">
        <v>193.48593105472605</v>
      </c>
      <c r="S126" s="118">
        <v>197.26651047030163</v>
      </c>
      <c r="T126" s="118">
        <v>202.02220576906652</v>
      </c>
      <c r="U126" s="118">
        <v>207.3349530609122</v>
      </c>
      <c r="V126" s="118">
        <v>211.50172120498942</v>
      </c>
      <c r="W126" s="118">
        <v>217.43046529656425</v>
      </c>
      <c r="X126" s="118">
        <v>222.8582244666982</v>
      </c>
      <c r="Y126" s="118">
        <v>228.4401653777042</v>
      </c>
      <c r="Z126" s="118">
        <v>232.83921063570185</v>
      </c>
      <c r="AA126" s="118">
        <v>236.31214757191321</v>
      </c>
      <c r="AB126" s="118">
        <v>237.1567240003271</v>
      </c>
      <c r="AC126" s="118">
        <v>236.61563718688086</v>
      </c>
      <c r="AD126" s="118">
        <v>235.73701724033685</v>
      </c>
      <c r="AE126" s="118">
        <v>234.45849019793613</v>
      </c>
      <c r="AF126" s="118">
        <v>233.24937220464648</v>
      </c>
      <c r="AG126" s="118">
        <v>232.74458990932877</v>
      </c>
      <c r="AH126" s="118">
        <v>232.62598599044992</v>
      </c>
      <c r="AI126" s="118">
        <v>232.98054862263896</v>
      </c>
      <c r="AJ126" s="118">
        <v>234.16675165267134</v>
      </c>
      <c r="AK126" s="118">
        <v>235.70957805270038</v>
      </c>
      <c r="AL126" s="118">
        <v>237.58849282428241</v>
      </c>
      <c r="AM126" s="118">
        <v>239.31701117180489</v>
      </c>
      <c r="AN126" s="118">
        <v>240.76170503477795</v>
      </c>
      <c r="AO126" s="118">
        <v>241.89959550082736</v>
      </c>
      <c r="AP126" s="118">
        <v>242.93765292958739</v>
      </c>
      <c r="AQ126" s="118">
        <v>243.61464949157917</v>
      </c>
      <c r="AR126" s="118">
        <v>244.08168724081386</v>
      </c>
      <c r="AS126" s="118">
        <v>244.51526033710792</v>
      </c>
      <c r="AT126" s="118">
        <v>244.99516905852471</v>
      </c>
      <c r="AU126" s="118">
        <v>245.16299482927889</v>
      </c>
      <c r="AV126" s="118">
        <v>244.9189135640251</v>
      </c>
      <c r="AW126" s="118">
        <v>244.89919493381126</v>
      </c>
      <c r="AX126" s="118">
        <v>244.80006933978538</v>
      </c>
      <c r="AY126" s="118">
        <v>244.74943327643598</v>
      </c>
      <c r="AZ126" s="118">
        <v>244.46606942644567</v>
      </c>
    </row>
    <row r="127" spans="1:52" ht="12" customHeight="1">
      <c r="A127" s="99" t="s">
        <v>29</v>
      </c>
      <c r="B127" s="119">
        <v>236.47826057825552</v>
      </c>
      <c r="C127" s="119">
        <v>235.56212572406147</v>
      </c>
      <c r="D127" s="119">
        <v>244.93897461122833</v>
      </c>
      <c r="E127" s="119">
        <v>247.52480964462904</v>
      </c>
      <c r="F127" s="119">
        <v>247.9746795420445</v>
      </c>
      <c r="G127" s="119">
        <v>260.97389052800446</v>
      </c>
      <c r="H127" s="119">
        <v>273.38261604124727</v>
      </c>
      <c r="I127" s="119">
        <v>289.34924437483022</v>
      </c>
      <c r="J127" s="119">
        <v>295.71123027107848</v>
      </c>
      <c r="K127" s="119">
        <v>298.97388149868243</v>
      </c>
      <c r="L127" s="119">
        <v>291.40494144485189</v>
      </c>
      <c r="M127" s="119">
        <v>280.52872393339476</v>
      </c>
      <c r="N127" s="119">
        <v>264.88236995802583</v>
      </c>
      <c r="O127" s="119">
        <v>246.92089686318167</v>
      </c>
      <c r="P127" s="119">
        <v>238.68531862786966</v>
      </c>
      <c r="Q127" s="119">
        <v>233.38879080381878</v>
      </c>
      <c r="R127" s="119">
        <v>236.52657551920669</v>
      </c>
      <c r="S127" s="119">
        <v>249.14086302168946</v>
      </c>
      <c r="T127" s="119">
        <v>261.50238084526177</v>
      </c>
      <c r="U127" s="119">
        <v>272.25189648219379</v>
      </c>
      <c r="V127" s="119">
        <v>284.41319354782325</v>
      </c>
      <c r="W127" s="119">
        <v>288.15741333854874</v>
      </c>
      <c r="X127" s="119">
        <v>290.45752926979139</v>
      </c>
      <c r="Y127" s="119">
        <v>291.98923233385938</v>
      </c>
      <c r="Z127" s="119">
        <v>292.10903376024669</v>
      </c>
      <c r="AA127" s="119">
        <v>291.32948328566812</v>
      </c>
      <c r="AB127" s="119">
        <v>289.0141459206539</v>
      </c>
      <c r="AC127" s="119">
        <v>285.07921317759661</v>
      </c>
      <c r="AD127" s="119">
        <v>280.44634306674982</v>
      </c>
      <c r="AE127" s="119">
        <v>276.45395382766822</v>
      </c>
      <c r="AF127" s="119">
        <v>272.85043620532986</v>
      </c>
      <c r="AG127" s="119">
        <v>271.27515411059363</v>
      </c>
      <c r="AH127" s="119">
        <v>271.492461666243</v>
      </c>
      <c r="AI127" s="119">
        <v>273.50663183469487</v>
      </c>
      <c r="AJ127" s="119">
        <v>277.01528174833538</v>
      </c>
      <c r="AK127" s="119">
        <v>281.49545697321065</v>
      </c>
      <c r="AL127" s="119">
        <v>286.45258015385718</v>
      </c>
      <c r="AM127" s="119">
        <v>292.12280538644723</v>
      </c>
      <c r="AN127" s="119">
        <v>298.09084658735645</v>
      </c>
      <c r="AO127" s="119">
        <v>304.17990112702262</v>
      </c>
      <c r="AP127" s="119">
        <v>310.11973912289363</v>
      </c>
      <c r="AQ127" s="119">
        <v>315.69971412814795</v>
      </c>
      <c r="AR127" s="119">
        <v>321.16375463394724</v>
      </c>
      <c r="AS127" s="119">
        <v>327.07627284468379</v>
      </c>
      <c r="AT127" s="119">
        <v>333.70364086507146</v>
      </c>
      <c r="AU127" s="119">
        <v>340.95685116593</v>
      </c>
      <c r="AV127" s="119">
        <v>348.7580415578629</v>
      </c>
      <c r="AW127" s="119">
        <v>357.549300090136</v>
      </c>
      <c r="AX127" s="119">
        <v>367.12049536029741</v>
      </c>
      <c r="AY127" s="119">
        <v>377.05588058183628</v>
      </c>
      <c r="AZ127" s="119">
        <v>387.86176971686433</v>
      </c>
    </row>
    <row r="128" spans="1:52" ht="12" customHeight="1">
      <c r="A128" s="101" t="s">
        <v>30</v>
      </c>
      <c r="B128" s="120">
        <v>239.12248336684081</v>
      </c>
      <c r="C128" s="120">
        <v>232.71636534830881</v>
      </c>
      <c r="D128" s="120">
        <v>226.52665064307905</v>
      </c>
      <c r="E128" s="120">
        <v>221.08641866326741</v>
      </c>
      <c r="F128" s="120">
        <v>219.47127968415626</v>
      </c>
      <c r="G128" s="120">
        <v>224.24368642258744</v>
      </c>
      <c r="H128" s="120">
        <v>229.11768092936614</v>
      </c>
      <c r="I128" s="120">
        <v>232.07948393466873</v>
      </c>
      <c r="J128" s="120">
        <v>237.85700253350416</v>
      </c>
      <c r="K128" s="120">
        <v>225.77095303957452</v>
      </c>
      <c r="L128" s="120">
        <v>230.14131429650109</v>
      </c>
      <c r="M128" s="120">
        <v>235.18120140410224</v>
      </c>
      <c r="N128" s="120">
        <v>235.18262857062402</v>
      </c>
      <c r="O128" s="120">
        <v>226.33527620949042</v>
      </c>
      <c r="P128" s="120">
        <v>222.61939002162902</v>
      </c>
      <c r="Q128" s="120">
        <v>211.9670845309949</v>
      </c>
      <c r="R128" s="120">
        <v>207.52924151716894</v>
      </c>
      <c r="S128" s="120">
        <v>210.94930086339488</v>
      </c>
      <c r="T128" s="120">
        <v>215.58187363484262</v>
      </c>
      <c r="U128" s="120">
        <v>220.98396739019179</v>
      </c>
      <c r="V128" s="120">
        <v>225.23581129461945</v>
      </c>
      <c r="W128" s="120">
        <v>231.6159199203187</v>
      </c>
      <c r="X128" s="120">
        <v>237.64437031018267</v>
      </c>
      <c r="Y128" s="120">
        <v>243.84539671496506</v>
      </c>
      <c r="Z128" s="120">
        <v>248.83072669492722</v>
      </c>
      <c r="AA128" s="120">
        <v>252.73792720084606</v>
      </c>
      <c r="AB128" s="120">
        <v>253.71459475584132</v>
      </c>
      <c r="AC128" s="120">
        <v>253.13394539362017</v>
      </c>
      <c r="AD128" s="120">
        <v>252.26982958322378</v>
      </c>
      <c r="AE128" s="120">
        <v>250.86604300317234</v>
      </c>
      <c r="AF128" s="120">
        <v>249.56589446949405</v>
      </c>
      <c r="AG128" s="120">
        <v>248.9715082599061</v>
      </c>
      <c r="AH128" s="120">
        <v>248.76440032494196</v>
      </c>
      <c r="AI128" s="120">
        <v>249.07349208057678</v>
      </c>
      <c r="AJ128" s="120">
        <v>250.31673963175771</v>
      </c>
      <c r="AK128" s="120">
        <v>251.93869598343699</v>
      </c>
      <c r="AL128" s="120">
        <v>253.94553407785878</v>
      </c>
      <c r="AM128" s="120">
        <v>255.76051608105357</v>
      </c>
      <c r="AN128" s="120">
        <v>257.19976351434576</v>
      </c>
      <c r="AO128" s="120">
        <v>258.30451032282934</v>
      </c>
      <c r="AP128" s="120">
        <v>259.34656327496356</v>
      </c>
      <c r="AQ128" s="120">
        <v>259.99450007252119</v>
      </c>
      <c r="AR128" s="120">
        <v>260.40315243288677</v>
      </c>
      <c r="AS128" s="120">
        <v>260.75713593390589</v>
      </c>
      <c r="AT128" s="120">
        <v>261.12222276129842</v>
      </c>
      <c r="AU128" s="120">
        <v>261.11297219542587</v>
      </c>
      <c r="AV128" s="120">
        <v>260.61876534815451</v>
      </c>
      <c r="AW128" s="120">
        <v>260.3396375901284</v>
      </c>
      <c r="AX128" s="120">
        <v>259.95597097556708</v>
      </c>
      <c r="AY128" s="120">
        <v>259.60418920272201</v>
      </c>
      <c r="AZ128" s="120">
        <v>258.97958595864191</v>
      </c>
    </row>
    <row r="129" spans="1:52" ht="12" customHeight="1">
      <c r="A129" s="103" t="s">
        <v>31</v>
      </c>
      <c r="B129" s="121">
        <v>64.331596573626939</v>
      </c>
      <c r="C129" s="121">
        <v>64.125535379667213</v>
      </c>
      <c r="D129" s="121">
        <v>63.642732788080174</v>
      </c>
      <c r="E129" s="121">
        <v>62.682119613958257</v>
      </c>
      <c r="F129" s="121">
        <v>63.563728177131225</v>
      </c>
      <c r="G129" s="121">
        <v>66.014361235770934</v>
      </c>
      <c r="H129" s="121">
        <v>68.292910495801678</v>
      </c>
      <c r="I129" s="121">
        <v>67.811221290268847</v>
      </c>
      <c r="J129" s="121">
        <v>70.915276365604768</v>
      </c>
      <c r="K129" s="121">
        <v>68.963175929453072</v>
      </c>
      <c r="L129" s="121">
        <v>71.687413404608321</v>
      </c>
      <c r="M129" s="121">
        <v>73.420755437968197</v>
      </c>
      <c r="N129" s="121">
        <v>72.324396981685069</v>
      </c>
      <c r="O129" s="121">
        <v>70.119666473638262</v>
      </c>
      <c r="P129" s="121">
        <v>70.64944302021523</v>
      </c>
      <c r="Q129" s="121">
        <v>68.31739880709776</v>
      </c>
      <c r="R129" s="121">
        <v>67.946973868965912</v>
      </c>
      <c r="S129" s="121">
        <v>72.059234499328042</v>
      </c>
      <c r="T129" s="121">
        <v>75.792856514828799</v>
      </c>
      <c r="U129" s="121">
        <v>78.886208542600045</v>
      </c>
      <c r="V129" s="121">
        <v>80.36272532550268</v>
      </c>
      <c r="W129" s="121">
        <v>83.146701571055516</v>
      </c>
      <c r="X129" s="121">
        <v>84.366677591184327</v>
      </c>
      <c r="Y129" s="121">
        <v>85.967268850722576</v>
      </c>
      <c r="Z129" s="121">
        <v>86.728237437796921</v>
      </c>
      <c r="AA129" s="121">
        <v>87.780309651094996</v>
      </c>
      <c r="AB129" s="121">
        <v>88.322989375036954</v>
      </c>
      <c r="AC129" s="121">
        <v>88.90962167963248</v>
      </c>
      <c r="AD129" s="121">
        <v>88.948191107773454</v>
      </c>
      <c r="AE129" s="121">
        <v>89.52912708360293</v>
      </c>
      <c r="AF129" s="121">
        <v>89.846166821553425</v>
      </c>
      <c r="AG129" s="121">
        <v>90.485064119714679</v>
      </c>
      <c r="AH129" s="121">
        <v>91.148240660070812</v>
      </c>
      <c r="AI129" s="121">
        <v>91.786384942336113</v>
      </c>
      <c r="AJ129" s="121">
        <v>92.461917301879694</v>
      </c>
      <c r="AK129" s="121">
        <v>93.215785736584294</v>
      </c>
      <c r="AL129" s="121">
        <v>93.839179609112236</v>
      </c>
      <c r="AM129" s="121">
        <v>94.414960962475291</v>
      </c>
      <c r="AN129" s="121">
        <v>95.208567702197499</v>
      </c>
      <c r="AO129" s="121">
        <v>95.679162401950165</v>
      </c>
      <c r="AP129" s="121">
        <v>95.950395098407384</v>
      </c>
      <c r="AQ129" s="121">
        <v>96.165529042965431</v>
      </c>
      <c r="AR129" s="121">
        <v>96.40439370320442</v>
      </c>
      <c r="AS129" s="121">
        <v>96.658344093187281</v>
      </c>
      <c r="AT129" s="121">
        <v>97.104706662617971</v>
      </c>
      <c r="AU129" s="121">
        <v>97.502215180098418</v>
      </c>
      <c r="AV129" s="121">
        <v>97.810977240830312</v>
      </c>
      <c r="AW129" s="121">
        <v>98.227736080381604</v>
      </c>
      <c r="AX129" s="121">
        <v>98.586570046617368</v>
      </c>
      <c r="AY129" s="121">
        <v>99.034012028881619</v>
      </c>
      <c r="AZ129" s="121">
        <v>99.269838420840614</v>
      </c>
    </row>
    <row r="130" spans="1:52" ht="12" customHeight="1">
      <c r="A130" s="105" t="s">
        <v>46</v>
      </c>
      <c r="B130" s="120">
        <v>41.748412312870471</v>
      </c>
      <c r="C130" s="120">
        <v>40.770752122772535</v>
      </c>
      <c r="D130" s="120">
        <v>41.737580894646896</v>
      </c>
      <c r="E130" s="120">
        <v>41.877574314565578</v>
      </c>
      <c r="F130" s="120">
        <v>41.169696985912324</v>
      </c>
      <c r="G130" s="120">
        <v>41.005835435141918</v>
      </c>
      <c r="H130" s="120">
        <v>38.948661461270923</v>
      </c>
      <c r="I130" s="120">
        <v>38.35114194571748</v>
      </c>
      <c r="J130" s="120">
        <v>37.614949459654319</v>
      </c>
      <c r="K130" s="120">
        <v>37.507394626998249</v>
      </c>
      <c r="L130" s="120">
        <v>37.552109416278455</v>
      </c>
      <c r="M130" s="120">
        <v>37.307159478315455</v>
      </c>
      <c r="N130" s="120">
        <v>36.949105582574106</v>
      </c>
      <c r="O130" s="120">
        <v>35.738677945505017</v>
      </c>
      <c r="P130" s="120">
        <v>33.681950047913951</v>
      </c>
      <c r="Q130" s="120">
        <v>32.465292749761637</v>
      </c>
      <c r="R130" s="120">
        <v>33.488378126612744</v>
      </c>
      <c r="S130" s="120">
        <v>34.116972169135529</v>
      </c>
      <c r="T130" s="120">
        <v>35.342816705582372</v>
      </c>
      <c r="U130" s="120">
        <v>37.148699438329295</v>
      </c>
      <c r="V130" s="120">
        <v>38.724990514940394</v>
      </c>
      <c r="W130" s="120">
        <v>39.934974936583295</v>
      </c>
      <c r="X130" s="120">
        <v>40.892465551378343</v>
      </c>
      <c r="Y130" s="120">
        <v>42.035419784451577</v>
      </c>
      <c r="Z130" s="120">
        <v>43.092515056584368</v>
      </c>
      <c r="AA130" s="120">
        <v>43.852337889659019</v>
      </c>
      <c r="AB130" s="120">
        <v>44.489256831949433</v>
      </c>
      <c r="AC130" s="120">
        <v>45.139688664670615</v>
      </c>
      <c r="AD130" s="120">
        <v>45.65041153253825</v>
      </c>
      <c r="AE130" s="120">
        <v>46.256478908917707</v>
      </c>
      <c r="AF130" s="120">
        <v>46.914782460324382</v>
      </c>
      <c r="AG130" s="120">
        <v>46.926889134118653</v>
      </c>
      <c r="AH130" s="120">
        <v>45.250642493857818</v>
      </c>
      <c r="AI130" s="120">
        <v>44.083096119099693</v>
      </c>
      <c r="AJ130" s="120">
        <v>43.24508386099788</v>
      </c>
      <c r="AK130" s="120">
        <v>42.495703746474099</v>
      </c>
      <c r="AL130" s="120">
        <v>41.775095709320347</v>
      </c>
      <c r="AM130" s="120">
        <v>41.238275891176734</v>
      </c>
      <c r="AN130" s="120">
        <v>40.691643068313695</v>
      </c>
      <c r="AO130" s="120">
        <v>40.274318101209708</v>
      </c>
      <c r="AP130" s="120">
        <v>39.793169201039994</v>
      </c>
      <c r="AQ130" s="120">
        <v>39.081940969864348</v>
      </c>
      <c r="AR130" s="120">
        <v>38.55902129654941</v>
      </c>
      <c r="AS130" s="120">
        <v>38.160607635262828</v>
      </c>
      <c r="AT130" s="120">
        <v>37.828612849656565</v>
      </c>
      <c r="AU130" s="120">
        <v>37.451627327533338</v>
      </c>
      <c r="AV130" s="120">
        <v>36.191209749406646</v>
      </c>
      <c r="AW130" s="120">
        <v>36.088163218402585</v>
      </c>
      <c r="AX130" s="120">
        <v>36.080440011853554</v>
      </c>
      <c r="AY130" s="120">
        <v>35.936730015825397</v>
      </c>
      <c r="AZ130" s="120">
        <v>35.808951069804827</v>
      </c>
    </row>
    <row r="131" spans="1:52" ht="12" customHeight="1">
      <c r="A131" s="106" t="s">
        <v>47</v>
      </c>
      <c r="B131" s="122">
        <v>60.162769828416941</v>
      </c>
      <c r="C131" s="122">
        <v>60.769757977120776</v>
      </c>
      <c r="D131" s="122">
        <v>60.892803640596334</v>
      </c>
      <c r="E131" s="122">
        <v>61.996869029160415</v>
      </c>
      <c r="F131" s="122">
        <v>62.377970692052365</v>
      </c>
      <c r="G131" s="122">
        <v>64.566053940070972</v>
      </c>
      <c r="H131" s="122">
        <v>67.432725543760796</v>
      </c>
      <c r="I131" s="122">
        <v>66.566165220597313</v>
      </c>
      <c r="J131" s="122">
        <v>69.987090107500961</v>
      </c>
      <c r="K131" s="122">
        <v>61.398075902983543</v>
      </c>
      <c r="L131" s="122">
        <v>64.836244417827189</v>
      </c>
      <c r="M131" s="122">
        <v>67.836516592011833</v>
      </c>
      <c r="N131" s="122">
        <v>65.84033021812958</v>
      </c>
      <c r="O131" s="122">
        <v>62.487647820532644</v>
      </c>
      <c r="P131" s="122">
        <v>59.2404479694789</v>
      </c>
      <c r="Q131" s="122">
        <v>53.090231656897394</v>
      </c>
      <c r="R131" s="122">
        <v>52.275997279540455</v>
      </c>
      <c r="S131" s="122">
        <v>54.180100214997829</v>
      </c>
      <c r="T131" s="122">
        <v>55.374262099355889</v>
      </c>
      <c r="U131" s="122">
        <v>55.050361960176467</v>
      </c>
      <c r="V131" s="122">
        <v>55.593112867552982</v>
      </c>
      <c r="W131" s="122">
        <v>55.875725632805711</v>
      </c>
      <c r="X131" s="122">
        <v>55.356693374356389</v>
      </c>
      <c r="Y131" s="122">
        <v>56.291990326540578</v>
      </c>
      <c r="Z131" s="122">
        <v>58.164677556296006</v>
      </c>
      <c r="AA131" s="122">
        <v>59.747242831267911</v>
      </c>
      <c r="AB131" s="122">
        <v>60.356230255894474</v>
      </c>
      <c r="AC131" s="122">
        <v>61.617342836061781</v>
      </c>
      <c r="AD131" s="122">
        <v>62.535098332601322</v>
      </c>
      <c r="AE131" s="122">
        <v>63.165349283084026</v>
      </c>
      <c r="AF131" s="122">
        <v>63.468404648421128</v>
      </c>
      <c r="AG131" s="122">
        <v>62.89824159950561</v>
      </c>
      <c r="AH131" s="122">
        <v>62.582269304438718</v>
      </c>
      <c r="AI131" s="122">
        <v>62.259301869299073</v>
      </c>
      <c r="AJ131" s="122">
        <v>61.886136418238287</v>
      </c>
      <c r="AK131" s="122">
        <v>61.62563432703724</v>
      </c>
      <c r="AL131" s="122">
        <v>61.355666160537908</v>
      </c>
      <c r="AM131" s="122">
        <v>61.067508194887239</v>
      </c>
      <c r="AN131" s="122">
        <v>61.476823495831177</v>
      </c>
      <c r="AO131" s="122">
        <v>61.474491560124164</v>
      </c>
      <c r="AP131" s="122">
        <v>61.475433110424248</v>
      </c>
      <c r="AQ131" s="122">
        <v>61.384521358115052</v>
      </c>
      <c r="AR131" s="122">
        <v>61.401380595169897</v>
      </c>
      <c r="AS131" s="122">
        <v>61.373241143567533</v>
      </c>
      <c r="AT131" s="122">
        <v>61.460307671314261</v>
      </c>
      <c r="AU131" s="122">
        <v>61.632201919724622</v>
      </c>
      <c r="AV131" s="122">
        <v>61.67048444672006</v>
      </c>
      <c r="AW131" s="122">
        <v>61.786244164594514</v>
      </c>
      <c r="AX131" s="122">
        <v>62.106966476548656</v>
      </c>
      <c r="AY131" s="122">
        <v>62.477689498378105</v>
      </c>
      <c r="AZ131" s="122">
        <v>63.216868919227949</v>
      </c>
    </row>
    <row r="132" spans="1:52" ht="12" customHeight="1">
      <c r="A132" s="95" t="s">
        <v>80</v>
      </c>
      <c r="B132" s="117">
        <v>107.57494576363786</v>
      </c>
      <c r="C132" s="117">
        <v>107.54179170777168</v>
      </c>
      <c r="D132" s="117">
        <v>106.10256029578281</v>
      </c>
      <c r="E132" s="117">
        <v>107.57826279860323</v>
      </c>
      <c r="F132" s="117">
        <v>104.86637842595337</v>
      </c>
      <c r="G132" s="117">
        <v>109.33560312163233</v>
      </c>
      <c r="H132" s="117">
        <v>111.62553519340419</v>
      </c>
      <c r="I132" s="117">
        <v>112.827513746186</v>
      </c>
      <c r="J132" s="117">
        <v>118.49704366520618</v>
      </c>
      <c r="K132" s="117">
        <v>119.84374204393703</v>
      </c>
      <c r="L132" s="117">
        <v>120.19541408027433</v>
      </c>
      <c r="M132" s="117">
        <v>125.33140373264959</v>
      </c>
      <c r="N132" s="117">
        <v>124.81928488393203</v>
      </c>
      <c r="O132" s="117">
        <v>120.95142618004093</v>
      </c>
      <c r="P132" s="117">
        <v>120.82490557712326</v>
      </c>
      <c r="Q132" s="117">
        <v>114.46267713187234</v>
      </c>
      <c r="R132" s="117">
        <v>113.42947167765246</v>
      </c>
      <c r="S132" s="117">
        <v>118.52776419958973</v>
      </c>
      <c r="T132" s="117">
        <v>121.94912195679206</v>
      </c>
      <c r="U132" s="117">
        <v>124.65115123202452</v>
      </c>
      <c r="V132" s="117">
        <v>127.63434572357731</v>
      </c>
      <c r="W132" s="117">
        <v>130.14761906096908</v>
      </c>
      <c r="X132" s="117">
        <v>131.14032354918314</v>
      </c>
      <c r="Y132" s="117">
        <v>132.52258979169389</v>
      </c>
      <c r="Z132" s="117">
        <v>134.07256754183661</v>
      </c>
      <c r="AA132" s="117">
        <v>134.84778686552846</v>
      </c>
      <c r="AB132" s="117">
        <v>135.37915481790995</v>
      </c>
      <c r="AC132" s="117">
        <v>135.92532346527932</v>
      </c>
      <c r="AD132" s="117">
        <v>136.0404632483571</v>
      </c>
      <c r="AE132" s="117">
        <v>136.00739878577983</v>
      </c>
      <c r="AF132" s="117">
        <v>136.32656965947973</v>
      </c>
      <c r="AG132" s="117">
        <v>136.61206664925587</v>
      </c>
      <c r="AH132" s="117">
        <v>136.69434399517087</v>
      </c>
      <c r="AI132" s="117">
        <v>136.7997311909881</v>
      </c>
      <c r="AJ132" s="117">
        <v>137.10186697606915</v>
      </c>
      <c r="AK132" s="117">
        <v>137.63957941604974</v>
      </c>
      <c r="AL132" s="117">
        <v>138.16364998869017</v>
      </c>
      <c r="AM132" s="117">
        <v>138.56261474102939</v>
      </c>
      <c r="AN132" s="117">
        <v>139.45099962512234</v>
      </c>
      <c r="AO132" s="117">
        <v>140.24054178123308</v>
      </c>
      <c r="AP132" s="117">
        <v>140.41828511650039</v>
      </c>
      <c r="AQ132" s="117">
        <v>140.56929411653192</v>
      </c>
      <c r="AR132" s="117">
        <v>141.12481213061926</v>
      </c>
      <c r="AS132" s="117">
        <v>141.21356312785269</v>
      </c>
      <c r="AT132" s="117">
        <v>141.71579212805048</v>
      </c>
      <c r="AU132" s="117">
        <v>142.17142139576202</v>
      </c>
      <c r="AV132" s="117">
        <v>142.7980139983153</v>
      </c>
      <c r="AW132" s="117">
        <v>143.3170961827322</v>
      </c>
      <c r="AX132" s="117">
        <v>144.12317770664757</v>
      </c>
      <c r="AY132" s="117">
        <v>144.92907042411321</v>
      </c>
      <c r="AZ132" s="117">
        <v>145.9744686972098</v>
      </c>
    </row>
    <row r="133" spans="1:52" ht="12" customHeight="1">
      <c r="A133" s="97" t="s">
        <v>45</v>
      </c>
      <c r="B133" s="120">
        <v>151.5804617895148</v>
      </c>
      <c r="C133" s="120">
        <v>148.70401662690614</v>
      </c>
      <c r="D133" s="120">
        <v>145.41706480517792</v>
      </c>
      <c r="E133" s="120">
        <v>147.44079559585498</v>
      </c>
      <c r="F133" s="120">
        <v>142.11529738442729</v>
      </c>
      <c r="G133" s="120">
        <v>147.61012126055886</v>
      </c>
      <c r="H133" s="120">
        <v>149.96894994310733</v>
      </c>
      <c r="I133" s="120">
        <v>151.86057544491328</v>
      </c>
      <c r="J133" s="120">
        <v>159.82432249879184</v>
      </c>
      <c r="K133" s="120">
        <v>159.40412561057246</v>
      </c>
      <c r="L133" s="120">
        <v>162.59224643728444</v>
      </c>
      <c r="M133" s="120">
        <v>170.18851223253193</v>
      </c>
      <c r="N133" s="120">
        <v>169.84016132063812</v>
      </c>
      <c r="O133" s="120">
        <v>162.87719818680128</v>
      </c>
      <c r="P133" s="120">
        <v>162.95999971594361</v>
      </c>
      <c r="Q133" s="120">
        <v>154.24780716639191</v>
      </c>
      <c r="R133" s="120">
        <v>151.34894549112059</v>
      </c>
      <c r="S133" s="120">
        <v>157.63570727268601</v>
      </c>
      <c r="T133" s="120">
        <v>161.87886481386556</v>
      </c>
      <c r="U133" s="120">
        <v>165.25090270385311</v>
      </c>
      <c r="V133" s="120">
        <v>169.05418155841497</v>
      </c>
      <c r="W133" s="120">
        <v>172.43753816840115</v>
      </c>
      <c r="X133" s="120">
        <v>173.703923347386</v>
      </c>
      <c r="Y133" s="120">
        <v>175.36702788530826</v>
      </c>
      <c r="Z133" s="120">
        <v>177.3227038875518</v>
      </c>
      <c r="AA133" s="120">
        <v>178.22936219859548</v>
      </c>
      <c r="AB133" s="120">
        <v>178.81916086134314</v>
      </c>
      <c r="AC133" s="120">
        <v>179.34799430880247</v>
      </c>
      <c r="AD133" s="120">
        <v>179.30234532717816</v>
      </c>
      <c r="AE133" s="120">
        <v>179.04376159281514</v>
      </c>
      <c r="AF133" s="120">
        <v>179.3280238013138</v>
      </c>
      <c r="AG133" s="120">
        <v>179.63498250893105</v>
      </c>
      <c r="AH133" s="120">
        <v>179.87475934161367</v>
      </c>
      <c r="AI133" s="120">
        <v>180.19650708851918</v>
      </c>
      <c r="AJ133" s="120">
        <v>180.77223550923924</v>
      </c>
      <c r="AK133" s="120">
        <v>181.67082631033165</v>
      </c>
      <c r="AL133" s="120">
        <v>182.53572285080986</v>
      </c>
      <c r="AM133" s="120">
        <v>183.20892147036719</v>
      </c>
      <c r="AN133" s="120">
        <v>184.37282398834807</v>
      </c>
      <c r="AO133" s="120">
        <v>185.54075406714614</v>
      </c>
      <c r="AP133" s="120">
        <v>185.83861862508445</v>
      </c>
      <c r="AQ133" s="120">
        <v>186.12735329044159</v>
      </c>
      <c r="AR133" s="120">
        <v>186.95493124033621</v>
      </c>
      <c r="AS133" s="120">
        <v>187.11665380173972</v>
      </c>
      <c r="AT133" s="120">
        <v>187.7722195924355</v>
      </c>
      <c r="AU133" s="120">
        <v>188.44723817534029</v>
      </c>
      <c r="AV133" s="120">
        <v>189.41889659643905</v>
      </c>
      <c r="AW133" s="120">
        <v>190.15532739866785</v>
      </c>
      <c r="AX133" s="120">
        <v>191.24425162767113</v>
      </c>
      <c r="AY133" s="120">
        <v>192.28723220562702</v>
      </c>
      <c r="AZ133" s="120">
        <v>193.67688012691605</v>
      </c>
    </row>
    <row r="134" spans="1:52" ht="12" customHeight="1">
      <c r="A134" s="105" t="s">
        <v>50</v>
      </c>
      <c r="B134" s="120">
        <v>16.192535374232683</v>
      </c>
      <c r="C134" s="120">
        <v>16.468525725617305</v>
      </c>
      <c r="D134" s="120">
        <v>16.409561041015781</v>
      </c>
      <c r="E134" s="120">
        <v>15.598137456638426</v>
      </c>
      <c r="F134" s="120">
        <v>15.2989954320546</v>
      </c>
      <c r="G134" s="120">
        <v>14.896801023630777</v>
      </c>
      <c r="H134" s="120">
        <v>14.543683397269</v>
      </c>
      <c r="I134" s="120">
        <v>14.298950457812509</v>
      </c>
      <c r="J134" s="120">
        <v>13.947058799304587</v>
      </c>
      <c r="K134" s="120">
        <v>14.91057655182297</v>
      </c>
      <c r="L134" s="120">
        <v>14.09266582110917</v>
      </c>
      <c r="M134" s="120">
        <v>13.436706418515639</v>
      </c>
      <c r="N134" s="120">
        <v>13.410804619112691</v>
      </c>
      <c r="O134" s="120">
        <v>12.594213890531476</v>
      </c>
      <c r="P134" s="120">
        <v>11.790647868860079</v>
      </c>
      <c r="Q134" s="120">
        <v>11.144490819941751</v>
      </c>
      <c r="R134" s="120">
        <v>11.502637108996614</v>
      </c>
      <c r="S134" s="120">
        <v>11.833907646772758</v>
      </c>
      <c r="T134" s="120">
        <v>12.587925873960863</v>
      </c>
      <c r="U134" s="120">
        <v>13.113442337985811</v>
      </c>
      <c r="V134" s="120">
        <v>13.664710795068093</v>
      </c>
      <c r="W134" s="120">
        <v>14.021709486470741</v>
      </c>
      <c r="X134" s="120">
        <v>14.299559463553258</v>
      </c>
      <c r="Y134" s="120">
        <v>14.847586483876578</v>
      </c>
      <c r="Z134" s="120">
        <v>15.364891881840192</v>
      </c>
      <c r="AA134" s="120">
        <v>15.785942036703347</v>
      </c>
      <c r="AB134" s="120">
        <v>16.020681201688266</v>
      </c>
      <c r="AC134" s="120">
        <v>16.332381961411073</v>
      </c>
      <c r="AD134" s="120">
        <v>16.560402804411581</v>
      </c>
      <c r="AE134" s="120">
        <v>16.8103225284753</v>
      </c>
      <c r="AF134" s="120">
        <v>17.079162242033167</v>
      </c>
      <c r="AG134" s="120">
        <v>17.270529580585883</v>
      </c>
      <c r="AH134" s="120">
        <v>16.83410503904242</v>
      </c>
      <c r="AI134" s="120">
        <v>16.490648559503978</v>
      </c>
      <c r="AJ134" s="120">
        <v>16.243717188546643</v>
      </c>
      <c r="AK134" s="120">
        <v>16.045430548702885</v>
      </c>
      <c r="AL134" s="120">
        <v>15.870794352142049</v>
      </c>
      <c r="AM134" s="120">
        <v>15.707240297039531</v>
      </c>
      <c r="AN134" s="120">
        <v>15.594133309607889</v>
      </c>
      <c r="AO134" s="120">
        <v>15.528304970651417</v>
      </c>
      <c r="AP134" s="120">
        <v>15.487314226122411</v>
      </c>
      <c r="AQ134" s="120">
        <v>15.348479071273337</v>
      </c>
      <c r="AR134" s="120">
        <v>15.270734288146688</v>
      </c>
      <c r="AS134" s="120">
        <v>15.241145359974572</v>
      </c>
      <c r="AT134" s="120">
        <v>15.240582773397591</v>
      </c>
      <c r="AU134" s="120">
        <v>15.212115577626749</v>
      </c>
      <c r="AV134" s="120">
        <v>14.918701264784076</v>
      </c>
      <c r="AW134" s="120">
        <v>14.981994511751894</v>
      </c>
      <c r="AX134" s="120">
        <v>15.092322339325399</v>
      </c>
      <c r="AY134" s="120">
        <v>15.126758769841608</v>
      </c>
      <c r="AZ134" s="120">
        <v>15.19940200788743</v>
      </c>
    </row>
    <row r="135" spans="1:52" ht="12" customHeight="1">
      <c r="A135" s="105" t="s">
        <v>47</v>
      </c>
      <c r="B135" s="120">
        <v>142.16418526502733</v>
      </c>
      <c r="C135" s="120">
        <v>142.10402993969544</v>
      </c>
      <c r="D135" s="120">
        <v>139.71711343814619</v>
      </c>
      <c r="E135" s="120">
        <v>139.91943555597373</v>
      </c>
      <c r="F135" s="120">
        <v>143.18450716596186</v>
      </c>
      <c r="G135" s="120">
        <v>152.15367972182597</v>
      </c>
      <c r="H135" s="120">
        <v>161.03382138519677</v>
      </c>
      <c r="I135" s="120">
        <v>162.62208733228627</v>
      </c>
      <c r="J135" s="120">
        <v>175.09512362355355</v>
      </c>
      <c r="K135" s="120">
        <v>161.45965061704237</v>
      </c>
      <c r="L135" s="120">
        <v>162.87854709053769</v>
      </c>
      <c r="M135" s="120">
        <v>176.36783833379684</v>
      </c>
      <c r="N135" s="120">
        <v>180.91786032507309</v>
      </c>
      <c r="O135" s="120">
        <v>177.44106244603952</v>
      </c>
      <c r="P135" s="120">
        <v>159.6694731611166</v>
      </c>
      <c r="Q135" s="120">
        <v>144.59131551683973</v>
      </c>
      <c r="R135" s="120">
        <v>141.33716902314924</v>
      </c>
      <c r="S135" s="120">
        <v>149.35592247333207</v>
      </c>
      <c r="T135" s="120">
        <v>155.77546010831364</v>
      </c>
      <c r="U135" s="120">
        <v>159.19640281541433</v>
      </c>
      <c r="V135" s="120">
        <v>163.87115091333226</v>
      </c>
      <c r="W135" s="120">
        <v>165.06988516006655</v>
      </c>
      <c r="X135" s="120">
        <v>165.92742318569745</v>
      </c>
      <c r="Y135" s="120">
        <v>168.99366515579405</v>
      </c>
      <c r="Z135" s="120">
        <v>173.98751743405344</v>
      </c>
      <c r="AA135" s="120">
        <v>175.93159706455921</v>
      </c>
      <c r="AB135" s="120">
        <v>177.34942178552888</v>
      </c>
      <c r="AC135" s="120">
        <v>181.39991427947751</v>
      </c>
      <c r="AD135" s="120">
        <v>185.15793982705677</v>
      </c>
      <c r="AE135" s="120">
        <v>187.8988759405139</v>
      </c>
      <c r="AF135" s="120">
        <v>189.63124894614555</v>
      </c>
      <c r="AG135" s="120">
        <v>190.67556427825849</v>
      </c>
      <c r="AH135" s="120">
        <v>189.56797492869333</v>
      </c>
      <c r="AI135" s="120">
        <v>188.43955833541244</v>
      </c>
      <c r="AJ135" s="120">
        <v>187.79083374992379</v>
      </c>
      <c r="AK135" s="120">
        <v>187.1271719863544</v>
      </c>
      <c r="AL135" s="120">
        <v>186.71477271085601</v>
      </c>
      <c r="AM135" s="120">
        <v>186.41310671602264</v>
      </c>
      <c r="AN135" s="120">
        <v>190.15253702309252</v>
      </c>
      <c r="AO135" s="120">
        <v>191.44119827654447</v>
      </c>
      <c r="AP135" s="120">
        <v>192.36709340471185</v>
      </c>
      <c r="AQ135" s="120">
        <v>193.28413034315969</v>
      </c>
      <c r="AR135" s="120">
        <v>194.24202465886415</v>
      </c>
      <c r="AS135" s="120">
        <v>195.08311330198543</v>
      </c>
      <c r="AT135" s="120">
        <v>196.95301780658767</v>
      </c>
      <c r="AU135" s="120">
        <v>198.70922973917178</v>
      </c>
      <c r="AV135" s="120">
        <v>200.27238507794777</v>
      </c>
      <c r="AW135" s="120">
        <v>201.91525893881681</v>
      </c>
      <c r="AX135" s="120">
        <v>204.75691005694765</v>
      </c>
      <c r="AY135" s="120">
        <v>207.29748549652081</v>
      </c>
      <c r="AZ135" s="120">
        <v>211.50454487957686</v>
      </c>
    </row>
    <row r="136" spans="1:52" ht="12" customHeight="1">
      <c r="A136" s="106" t="s">
        <v>51</v>
      </c>
      <c r="B136" s="122">
        <v>17.770854703954328</v>
      </c>
      <c r="C136" s="122">
        <v>17.921734474556835</v>
      </c>
      <c r="D136" s="122">
        <v>17.50716612402822</v>
      </c>
      <c r="E136" s="122">
        <v>19.436463676388065</v>
      </c>
      <c r="F136" s="122">
        <v>19.038717545382987</v>
      </c>
      <c r="G136" s="122">
        <v>19.834068409369603</v>
      </c>
      <c r="H136" s="122">
        <v>21.946711518122626</v>
      </c>
      <c r="I136" s="122">
        <v>20.835999834675238</v>
      </c>
      <c r="J136" s="122">
        <v>21.521964351899101</v>
      </c>
      <c r="K136" s="122">
        <v>21.521759041953864</v>
      </c>
      <c r="L136" s="122">
        <v>20.74427736218372</v>
      </c>
      <c r="M136" s="122">
        <v>22.761909867835026</v>
      </c>
      <c r="N136" s="122">
        <v>22.729359741965975</v>
      </c>
      <c r="O136" s="122">
        <v>21.842585420825518</v>
      </c>
      <c r="P136" s="122">
        <v>20.653543571965802</v>
      </c>
      <c r="Q136" s="122">
        <v>19.609511482583059</v>
      </c>
      <c r="R136" s="122">
        <v>18.980472053795108</v>
      </c>
      <c r="S136" s="122">
        <v>20.200661774261199</v>
      </c>
      <c r="T136" s="122">
        <v>20.38883612047054</v>
      </c>
      <c r="U136" s="122">
        <v>21.395052033708062</v>
      </c>
      <c r="V136" s="122">
        <v>22.660528048218318</v>
      </c>
      <c r="W136" s="122">
        <v>23.43785529992541</v>
      </c>
      <c r="X136" s="122">
        <v>24.406806943147611</v>
      </c>
      <c r="Y136" s="122">
        <v>25.386372103392251</v>
      </c>
      <c r="Z136" s="122">
        <v>25.814710500144201</v>
      </c>
      <c r="AA136" s="122">
        <v>26.68415961540838</v>
      </c>
      <c r="AB136" s="122">
        <v>27.504861503997844</v>
      </c>
      <c r="AC136" s="122">
        <v>28.317886025895689</v>
      </c>
      <c r="AD136" s="122">
        <v>29.025956445722176</v>
      </c>
      <c r="AE136" s="122">
        <v>29.759541754077592</v>
      </c>
      <c r="AF136" s="122">
        <v>30.252684939059801</v>
      </c>
      <c r="AG136" s="122">
        <v>30.361888470309491</v>
      </c>
      <c r="AH136" s="122">
        <v>30.230016548374877</v>
      </c>
      <c r="AI136" s="122">
        <v>29.963953528570002</v>
      </c>
      <c r="AJ136" s="122">
        <v>29.602611202692689</v>
      </c>
      <c r="AK136" s="122">
        <v>29.269152673820546</v>
      </c>
      <c r="AL136" s="122">
        <v>28.91680773441027</v>
      </c>
      <c r="AM136" s="122">
        <v>28.632872792082754</v>
      </c>
      <c r="AN136" s="122">
        <v>28.870097747526788</v>
      </c>
      <c r="AO136" s="122">
        <v>28.566400216699666</v>
      </c>
      <c r="AP136" s="122">
        <v>28.337475228116364</v>
      </c>
      <c r="AQ136" s="122">
        <v>28.000263893091073</v>
      </c>
      <c r="AR136" s="122">
        <v>27.700495282423283</v>
      </c>
      <c r="AS136" s="122">
        <v>27.442246275003502</v>
      </c>
      <c r="AT136" s="122">
        <v>27.452675942049929</v>
      </c>
      <c r="AU136" s="122">
        <v>27.058302076886811</v>
      </c>
      <c r="AV136" s="122">
        <v>26.724662431159135</v>
      </c>
      <c r="AW136" s="122">
        <v>26.427128340446107</v>
      </c>
      <c r="AX136" s="122">
        <v>26.15131145026988</v>
      </c>
      <c r="AY136" s="122">
        <v>26.27880756700937</v>
      </c>
      <c r="AZ136" s="122">
        <v>25.962968356069496</v>
      </c>
    </row>
    <row r="138" spans="1:52" ht="12" customHeight="1">
      <c r="A138" s="9" t="s">
        <v>183</v>
      </c>
      <c r="B138" s="141"/>
      <c r="C138" s="141">
        <v>643475.42074206937</v>
      </c>
      <c r="D138" s="141">
        <v>607426.24554083892</v>
      </c>
      <c r="E138" s="141">
        <v>631353.35941761546</v>
      </c>
      <c r="F138" s="141">
        <v>693902.93113206699</v>
      </c>
      <c r="G138" s="141">
        <v>672857.95308025961</v>
      </c>
      <c r="H138" s="141">
        <v>719101.49722190399</v>
      </c>
      <c r="I138" s="141">
        <v>757461.25693938893</v>
      </c>
      <c r="J138" s="141">
        <v>664053.14451022167</v>
      </c>
      <c r="K138" s="141">
        <v>574546.39626555319</v>
      </c>
      <c r="L138" s="141">
        <v>577837.8143919335</v>
      </c>
      <c r="M138" s="141">
        <v>595211.18857671577</v>
      </c>
      <c r="N138" s="141">
        <v>537341.46837198024</v>
      </c>
      <c r="O138" s="141">
        <v>566853.77420674101</v>
      </c>
      <c r="P138" s="141">
        <v>609014.6033456889</v>
      </c>
      <c r="Q138" s="141">
        <v>685877.80380462052</v>
      </c>
      <c r="R138" s="141">
        <v>714605.40201964381</v>
      </c>
      <c r="S138" s="141">
        <v>768672.64263481833</v>
      </c>
      <c r="T138" s="141">
        <v>798975.61450096872</v>
      </c>
      <c r="U138" s="141">
        <v>829778.47262544674</v>
      </c>
      <c r="V138" s="141">
        <v>853427.97410465509</v>
      </c>
      <c r="W138" s="141">
        <v>904332.67632735742</v>
      </c>
      <c r="X138" s="141">
        <v>942310.5834323389</v>
      </c>
      <c r="Y138" s="141">
        <v>961324.60292092594</v>
      </c>
      <c r="Z138" s="141">
        <v>972781.55186426977</v>
      </c>
      <c r="AA138" s="141">
        <v>981905.7228505715</v>
      </c>
      <c r="AB138" s="141">
        <v>976060.09501519683</v>
      </c>
      <c r="AC138" s="141">
        <v>976072.93791795999</v>
      </c>
      <c r="AD138" s="141">
        <v>985024.60989443655</v>
      </c>
      <c r="AE138" s="141">
        <v>986255.36980861635</v>
      </c>
      <c r="AF138" s="141">
        <v>998850.33110144944</v>
      </c>
      <c r="AG138" s="141">
        <v>1020584.7243962768</v>
      </c>
      <c r="AH138" s="141">
        <v>1026312.6280355405</v>
      </c>
      <c r="AI138" s="141">
        <v>1045808.8215096859</v>
      </c>
      <c r="AJ138" s="141">
        <v>1069134.9018455821</v>
      </c>
      <c r="AK138" s="141">
        <v>1088528.9774484779</v>
      </c>
      <c r="AL138" s="141">
        <v>1108812.4606781118</v>
      </c>
      <c r="AM138" s="141">
        <v>1130544.7451535352</v>
      </c>
      <c r="AN138" s="141">
        <v>1170355.8104508126</v>
      </c>
      <c r="AO138" s="141">
        <v>1166435.2314322605</v>
      </c>
      <c r="AP138" s="141">
        <v>1183377.9228710234</v>
      </c>
      <c r="AQ138" s="141">
        <v>1200304.3556256127</v>
      </c>
      <c r="AR138" s="141">
        <v>1218778.0112847663</v>
      </c>
      <c r="AS138" s="141">
        <v>1232811.8981323626</v>
      </c>
      <c r="AT138" s="141">
        <v>1250855.4285362549</v>
      </c>
      <c r="AU138" s="141">
        <v>1268897.5724372608</v>
      </c>
      <c r="AV138" s="141">
        <v>1284726.7069541737</v>
      </c>
      <c r="AW138" s="141">
        <v>1299783.0025724235</v>
      </c>
      <c r="AX138" s="141">
        <v>1318917.9005501363</v>
      </c>
      <c r="AY138" s="141">
        <v>1340385.9860992199</v>
      </c>
      <c r="AZ138" s="141">
        <v>1354880.7190117387</v>
      </c>
    </row>
    <row r="139" spans="1:52" ht="12" customHeight="1">
      <c r="A139" s="85" t="s">
        <v>21</v>
      </c>
      <c r="B139" s="142"/>
      <c r="C139" s="142">
        <v>537103.78727085574</v>
      </c>
      <c r="D139" s="142">
        <v>506121.4725867355</v>
      </c>
      <c r="E139" s="142">
        <v>526163.32749352884</v>
      </c>
      <c r="F139" s="142">
        <v>576557.90324852814</v>
      </c>
      <c r="G139" s="142">
        <v>562361.05578904448</v>
      </c>
      <c r="H139" s="142">
        <v>585850.72465839447</v>
      </c>
      <c r="I139" s="142">
        <v>615539.42890973028</v>
      </c>
      <c r="J139" s="142">
        <v>548896.18384405109</v>
      </c>
      <c r="K139" s="142">
        <v>480265.3649009224</v>
      </c>
      <c r="L139" s="142">
        <v>470890.90294694627</v>
      </c>
      <c r="M139" s="142">
        <v>483683.90307896875</v>
      </c>
      <c r="N139" s="142">
        <v>439730.59033755487</v>
      </c>
      <c r="O139" s="142">
        <v>451431.49663399183</v>
      </c>
      <c r="P139" s="142">
        <v>482693.00127188361</v>
      </c>
      <c r="Q139" s="142">
        <v>546503.13152046432</v>
      </c>
      <c r="R139" s="142">
        <v>578676.66071462003</v>
      </c>
      <c r="S139" s="142">
        <v>615435.47893648269</v>
      </c>
      <c r="T139" s="142">
        <v>639361.16161538532</v>
      </c>
      <c r="U139" s="142">
        <v>668797.55352457578</v>
      </c>
      <c r="V139" s="142">
        <v>686897.29423870239</v>
      </c>
      <c r="W139" s="142">
        <v>734873.88608769618</v>
      </c>
      <c r="X139" s="142">
        <v>770802.49870946002</v>
      </c>
      <c r="Y139" s="142">
        <v>785787.6398065933</v>
      </c>
      <c r="Z139" s="142">
        <v>793371.72171540756</v>
      </c>
      <c r="AA139" s="142">
        <v>798109.97389027884</v>
      </c>
      <c r="AB139" s="142">
        <v>790270.94242502493</v>
      </c>
      <c r="AC139" s="142">
        <v>789014.74331937719</v>
      </c>
      <c r="AD139" s="142">
        <v>796049.03834845521</v>
      </c>
      <c r="AE139" s="142">
        <v>795260.5031190156</v>
      </c>
      <c r="AF139" s="142">
        <v>803294.0539541716</v>
      </c>
      <c r="AG139" s="142">
        <v>820393.9406780944</v>
      </c>
      <c r="AH139" s="142">
        <v>823435.67596456234</v>
      </c>
      <c r="AI139" s="142">
        <v>840284.78270540922</v>
      </c>
      <c r="AJ139" s="142">
        <v>858591.30941830168</v>
      </c>
      <c r="AK139" s="142">
        <v>873344.91996236041</v>
      </c>
      <c r="AL139" s="142">
        <v>887900.72798297694</v>
      </c>
      <c r="AM139" s="142">
        <v>904608.2599348597</v>
      </c>
      <c r="AN139" s="142">
        <v>933743.27974724572</v>
      </c>
      <c r="AO139" s="142">
        <v>929648.99887597782</v>
      </c>
      <c r="AP139" s="142">
        <v>940856.29251364095</v>
      </c>
      <c r="AQ139" s="142">
        <v>952807.86314642581</v>
      </c>
      <c r="AR139" s="142">
        <v>965238.78848465136</v>
      </c>
      <c r="AS139" s="142">
        <v>973508.19589604577</v>
      </c>
      <c r="AT139" s="142">
        <v>983479.9983202148</v>
      </c>
      <c r="AU139" s="142">
        <v>996597.43097033456</v>
      </c>
      <c r="AV139" s="142">
        <v>1006468.6286186115</v>
      </c>
      <c r="AW139" s="142">
        <v>1015408.4354655766</v>
      </c>
      <c r="AX139" s="142">
        <v>1026986.4806051124</v>
      </c>
      <c r="AY139" s="142">
        <v>1039808.9188177706</v>
      </c>
      <c r="AZ139" s="142">
        <v>1048667.6944392715</v>
      </c>
    </row>
    <row r="140" spans="1:52" ht="12" customHeight="1">
      <c r="A140" s="51" t="s">
        <v>45</v>
      </c>
      <c r="B140" s="143"/>
      <c r="C140" s="143">
        <v>504232.4271911715</v>
      </c>
      <c r="D140" s="143">
        <v>478360.17435002996</v>
      </c>
      <c r="E140" s="143">
        <v>484293.09919555596</v>
      </c>
      <c r="F140" s="143">
        <v>505508.08749734017</v>
      </c>
      <c r="G140" s="143">
        <v>512171.5159817196</v>
      </c>
      <c r="H140" s="143">
        <v>538506.82618212863</v>
      </c>
      <c r="I140" s="143">
        <v>557559.16990484716</v>
      </c>
      <c r="J140" s="143">
        <v>519431.38240868889</v>
      </c>
      <c r="K140" s="143">
        <v>475502.28281478846</v>
      </c>
      <c r="L140" s="143">
        <v>463050.72758304363</v>
      </c>
      <c r="M140" s="143">
        <v>457769.0238020728</v>
      </c>
      <c r="N140" s="143">
        <v>430294.16974559135</v>
      </c>
      <c r="O140" s="143">
        <v>435933.06123427127</v>
      </c>
      <c r="P140" s="143">
        <v>455238.72024439869</v>
      </c>
      <c r="Q140" s="143">
        <v>511831.60507535713</v>
      </c>
      <c r="R140" s="143">
        <v>509624.46171286621</v>
      </c>
      <c r="S140" s="143">
        <v>544754.86359212198</v>
      </c>
      <c r="T140" s="143">
        <v>566395.03565896407</v>
      </c>
      <c r="U140" s="143">
        <v>595775.82753392984</v>
      </c>
      <c r="V140" s="143">
        <v>616578.26449119416</v>
      </c>
      <c r="W140" s="143">
        <v>665683.36787788977</v>
      </c>
      <c r="X140" s="143">
        <v>700187.38598096883</v>
      </c>
      <c r="Y140" s="143">
        <v>716393.68702272384</v>
      </c>
      <c r="Z140" s="143">
        <v>723506.1192595975</v>
      </c>
      <c r="AA140" s="143">
        <v>729332.53939802363</v>
      </c>
      <c r="AB140" s="143">
        <v>722051.53417717153</v>
      </c>
      <c r="AC140" s="143">
        <v>721135.68309998163</v>
      </c>
      <c r="AD140" s="143">
        <v>726922.62516033417</v>
      </c>
      <c r="AE140" s="143">
        <v>725791.57938787807</v>
      </c>
      <c r="AF140" s="143">
        <v>733481.96182779735</v>
      </c>
      <c r="AG140" s="143">
        <v>741193.89111120743</v>
      </c>
      <c r="AH140" s="143">
        <v>753346.01358155382</v>
      </c>
      <c r="AI140" s="143">
        <v>769310.37766834383</v>
      </c>
      <c r="AJ140" s="143">
        <v>785683.21478984354</v>
      </c>
      <c r="AK140" s="143">
        <v>799860.85722432937</v>
      </c>
      <c r="AL140" s="143">
        <v>814538.3759081593</v>
      </c>
      <c r="AM140" s="143">
        <v>827020.34549094934</v>
      </c>
      <c r="AN140" s="143">
        <v>839567.84063748189</v>
      </c>
      <c r="AO140" s="143">
        <v>848852.46020996803</v>
      </c>
      <c r="AP140" s="143">
        <v>860230.6700580226</v>
      </c>
      <c r="AQ140" s="143">
        <v>869781.11780857039</v>
      </c>
      <c r="AR140" s="143">
        <v>879230.75386558985</v>
      </c>
      <c r="AS140" s="143">
        <v>887157.03755410027</v>
      </c>
      <c r="AT140" s="143">
        <v>895926.29939540231</v>
      </c>
      <c r="AU140" s="143">
        <v>905532.2634091198</v>
      </c>
      <c r="AV140" s="143">
        <v>914646.53151603707</v>
      </c>
      <c r="AW140" s="143">
        <v>921881.79982486961</v>
      </c>
      <c r="AX140" s="143">
        <v>930413.88452695287</v>
      </c>
      <c r="AY140" s="143">
        <v>938517.72837818903</v>
      </c>
      <c r="AZ140" s="143">
        <v>946920.13018684392</v>
      </c>
    </row>
    <row r="141" spans="1:52" ht="12" customHeight="1">
      <c r="A141" s="87" t="s">
        <v>29</v>
      </c>
      <c r="B141" s="144"/>
      <c r="C141" s="144">
        <v>13749.437595131218</v>
      </c>
      <c r="D141" s="144">
        <v>15804.162331340278</v>
      </c>
      <c r="E141" s="144">
        <v>13857.614663402444</v>
      </c>
      <c r="F141" s="144">
        <v>14065.451808029915</v>
      </c>
      <c r="G141" s="144">
        <v>16948.407914015799</v>
      </c>
      <c r="H141" s="144">
        <v>18287.582205464303</v>
      </c>
      <c r="I141" s="144">
        <v>18382.302110124932</v>
      </c>
      <c r="J141" s="144">
        <v>20203.719515466579</v>
      </c>
      <c r="K141" s="144">
        <v>14843.413051498635</v>
      </c>
      <c r="L141" s="144">
        <v>12376.020755837273</v>
      </c>
      <c r="M141" s="144">
        <v>12428.064647760979</v>
      </c>
      <c r="N141" s="144">
        <v>10385.206581193592</v>
      </c>
      <c r="O141" s="144">
        <v>11224.245482956574</v>
      </c>
      <c r="P141" s="144">
        <v>12507.534923247356</v>
      </c>
      <c r="Q141" s="144">
        <v>12192.95393144538</v>
      </c>
      <c r="R141" s="144">
        <v>18237.010756188629</v>
      </c>
      <c r="S141" s="144">
        <v>19444.334937366202</v>
      </c>
      <c r="T141" s="144">
        <v>20479.385493645146</v>
      </c>
      <c r="U141" s="144">
        <v>21311.722244491142</v>
      </c>
      <c r="V141" s="144">
        <v>21947.242589066551</v>
      </c>
      <c r="W141" s="144">
        <v>22429.438188895685</v>
      </c>
      <c r="X141" s="144">
        <v>23192.575784167013</v>
      </c>
      <c r="Y141" s="144">
        <v>23654.395834729392</v>
      </c>
      <c r="Z141" s="144">
        <v>23626.751204005075</v>
      </c>
      <c r="AA141" s="144">
        <v>23843.443164789147</v>
      </c>
      <c r="AB141" s="144">
        <v>23173.690815543319</v>
      </c>
      <c r="AC141" s="144">
        <v>22571.704800650037</v>
      </c>
      <c r="AD141" s="144">
        <v>22294.923958792813</v>
      </c>
      <c r="AE141" s="144">
        <v>22331.945528630247</v>
      </c>
      <c r="AF141" s="144">
        <v>22743.770404654635</v>
      </c>
      <c r="AG141" s="144">
        <v>23356.174727904167</v>
      </c>
      <c r="AH141" s="144">
        <v>24088.001672128408</v>
      </c>
      <c r="AI141" s="144">
        <v>24849.658450022118</v>
      </c>
      <c r="AJ141" s="144">
        <v>25807.761655345061</v>
      </c>
      <c r="AK141" s="144">
        <v>26860.746836406488</v>
      </c>
      <c r="AL141" s="144">
        <v>27944.70169098883</v>
      </c>
      <c r="AM141" s="144">
        <v>29368.196004698755</v>
      </c>
      <c r="AN141" s="144">
        <v>30482.997744754335</v>
      </c>
      <c r="AO141" s="144">
        <v>31550.077829291626</v>
      </c>
      <c r="AP141" s="144">
        <v>32527.533188156769</v>
      </c>
      <c r="AQ141" s="144">
        <v>33632.907444070792</v>
      </c>
      <c r="AR141" s="144">
        <v>34809.485667132096</v>
      </c>
      <c r="AS141" s="144">
        <v>36170.11239348384</v>
      </c>
      <c r="AT141" s="144">
        <v>37823.840163074878</v>
      </c>
      <c r="AU141" s="144">
        <v>39419.931170642456</v>
      </c>
      <c r="AV141" s="144">
        <v>41061.159215796739</v>
      </c>
      <c r="AW141" s="144">
        <v>42889.430799042435</v>
      </c>
      <c r="AX141" s="144">
        <v>44761.053192467989</v>
      </c>
      <c r="AY141" s="144">
        <v>46827.718310842822</v>
      </c>
      <c r="AZ141" s="144">
        <v>49025.154901298156</v>
      </c>
    </row>
    <row r="142" spans="1:52" ht="12" customHeight="1">
      <c r="A142" s="39" t="s">
        <v>30</v>
      </c>
      <c r="B142" s="145"/>
      <c r="C142" s="145">
        <v>472566.53577209241</v>
      </c>
      <c r="D142" s="145">
        <v>446295.30064096482</v>
      </c>
      <c r="E142" s="145">
        <v>454375.3762592111</v>
      </c>
      <c r="F142" s="145">
        <v>473699.77449883445</v>
      </c>
      <c r="G142" s="145">
        <v>478798.940811507</v>
      </c>
      <c r="H142" s="145">
        <v>501135.04294501437</v>
      </c>
      <c r="I142" s="145">
        <v>520362.21925978258</v>
      </c>
      <c r="J142" s="145">
        <v>480035.72644032794</v>
      </c>
      <c r="K142" s="145">
        <v>445110.98509338242</v>
      </c>
      <c r="L142" s="145">
        <v>436157.02876516845</v>
      </c>
      <c r="M142" s="145">
        <v>430305.84149987763</v>
      </c>
      <c r="N142" s="145">
        <v>406271.14165966137</v>
      </c>
      <c r="O142" s="145">
        <v>409698.84437077533</v>
      </c>
      <c r="P142" s="145">
        <v>425325.54554657073</v>
      </c>
      <c r="Q142" s="145">
        <v>478759.19413684146</v>
      </c>
      <c r="R142" s="145">
        <v>474582.31659884233</v>
      </c>
      <c r="S142" s="145">
        <v>503817.27182695817</v>
      </c>
      <c r="T142" s="145">
        <v>523284.25667973951</v>
      </c>
      <c r="U142" s="145">
        <v>551085.99986533914</v>
      </c>
      <c r="V142" s="145">
        <v>570703.20726543479</v>
      </c>
      <c r="W142" s="145">
        <v>618679.8538875943</v>
      </c>
      <c r="X142" s="145">
        <v>652378.87662206136</v>
      </c>
      <c r="Y142" s="145">
        <v>667436.05844550859</v>
      </c>
      <c r="Z142" s="145">
        <v>674183.89910253836</v>
      </c>
      <c r="AA142" s="145">
        <v>679383.20589344029</v>
      </c>
      <c r="AB142" s="145">
        <v>672605.26270329661</v>
      </c>
      <c r="AC142" s="145">
        <v>671910.72124593973</v>
      </c>
      <c r="AD142" s="145">
        <v>677336.94760105037</v>
      </c>
      <c r="AE142" s="145">
        <v>675471.76031116734</v>
      </c>
      <c r="AF142" s="145">
        <v>682036.85985003132</v>
      </c>
      <c r="AG142" s="145">
        <v>688422.93808011024</v>
      </c>
      <c r="AH142" s="145">
        <v>699239.82076219644</v>
      </c>
      <c r="AI142" s="145">
        <v>713673.55399099784</v>
      </c>
      <c r="AJ142" s="145">
        <v>728174.08093847078</v>
      </c>
      <c r="AK142" s="145">
        <v>740740.14521008159</v>
      </c>
      <c r="AL142" s="145">
        <v>753855.90358247375</v>
      </c>
      <c r="AM142" s="145">
        <v>764202.4625012863</v>
      </c>
      <c r="AN142" s="145">
        <v>775088.06699773506</v>
      </c>
      <c r="AO142" s="145">
        <v>782563.82980678999</v>
      </c>
      <c r="AP142" s="145">
        <v>792062.92410901142</v>
      </c>
      <c r="AQ142" s="145">
        <v>799700.97773172311</v>
      </c>
      <c r="AR142" s="145">
        <v>807285.21855875489</v>
      </c>
      <c r="AS142" s="145">
        <v>813010.47322618752</v>
      </c>
      <c r="AT142" s="145">
        <v>819351.21562460507</v>
      </c>
      <c r="AU142" s="145">
        <v>826485.67166275333</v>
      </c>
      <c r="AV142" s="145">
        <v>833172.97759879509</v>
      </c>
      <c r="AW142" s="145">
        <v>837622.55138378346</v>
      </c>
      <c r="AX142" s="145">
        <v>843405.58118169929</v>
      </c>
      <c r="AY142" s="145">
        <v>848586.28672097193</v>
      </c>
      <c r="AZ142" s="145">
        <v>854029.57527455082</v>
      </c>
    </row>
    <row r="143" spans="1:52" ht="12" customHeight="1">
      <c r="A143" s="89" t="s">
        <v>31</v>
      </c>
      <c r="B143" s="146"/>
      <c r="C143" s="146">
        <v>17916.453823947882</v>
      </c>
      <c r="D143" s="146">
        <v>16260.711377724861</v>
      </c>
      <c r="E143" s="146">
        <v>16060.1082729424</v>
      </c>
      <c r="F143" s="146">
        <v>17742.861190475796</v>
      </c>
      <c r="G143" s="146">
        <v>16424.167256196808</v>
      </c>
      <c r="H143" s="146">
        <v>19084.201031649995</v>
      </c>
      <c r="I143" s="146">
        <v>18814.648534939624</v>
      </c>
      <c r="J143" s="146">
        <v>19191.93645289437</v>
      </c>
      <c r="K143" s="146">
        <v>15547.884669907364</v>
      </c>
      <c r="L143" s="146">
        <v>14517.6780620379</v>
      </c>
      <c r="M143" s="146">
        <v>15035.117654434149</v>
      </c>
      <c r="N143" s="146">
        <v>13637.821504736372</v>
      </c>
      <c r="O143" s="146">
        <v>15009.971380539351</v>
      </c>
      <c r="P143" s="146">
        <v>17405.639774580606</v>
      </c>
      <c r="Q143" s="146">
        <v>20879.457007070301</v>
      </c>
      <c r="R143" s="146">
        <v>16805.134357835235</v>
      </c>
      <c r="S143" s="146">
        <v>21493.256827797573</v>
      </c>
      <c r="T143" s="146">
        <v>22631.3934855794</v>
      </c>
      <c r="U143" s="146">
        <v>23378.105424099576</v>
      </c>
      <c r="V143" s="146">
        <v>23927.814636692918</v>
      </c>
      <c r="W143" s="146">
        <v>24574.075801399744</v>
      </c>
      <c r="X143" s="146">
        <v>24615.933574740386</v>
      </c>
      <c r="Y143" s="146">
        <v>25303.232742485823</v>
      </c>
      <c r="Z143" s="146">
        <v>25695.468953054064</v>
      </c>
      <c r="AA143" s="146">
        <v>26105.890339794165</v>
      </c>
      <c r="AB143" s="146">
        <v>26272.580658331673</v>
      </c>
      <c r="AC143" s="146">
        <v>26653.257053391902</v>
      </c>
      <c r="AD143" s="146">
        <v>27290.753600490963</v>
      </c>
      <c r="AE143" s="146">
        <v>27987.873548080464</v>
      </c>
      <c r="AF143" s="146">
        <v>28701.331573111333</v>
      </c>
      <c r="AG143" s="146">
        <v>29414.778303192994</v>
      </c>
      <c r="AH143" s="146">
        <v>30018.191147228983</v>
      </c>
      <c r="AI143" s="146">
        <v>30787.165227323865</v>
      </c>
      <c r="AJ143" s="146">
        <v>31701.372196027696</v>
      </c>
      <c r="AK143" s="146">
        <v>32259.965177841295</v>
      </c>
      <c r="AL143" s="146">
        <v>32737.770634696659</v>
      </c>
      <c r="AM143" s="146">
        <v>33449.686984964304</v>
      </c>
      <c r="AN143" s="146">
        <v>33996.775894992541</v>
      </c>
      <c r="AO143" s="146">
        <v>34738.552573886467</v>
      </c>
      <c r="AP143" s="146">
        <v>35640.212760854432</v>
      </c>
      <c r="AQ143" s="146">
        <v>36447.232632776548</v>
      </c>
      <c r="AR143" s="146">
        <v>37136.049639702942</v>
      </c>
      <c r="AS143" s="146">
        <v>37976.451934428915</v>
      </c>
      <c r="AT143" s="146">
        <v>38751.243607722376</v>
      </c>
      <c r="AU143" s="146">
        <v>39626.660575723916</v>
      </c>
      <c r="AV143" s="146">
        <v>40412.394701445235</v>
      </c>
      <c r="AW143" s="146">
        <v>41369.817642043708</v>
      </c>
      <c r="AX143" s="146">
        <v>42247.250152785513</v>
      </c>
      <c r="AY143" s="146">
        <v>43103.72334637423</v>
      </c>
      <c r="AZ143" s="146">
        <v>43865.400010995028</v>
      </c>
    </row>
    <row r="144" spans="1:52" ht="12" customHeight="1">
      <c r="A144" s="52" t="s">
        <v>46</v>
      </c>
      <c r="B144" s="145"/>
      <c r="C144" s="145">
        <v>3774.2400750089591</v>
      </c>
      <c r="D144" s="145">
        <v>4496.5610161866471</v>
      </c>
      <c r="E144" s="145">
        <v>6771.1813444268209</v>
      </c>
      <c r="F144" s="145">
        <v>4539.8375334109342</v>
      </c>
      <c r="G144" s="145">
        <v>3468.5564299055095</v>
      </c>
      <c r="H144" s="145">
        <v>3069.869248018078</v>
      </c>
      <c r="I144" s="145">
        <v>3077.55049047287</v>
      </c>
      <c r="J144" s="145">
        <v>4917.2500752659471</v>
      </c>
      <c r="K144" s="145">
        <v>3078.9149005296799</v>
      </c>
      <c r="L144" s="145">
        <v>3094.5294403384087</v>
      </c>
      <c r="M144" s="145">
        <v>3475.7508740117901</v>
      </c>
      <c r="N144" s="145">
        <v>3456.3537669964016</v>
      </c>
      <c r="O144" s="145">
        <v>2808.5389128954239</v>
      </c>
      <c r="P144" s="145">
        <v>2513.6322926642611</v>
      </c>
      <c r="Q144" s="145">
        <v>1801.8019289871561</v>
      </c>
      <c r="R144" s="145">
        <v>13770.783596972797</v>
      </c>
      <c r="S144" s="145">
        <v>16000.557663123174</v>
      </c>
      <c r="T144" s="145">
        <v>15743.580402588561</v>
      </c>
      <c r="U144" s="145">
        <v>15400.355043228632</v>
      </c>
      <c r="V144" s="145">
        <v>14691.791561982474</v>
      </c>
      <c r="W144" s="145">
        <v>14331.779747361485</v>
      </c>
      <c r="X144" s="145">
        <v>13931.784012754686</v>
      </c>
      <c r="Y144" s="145">
        <v>13691.73438498346</v>
      </c>
      <c r="Z144" s="145">
        <v>13080.885082684623</v>
      </c>
      <c r="AA144" s="145">
        <v>12960.680498807002</v>
      </c>
      <c r="AB144" s="145">
        <v>12925.005879202001</v>
      </c>
      <c r="AC144" s="145">
        <v>13007.665840774564</v>
      </c>
      <c r="AD144" s="145">
        <v>12494.197732601848</v>
      </c>
      <c r="AE144" s="145">
        <v>12411.610891478778</v>
      </c>
      <c r="AF144" s="145">
        <v>11897.209761121943</v>
      </c>
      <c r="AG144" s="145">
        <v>19861.039123074188</v>
      </c>
      <c r="AH144" s="145">
        <v>9889.2890048344161</v>
      </c>
      <c r="AI144" s="145">
        <v>10418.443932639124</v>
      </c>
      <c r="AJ144" s="145">
        <v>10674.984567485757</v>
      </c>
      <c r="AK144" s="145">
        <v>11188.192103662012</v>
      </c>
      <c r="AL144" s="145">
        <v>11529.284993236754</v>
      </c>
      <c r="AM144" s="145">
        <v>11966.47056078664</v>
      </c>
      <c r="AN144" s="145">
        <v>12587.214102448263</v>
      </c>
      <c r="AO144" s="145">
        <v>12820.80275493883</v>
      </c>
      <c r="AP144" s="145">
        <v>12656.655904587684</v>
      </c>
      <c r="AQ144" s="145">
        <v>12607.998241764293</v>
      </c>
      <c r="AR144" s="145">
        <v>12795.056552544103</v>
      </c>
      <c r="AS144" s="145">
        <v>12782.401889537079</v>
      </c>
      <c r="AT144" s="145">
        <v>12926.280184988891</v>
      </c>
      <c r="AU144" s="145">
        <v>12657.28087136047</v>
      </c>
      <c r="AV144" s="145">
        <v>13096.768750001145</v>
      </c>
      <c r="AW144" s="145">
        <v>13764.8282396082</v>
      </c>
      <c r="AX144" s="145">
        <v>14041.218891673319</v>
      </c>
      <c r="AY144" s="145">
        <v>14160.521879317455</v>
      </c>
      <c r="AZ144" s="145">
        <v>14393.896277059761</v>
      </c>
    </row>
    <row r="145" spans="1:52" ht="12" customHeight="1">
      <c r="A145" s="53" t="s">
        <v>47</v>
      </c>
      <c r="B145" s="147"/>
      <c r="C145" s="147">
        <v>29097.120004675307</v>
      </c>
      <c r="D145" s="147">
        <v>23264.737220518866</v>
      </c>
      <c r="E145" s="147">
        <v>35099.046953546065</v>
      </c>
      <c r="F145" s="147">
        <v>66509.978217777025</v>
      </c>
      <c r="G145" s="147">
        <v>46720.98337741931</v>
      </c>
      <c r="H145" s="147">
        <v>44274.029228247666</v>
      </c>
      <c r="I145" s="147">
        <v>54902.708514410304</v>
      </c>
      <c r="J145" s="147">
        <v>24547.551360096255</v>
      </c>
      <c r="K145" s="147">
        <v>1684.167185604269</v>
      </c>
      <c r="L145" s="147">
        <v>4745.6459235642269</v>
      </c>
      <c r="M145" s="147">
        <v>22439.128402884155</v>
      </c>
      <c r="N145" s="147">
        <v>5980.0668249671016</v>
      </c>
      <c r="O145" s="147">
        <v>12689.89648682513</v>
      </c>
      <c r="P145" s="147">
        <v>24940.648734820665</v>
      </c>
      <c r="Q145" s="147">
        <v>32869.724516119983</v>
      </c>
      <c r="R145" s="147">
        <v>55281.415404780957</v>
      </c>
      <c r="S145" s="147">
        <v>54680.057681237609</v>
      </c>
      <c r="T145" s="147">
        <v>57222.545553832671</v>
      </c>
      <c r="U145" s="147">
        <v>57621.370947417359</v>
      </c>
      <c r="V145" s="147">
        <v>55627.23818552577</v>
      </c>
      <c r="W145" s="147">
        <v>54858.738462444926</v>
      </c>
      <c r="X145" s="147">
        <v>56683.328715736483</v>
      </c>
      <c r="Y145" s="147">
        <v>55702.21839888602</v>
      </c>
      <c r="Z145" s="147">
        <v>56784.717373125473</v>
      </c>
      <c r="AA145" s="147">
        <v>55816.75399344827</v>
      </c>
      <c r="AB145" s="147">
        <v>55294.402368651346</v>
      </c>
      <c r="AC145" s="147">
        <v>54871.394378621</v>
      </c>
      <c r="AD145" s="147">
        <v>56632.21545551921</v>
      </c>
      <c r="AE145" s="147">
        <v>57057.31283965872</v>
      </c>
      <c r="AF145" s="147">
        <v>57914.882365252379</v>
      </c>
      <c r="AG145" s="147">
        <v>59339.010443812826</v>
      </c>
      <c r="AH145" s="147">
        <v>60200.373378174147</v>
      </c>
      <c r="AI145" s="147">
        <v>60555.961104426293</v>
      </c>
      <c r="AJ145" s="147">
        <v>62233.110060972373</v>
      </c>
      <c r="AK145" s="147">
        <v>62295.870634368977</v>
      </c>
      <c r="AL145" s="147">
        <v>61833.067081580819</v>
      </c>
      <c r="AM145" s="147">
        <v>65621.443883123735</v>
      </c>
      <c r="AN145" s="147">
        <v>81588.225007315486</v>
      </c>
      <c r="AO145" s="147">
        <v>67975.735911070908</v>
      </c>
      <c r="AP145" s="147">
        <v>67968.966551030637</v>
      </c>
      <c r="AQ145" s="147">
        <v>70418.747096091203</v>
      </c>
      <c r="AR145" s="147">
        <v>73212.978066517448</v>
      </c>
      <c r="AS145" s="147">
        <v>73568.756452408415</v>
      </c>
      <c r="AT145" s="147">
        <v>74627.418739823639</v>
      </c>
      <c r="AU145" s="147">
        <v>78407.886689854349</v>
      </c>
      <c r="AV145" s="147">
        <v>78725.328352573328</v>
      </c>
      <c r="AW145" s="147">
        <v>79761.807401098718</v>
      </c>
      <c r="AX145" s="147">
        <v>82531.377186486163</v>
      </c>
      <c r="AY145" s="147">
        <v>87130.668560264094</v>
      </c>
      <c r="AZ145" s="147">
        <v>87353.667975367862</v>
      </c>
    </row>
    <row r="146" spans="1:52" ht="12" customHeight="1">
      <c r="A146" s="85" t="s">
        <v>22</v>
      </c>
      <c r="B146" s="142"/>
      <c r="C146" s="142">
        <v>106371.63347121359</v>
      </c>
      <c r="D146" s="142">
        <v>101304.77295410348</v>
      </c>
      <c r="E146" s="142">
        <v>105190.03192408664</v>
      </c>
      <c r="F146" s="142">
        <v>117345.02788353886</v>
      </c>
      <c r="G146" s="142">
        <v>110496.89729121511</v>
      </c>
      <c r="H146" s="142">
        <v>133250.77256350956</v>
      </c>
      <c r="I146" s="142">
        <v>141921.82802965865</v>
      </c>
      <c r="J146" s="142">
        <v>115156.96066617056</v>
      </c>
      <c r="K146" s="142">
        <v>94281.031364630835</v>
      </c>
      <c r="L146" s="142">
        <v>106946.91144498718</v>
      </c>
      <c r="M146" s="142">
        <v>111527.28549774706</v>
      </c>
      <c r="N146" s="142">
        <v>97610.878034425346</v>
      </c>
      <c r="O146" s="142">
        <v>115422.2775727492</v>
      </c>
      <c r="P146" s="142">
        <v>126321.60207380533</v>
      </c>
      <c r="Q146" s="142">
        <v>139374.6722841562</v>
      </c>
      <c r="R146" s="142">
        <v>135928.74130502381</v>
      </c>
      <c r="S146" s="142">
        <v>153237.16369833561</v>
      </c>
      <c r="T146" s="142">
        <v>159614.45288558345</v>
      </c>
      <c r="U146" s="142">
        <v>160980.9191008709</v>
      </c>
      <c r="V146" s="142">
        <v>166530.6798659527</v>
      </c>
      <c r="W146" s="142">
        <v>169458.7902396612</v>
      </c>
      <c r="X146" s="142">
        <v>171508.08472287888</v>
      </c>
      <c r="Y146" s="142">
        <v>175536.96311433261</v>
      </c>
      <c r="Z146" s="142">
        <v>179409.83014886221</v>
      </c>
      <c r="AA146" s="142">
        <v>183795.74896029267</v>
      </c>
      <c r="AB146" s="142">
        <v>185789.15259017187</v>
      </c>
      <c r="AC146" s="142">
        <v>187058.19459858278</v>
      </c>
      <c r="AD146" s="142">
        <v>188975.57154598139</v>
      </c>
      <c r="AE146" s="142">
        <v>190994.86668960069</v>
      </c>
      <c r="AF146" s="142">
        <v>195556.27714727787</v>
      </c>
      <c r="AG146" s="142">
        <v>200190.78371818233</v>
      </c>
      <c r="AH146" s="142">
        <v>202876.95207097809</v>
      </c>
      <c r="AI146" s="142">
        <v>205524.0388042767</v>
      </c>
      <c r="AJ146" s="142">
        <v>210543.59242728044</v>
      </c>
      <c r="AK146" s="142">
        <v>215184.0574861175</v>
      </c>
      <c r="AL146" s="142">
        <v>220911.73269513494</v>
      </c>
      <c r="AM146" s="142">
        <v>225936.48521867549</v>
      </c>
      <c r="AN146" s="142">
        <v>236612.53070356679</v>
      </c>
      <c r="AO146" s="142">
        <v>236786.23255628269</v>
      </c>
      <c r="AP146" s="142">
        <v>242521.63035738241</v>
      </c>
      <c r="AQ146" s="142">
        <v>247496.49247918691</v>
      </c>
      <c r="AR146" s="142">
        <v>253539.22280011483</v>
      </c>
      <c r="AS146" s="142">
        <v>259303.70223631684</v>
      </c>
      <c r="AT146" s="142">
        <v>267375.43021604017</v>
      </c>
      <c r="AU146" s="142">
        <v>272300.14146692632</v>
      </c>
      <c r="AV146" s="142">
        <v>278258.07833556214</v>
      </c>
      <c r="AW146" s="142">
        <v>284374.56710684695</v>
      </c>
      <c r="AX146" s="142">
        <v>291931.41994502395</v>
      </c>
      <c r="AY146" s="142">
        <v>300577.06728144945</v>
      </c>
      <c r="AZ146" s="142">
        <v>306213.02457246726</v>
      </c>
    </row>
    <row r="147" spans="1:52" ht="12" customHeight="1">
      <c r="A147" s="51" t="s">
        <v>45</v>
      </c>
      <c r="B147" s="145"/>
      <c r="C147" s="145">
        <v>102964.19516137461</v>
      </c>
      <c r="D147" s="145">
        <v>99030.724437396173</v>
      </c>
      <c r="E147" s="145">
        <v>97962.486904248566</v>
      </c>
      <c r="F147" s="145">
        <v>111499.91698290082</v>
      </c>
      <c r="G147" s="145">
        <v>104583.44931358211</v>
      </c>
      <c r="H147" s="145">
        <v>119452.83132695623</v>
      </c>
      <c r="I147" s="145">
        <v>137618.26259472256</v>
      </c>
      <c r="J147" s="145">
        <v>111961.29989575132</v>
      </c>
      <c r="K147" s="145">
        <v>91951.423318415662</v>
      </c>
      <c r="L147" s="145">
        <v>104182.31919254886</v>
      </c>
      <c r="M147" s="145">
        <v>108618.69908329648</v>
      </c>
      <c r="N147" s="145">
        <v>96863.400938719598</v>
      </c>
      <c r="O147" s="145">
        <v>114426.05626373224</v>
      </c>
      <c r="P147" s="145">
        <v>125188.80386197672</v>
      </c>
      <c r="Q147" s="145">
        <v>136563.17181373242</v>
      </c>
      <c r="R147" s="145">
        <v>129353.66429187282</v>
      </c>
      <c r="S147" s="145">
        <v>143498.64238777439</v>
      </c>
      <c r="T147" s="145">
        <v>148603.03072861984</v>
      </c>
      <c r="U147" s="145">
        <v>150198.21215484574</v>
      </c>
      <c r="V147" s="145">
        <v>155888.14408274574</v>
      </c>
      <c r="W147" s="145">
        <v>158925.73413244213</v>
      </c>
      <c r="X147" s="145">
        <v>161438.91127535616</v>
      </c>
      <c r="Y147" s="145">
        <v>165351.98719663051</v>
      </c>
      <c r="Z147" s="145">
        <v>169571.27006607931</v>
      </c>
      <c r="AA147" s="145">
        <v>173782.94432295338</v>
      </c>
      <c r="AB147" s="145">
        <v>176090.88032090975</v>
      </c>
      <c r="AC147" s="145">
        <v>177237.3884404873</v>
      </c>
      <c r="AD147" s="145">
        <v>179123.63631746927</v>
      </c>
      <c r="AE147" s="145">
        <v>181337.62880899079</v>
      </c>
      <c r="AF147" s="145">
        <v>185190.69149317738</v>
      </c>
      <c r="AG147" s="145">
        <v>188871.08469104831</v>
      </c>
      <c r="AH147" s="145">
        <v>193444.39051302837</v>
      </c>
      <c r="AI147" s="145">
        <v>196096.5433958112</v>
      </c>
      <c r="AJ147" s="145">
        <v>200853.05072374785</v>
      </c>
      <c r="AK147" s="145">
        <v>205369.10349509038</v>
      </c>
      <c r="AL147" s="145">
        <v>210521.55751707641</v>
      </c>
      <c r="AM147" s="145">
        <v>215165.49350368622</v>
      </c>
      <c r="AN147" s="145">
        <v>220352.44276679901</v>
      </c>
      <c r="AO147" s="145">
        <v>225102.09484143934</v>
      </c>
      <c r="AP147" s="145">
        <v>230287.08184964306</v>
      </c>
      <c r="AQ147" s="145">
        <v>235372.52055211359</v>
      </c>
      <c r="AR147" s="145">
        <v>241266.16636300497</v>
      </c>
      <c r="AS147" s="145">
        <v>246815.03164253605</v>
      </c>
      <c r="AT147" s="145">
        <v>253082.37784008984</v>
      </c>
      <c r="AU147" s="145">
        <v>259000.16024141142</v>
      </c>
      <c r="AV147" s="145">
        <v>265427.29114647146</v>
      </c>
      <c r="AW147" s="145">
        <v>271207.66352683352</v>
      </c>
      <c r="AX147" s="145">
        <v>277980.2246564076</v>
      </c>
      <c r="AY147" s="145">
        <v>284786.61671905383</v>
      </c>
      <c r="AZ147" s="145">
        <v>292592.89260387374</v>
      </c>
    </row>
    <row r="148" spans="1:52" ht="12" customHeight="1">
      <c r="A148" s="52" t="s">
        <v>50</v>
      </c>
      <c r="B148" s="145"/>
      <c r="C148" s="145">
        <v>623.17941781465106</v>
      </c>
      <c r="D148" s="145">
        <v>764.48880995442619</v>
      </c>
      <c r="E148" s="145">
        <v>675.20243195615581</v>
      </c>
      <c r="F148" s="145">
        <v>2033.4555953996378</v>
      </c>
      <c r="G148" s="145">
        <v>1303.3296339684348</v>
      </c>
      <c r="H148" s="145">
        <v>1255.4466143622365</v>
      </c>
      <c r="I148" s="145">
        <v>1100.9409512107538</v>
      </c>
      <c r="J148" s="145">
        <v>547.68550177397776</v>
      </c>
      <c r="K148" s="145">
        <v>35.125403898455097</v>
      </c>
      <c r="L148" s="145">
        <v>37.819676864722311</v>
      </c>
      <c r="M148" s="145">
        <v>603.92988283352724</v>
      </c>
      <c r="N148" s="145">
        <v>143.48782521147419</v>
      </c>
      <c r="O148" s="145">
        <v>384.82569709054542</v>
      </c>
      <c r="P148" s="145">
        <v>190.21514259640281</v>
      </c>
      <c r="Q148" s="145">
        <v>277.22150990912968</v>
      </c>
      <c r="R148" s="145">
        <v>2279.8707288343589</v>
      </c>
      <c r="S148" s="145">
        <v>3564.7429722325301</v>
      </c>
      <c r="T148" s="145">
        <v>4045.2488956971874</v>
      </c>
      <c r="U148" s="145">
        <v>3783.8732872910437</v>
      </c>
      <c r="V148" s="145">
        <v>3582.0621800502054</v>
      </c>
      <c r="W148" s="145">
        <v>3418.0282590769552</v>
      </c>
      <c r="X148" s="145">
        <v>3299.5230887192906</v>
      </c>
      <c r="Y148" s="145">
        <v>3104.5248309050512</v>
      </c>
      <c r="Z148" s="145">
        <v>2964.975693807995</v>
      </c>
      <c r="AA148" s="145">
        <v>2847.6954699358007</v>
      </c>
      <c r="AB148" s="145">
        <v>2789.565921654063</v>
      </c>
      <c r="AC148" s="145">
        <v>2726.4323528214968</v>
      </c>
      <c r="AD148" s="145">
        <v>2670.6770456302324</v>
      </c>
      <c r="AE148" s="145">
        <v>2614.3521780236688</v>
      </c>
      <c r="AF148" s="145">
        <v>2593.9637076354056</v>
      </c>
      <c r="AG148" s="145">
        <v>4387.2450846918437</v>
      </c>
      <c r="AH148" s="145">
        <v>2111.4230617462113</v>
      </c>
      <c r="AI148" s="145">
        <v>2208.8505217144416</v>
      </c>
      <c r="AJ148" s="145">
        <v>2366.5091959586994</v>
      </c>
      <c r="AK148" s="145">
        <v>2455.8796996299379</v>
      </c>
      <c r="AL148" s="145">
        <v>2687.3980702134409</v>
      </c>
      <c r="AM148" s="145">
        <v>2752.7853644453899</v>
      </c>
      <c r="AN148" s="145">
        <v>2780.3941987703993</v>
      </c>
      <c r="AO148" s="145">
        <v>3002.0947303455373</v>
      </c>
      <c r="AP148" s="145">
        <v>3174.7102746089076</v>
      </c>
      <c r="AQ148" s="145">
        <v>2848.9672459387425</v>
      </c>
      <c r="AR148" s="145">
        <v>3057.7634331416648</v>
      </c>
      <c r="AS148" s="145">
        <v>3099.1112786049239</v>
      </c>
      <c r="AT148" s="145">
        <v>3105.5712933801533</v>
      </c>
      <c r="AU148" s="145">
        <v>3231.9845216268982</v>
      </c>
      <c r="AV148" s="145">
        <v>3221.7647844425392</v>
      </c>
      <c r="AW148" s="145">
        <v>3576.2729629906103</v>
      </c>
      <c r="AX148" s="145">
        <v>3611.5090653430771</v>
      </c>
      <c r="AY148" s="145">
        <v>3591.7601755219648</v>
      </c>
      <c r="AZ148" s="145">
        <v>3599.248267828179</v>
      </c>
    </row>
    <row r="149" spans="1:52" ht="12" customHeight="1">
      <c r="A149" s="52" t="s">
        <v>47</v>
      </c>
      <c r="B149" s="145"/>
      <c r="C149" s="145">
        <v>826.3714873324966</v>
      </c>
      <c r="D149" s="145">
        <v>929.65587561147333</v>
      </c>
      <c r="E149" s="145">
        <v>1327.3439378113139</v>
      </c>
      <c r="F149" s="145">
        <v>2494.1981376165272</v>
      </c>
      <c r="G149" s="145">
        <v>1538.6687319286561</v>
      </c>
      <c r="H149" s="145">
        <v>3037.4918186775494</v>
      </c>
      <c r="I149" s="145">
        <v>2697.8516533587854</v>
      </c>
      <c r="J149" s="145">
        <v>2049.0942840221765</v>
      </c>
      <c r="K149" s="145">
        <v>219.47120577411593</v>
      </c>
      <c r="L149" s="145">
        <v>2226.1086670918439</v>
      </c>
      <c r="M149" s="145">
        <v>2213.353864763666</v>
      </c>
      <c r="N149" s="145">
        <v>593.20965285824332</v>
      </c>
      <c r="O149" s="145">
        <v>562.55596223231976</v>
      </c>
      <c r="P149" s="145">
        <v>864.28872074849914</v>
      </c>
      <c r="Q149" s="145">
        <v>1457.5948311673105</v>
      </c>
      <c r="R149" s="145">
        <v>1806.3099394863004</v>
      </c>
      <c r="S149" s="145">
        <v>2822.5796526583508</v>
      </c>
      <c r="T149" s="145">
        <v>3097.9091311300549</v>
      </c>
      <c r="U149" s="145">
        <v>2966.9664041670676</v>
      </c>
      <c r="V149" s="145">
        <v>2965.5262228611859</v>
      </c>
      <c r="W149" s="145">
        <v>2965.8079539771729</v>
      </c>
      <c r="X149" s="145">
        <v>2897.4462111361199</v>
      </c>
      <c r="Y149" s="145">
        <v>3166.7554659242628</v>
      </c>
      <c r="Z149" s="145">
        <v>3153.114788105403</v>
      </c>
      <c r="AA149" s="145">
        <v>3266.3859490924369</v>
      </c>
      <c r="AB149" s="145">
        <v>3175.9673892687902</v>
      </c>
      <c r="AC149" s="145">
        <v>3427.562358203842</v>
      </c>
      <c r="AD149" s="145">
        <v>3543.5651534412614</v>
      </c>
      <c r="AE149" s="145">
        <v>3523.2560623771342</v>
      </c>
      <c r="AF149" s="145">
        <v>3781.0859487778921</v>
      </c>
      <c r="AG149" s="145">
        <v>3549.3184268310865</v>
      </c>
      <c r="AH149" s="145">
        <v>3990.6514798427384</v>
      </c>
      <c r="AI149" s="145">
        <v>3901.2176230832006</v>
      </c>
      <c r="AJ149" s="145">
        <v>4263.7810294418978</v>
      </c>
      <c r="AK149" s="145">
        <v>4227.6404448797202</v>
      </c>
      <c r="AL149" s="145">
        <v>4461.0299955429</v>
      </c>
      <c r="AM149" s="145">
        <v>4781.213444820225</v>
      </c>
      <c r="AN149" s="145">
        <v>7972.7365137295137</v>
      </c>
      <c r="AO149" s="145">
        <v>5714.0766762658477</v>
      </c>
      <c r="AP149" s="145">
        <v>5659.7748991325798</v>
      </c>
      <c r="AQ149" s="145">
        <v>5906.4383585092719</v>
      </c>
      <c r="AR149" s="145">
        <v>6231.3495283047687</v>
      </c>
      <c r="AS149" s="145">
        <v>6045.8140242191903</v>
      </c>
      <c r="AT149" s="145">
        <v>6566.3306153454914</v>
      </c>
      <c r="AU149" s="145">
        <v>6941.0063977078034</v>
      </c>
      <c r="AV149" s="145">
        <v>7014.3016357624274</v>
      </c>
      <c r="AW149" s="145">
        <v>6883.6560641564083</v>
      </c>
      <c r="AX149" s="145">
        <v>7384.4651961358186</v>
      </c>
      <c r="AY149" s="145">
        <v>7511.0987485283667</v>
      </c>
      <c r="AZ149" s="145">
        <v>7651.7510586230565</v>
      </c>
    </row>
    <row r="150" spans="1:52" ht="12" customHeight="1">
      <c r="A150" s="53" t="s">
        <v>51</v>
      </c>
      <c r="B150" s="147"/>
      <c r="C150" s="147">
        <v>1957.8874046918286</v>
      </c>
      <c r="D150" s="147">
        <v>579.90383114141093</v>
      </c>
      <c r="E150" s="147">
        <v>5224.9986500706</v>
      </c>
      <c r="F150" s="147">
        <v>1317.4571676218891</v>
      </c>
      <c r="G150" s="147">
        <v>3071.4496117359158</v>
      </c>
      <c r="H150" s="147">
        <v>9505.0028035135274</v>
      </c>
      <c r="I150" s="147">
        <v>504.7728303665213</v>
      </c>
      <c r="J150" s="147">
        <v>598.88098462308267</v>
      </c>
      <c r="K150" s="147">
        <v>2075.011436542612</v>
      </c>
      <c r="L150" s="147">
        <v>500.6639084817636</v>
      </c>
      <c r="M150" s="147">
        <v>91.30266685338384</v>
      </c>
      <c r="N150" s="147">
        <v>10.779617636021827</v>
      </c>
      <c r="O150" s="147">
        <v>48.839649694081686</v>
      </c>
      <c r="P150" s="147">
        <v>78.294348483714685</v>
      </c>
      <c r="Q150" s="147">
        <v>1076.6841293473128</v>
      </c>
      <c r="R150" s="147">
        <v>2488.8963448303507</v>
      </c>
      <c r="S150" s="147">
        <v>3351.1986856703506</v>
      </c>
      <c r="T150" s="147">
        <v>3868.2641301363792</v>
      </c>
      <c r="U150" s="147">
        <v>4031.8672545670852</v>
      </c>
      <c r="V150" s="147">
        <v>4094.9473802955617</v>
      </c>
      <c r="W150" s="147">
        <v>4149.2198941649503</v>
      </c>
      <c r="X150" s="147">
        <v>3872.2041476672985</v>
      </c>
      <c r="Y150" s="147">
        <v>3913.695620872787</v>
      </c>
      <c r="Z150" s="147">
        <v>3720.4696008695241</v>
      </c>
      <c r="AA150" s="147">
        <v>3898.7232183110232</v>
      </c>
      <c r="AB150" s="147">
        <v>3732.7389583392669</v>
      </c>
      <c r="AC150" s="147">
        <v>3666.8114470701466</v>
      </c>
      <c r="AD150" s="147">
        <v>3637.6930294406066</v>
      </c>
      <c r="AE150" s="147">
        <v>3519.6296402091216</v>
      </c>
      <c r="AF150" s="147">
        <v>3990.5359976872001</v>
      </c>
      <c r="AG150" s="147">
        <v>3383.1355156110903</v>
      </c>
      <c r="AH150" s="147">
        <v>3330.4870163607561</v>
      </c>
      <c r="AI150" s="147">
        <v>3317.4272636678315</v>
      </c>
      <c r="AJ150" s="147">
        <v>3060.2514781320119</v>
      </c>
      <c r="AK150" s="147">
        <v>3131.4338465174624</v>
      </c>
      <c r="AL150" s="147">
        <v>3241.7471123021942</v>
      </c>
      <c r="AM150" s="147">
        <v>3236.9929057236504</v>
      </c>
      <c r="AN150" s="147">
        <v>5506.9572242678469</v>
      </c>
      <c r="AO150" s="147">
        <v>2967.966308231973</v>
      </c>
      <c r="AP150" s="147">
        <v>3400.0633339978822</v>
      </c>
      <c r="AQ150" s="147">
        <v>3368.5663226252832</v>
      </c>
      <c r="AR150" s="147">
        <v>2983.9434756634241</v>
      </c>
      <c r="AS150" s="147">
        <v>3343.7452909566537</v>
      </c>
      <c r="AT150" s="147">
        <v>4621.1504672247293</v>
      </c>
      <c r="AU150" s="147">
        <v>3126.990306180212</v>
      </c>
      <c r="AV150" s="147">
        <v>2594.7207688857056</v>
      </c>
      <c r="AW150" s="147">
        <v>2706.9745528664171</v>
      </c>
      <c r="AX150" s="147">
        <v>2955.2210271374956</v>
      </c>
      <c r="AY150" s="147">
        <v>4687.5916383453168</v>
      </c>
      <c r="AZ150" s="147">
        <v>2369.1326421422214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topLeftCell="A4" workbookViewId="0">
      <selection activeCell="D25" sqref="D25"/>
    </sheetView>
  </sheetViews>
  <sheetFormatPr defaultRowHeight="14.5"/>
  <cols>
    <col min="1" max="1" width="17.453125" bestFit="1" customWidth="1"/>
    <col min="2" max="2" width="19.54296875" bestFit="1" customWidth="1"/>
    <col min="3" max="3" width="16.26953125" bestFit="1" customWidth="1"/>
    <col min="4" max="4" width="13.90625" bestFit="1" customWidth="1"/>
    <col min="5" max="5" width="11.81640625" bestFit="1" customWidth="1"/>
    <col min="6" max="6" width="18.08984375" bestFit="1" customWidth="1"/>
    <col min="7" max="7" width="10.08984375" bestFit="1" customWidth="1"/>
    <col min="8" max="8" width="15" bestFit="1" customWidth="1"/>
    <col min="10" max="10" width="11.81640625" bestFit="1" customWidth="1"/>
  </cols>
  <sheetData>
    <row r="1" spans="1:10">
      <c r="A1" t="s">
        <v>97</v>
      </c>
    </row>
    <row r="3" spans="1:10">
      <c r="A3" s="1" t="s">
        <v>106</v>
      </c>
    </row>
    <row r="4" spans="1:10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J4" s="1" t="s">
        <v>108</v>
      </c>
    </row>
    <row r="5" spans="1:10">
      <c r="A5" t="s">
        <v>1</v>
      </c>
      <c r="B5">
        <v>592739</v>
      </c>
      <c r="C5">
        <v>1498427</v>
      </c>
      <c r="D5">
        <v>126393277</v>
      </c>
      <c r="E5">
        <v>104643282</v>
      </c>
      <c r="F5">
        <v>640944</v>
      </c>
      <c r="G5">
        <v>7952648</v>
      </c>
      <c r="H5">
        <v>2418</v>
      </c>
      <c r="J5">
        <f>SUM(B5:H5)</f>
        <v>241723735</v>
      </c>
    </row>
    <row r="6" spans="1:10">
      <c r="A6" t="s">
        <v>2</v>
      </c>
      <c r="B6">
        <v>7869</v>
      </c>
      <c r="C6">
        <v>44887</v>
      </c>
      <c r="D6">
        <v>3620</v>
      </c>
      <c r="E6">
        <v>685019</v>
      </c>
      <c r="F6">
        <v>1579</v>
      </c>
      <c r="G6">
        <v>1786</v>
      </c>
      <c r="H6">
        <v>10</v>
      </c>
      <c r="J6">
        <f t="shared" ref="J6:J19" si="0">SUM(B6:H6)</f>
        <v>744770</v>
      </c>
    </row>
    <row r="7" spans="1:10">
      <c r="A7" t="s">
        <v>3</v>
      </c>
      <c r="B7">
        <v>0</v>
      </c>
      <c r="C7">
        <v>0</v>
      </c>
      <c r="D7">
        <v>0</v>
      </c>
      <c r="E7">
        <v>6663.2524024556506</v>
      </c>
      <c r="F7">
        <v>0</v>
      </c>
      <c r="G7">
        <v>0</v>
      </c>
      <c r="H7">
        <v>0</v>
      </c>
      <c r="J7">
        <f t="shared" si="0"/>
        <v>6663.2524024556506</v>
      </c>
    </row>
    <row r="8" spans="1:10">
      <c r="A8" t="s">
        <v>4</v>
      </c>
      <c r="B8">
        <v>30346.63376886586</v>
      </c>
      <c r="C8">
        <v>0</v>
      </c>
      <c r="D8">
        <v>0</v>
      </c>
      <c r="E8">
        <v>6642.3805350253542</v>
      </c>
      <c r="F8">
        <v>0</v>
      </c>
      <c r="G8">
        <v>0</v>
      </c>
      <c r="H8">
        <v>0</v>
      </c>
      <c r="J8">
        <f t="shared" si="0"/>
        <v>36989.014303891214</v>
      </c>
    </row>
    <row r="9" spans="1:10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</row>
    <row r="10" spans="1:10">
      <c r="A10" t="s">
        <v>6</v>
      </c>
      <c r="B10">
        <v>2097509</v>
      </c>
      <c r="C10">
        <v>0</v>
      </c>
      <c r="D10">
        <v>38154928</v>
      </c>
      <c r="E10">
        <v>0</v>
      </c>
      <c r="F10">
        <v>0</v>
      </c>
      <c r="G10">
        <v>0</v>
      </c>
      <c r="H10">
        <v>0</v>
      </c>
      <c r="J10">
        <f t="shared" si="0"/>
        <v>40252437</v>
      </c>
    </row>
    <row r="12" spans="1:10">
      <c r="A12" s="1" t="s">
        <v>107</v>
      </c>
    </row>
    <row r="13" spans="1:10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</row>
    <row r="14" spans="1:10">
      <c r="A14" t="s">
        <v>1</v>
      </c>
      <c r="B14">
        <v>81460</v>
      </c>
      <c r="C14">
        <v>157517</v>
      </c>
      <c r="D14">
        <v>2134179</v>
      </c>
      <c r="E14">
        <v>25209072</v>
      </c>
      <c r="F14">
        <v>56314</v>
      </c>
      <c r="G14">
        <v>260631</v>
      </c>
      <c r="H14">
        <v>444</v>
      </c>
      <c r="J14">
        <f>SUM(B14:H14)</f>
        <v>27899617</v>
      </c>
    </row>
    <row r="15" spans="1:10">
      <c r="A15" t="s">
        <v>2</v>
      </c>
      <c r="B15">
        <v>4</v>
      </c>
      <c r="C15">
        <v>348</v>
      </c>
      <c r="D15">
        <v>28</v>
      </c>
      <c r="E15">
        <v>6015315</v>
      </c>
      <c r="F15">
        <v>0</v>
      </c>
      <c r="G15">
        <v>8691</v>
      </c>
      <c r="H15">
        <v>82</v>
      </c>
      <c r="J15">
        <f t="shared" si="0"/>
        <v>6024468</v>
      </c>
    </row>
    <row r="16" spans="1:10">
      <c r="A16" t="s">
        <v>3</v>
      </c>
      <c r="B16">
        <v>0</v>
      </c>
      <c r="C16">
        <v>0</v>
      </c>
      <c r="D16">
        <v>0</v>
      </c>
      <c r="E16">
        <v>420.55175212613153</v>
      </c>
      <c r="F16">
        <v>0</v>
      </c>
      <c r="G16">
        <v>0</v>
      </c>
      <c r="H16">
        <v>0</v>
      </c>
      <c r="J16">
        <f t="shared" si="0"/>
        <v>420.55175212613153</v>
      </c>
    </row>
    <row r="17" spans="1:10">
      <c r="A17" t="s">
        <v>4</v>
      </c>
      <c r="B17">
        <v>4457.1332655918122</v>
      </c>
      <c r="C17">
        <v>0</v>
      </c>
      <c r="D17">
        <v>0</v>
      </c>
      <c r="E17">
        <v>1437.73122597407</v>
      </c>
      <c r="F17">
        <v>0</v>
      </c>
      <c r="G17">
        <v>0</v>
      </c>
      <c r="H17">
        <v>0</v>
      </c>
      <c r="J17">
        <f t="shared" si="0"/>
        <v>5894.8644915658824</v>
      </c>
    </row>
    <row r="18" spans="1:10">
      <c r="A18" t="s">
        <v>5</v>
      </c>
      <c r="B18">
        <v>0</v>
      </c>
      <c r="C18">
        <v>0</v>
      </c>
      <c r="D18">
        <v>0</v>
      </c>
      <c r="E18">
        <v>3732.4659786418592</v>
      </c>
      <c r="F18">
        <v>0</v>
      </c>
      <c r="G18">
        <v>0</v>
      </c>
      <c r="H18">
        <v>0</v>
      </c>
      <c r="J18">
        <f t="shared" si="0"/>
        <v>3732.4659786418592</v>
      </c>
    </row>
    <row r="19" spans="1:10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About</vt:lpstr>
      <vt:lpstr>EU28 TRA Summary</vt:lpstr>
      <vt:lpstr>UK TRA Summary</vt:lpstr>
      <vt:lpstr>EU27 TRA Summary</vt:lpstr>
      <vt:lpstr>EU28 TRA_Activity</vt:lpstr>
      <vt:lpstr>UK TRA_Activity</vt:lpstr>
      <vt:lpstr>EU27 TRA_Activity</vt:lpstr>
      <vt:lpstr>Transport</vt:lpstr>
      <vt:lpstr>EU SYVbT</vt:lpstr>
      <vt:lpstr>EU AVLo</vt:lpstr>
      <vt:lpstr>Calculations</vt:lpstr>
      <vt:lpstr>BAADTbVT-passengers</vt:lpstr>
      <vt:lpstr>BAADTbVT-freight</vt:lpstr>
      <vt:lpstr>'EU28 TRA Summary'!Print_Titles</vt:lpstr>
      <vt:lpstr>'EU28 TRA_Activity'!Print_Titles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2015-03-31T22:53:51Z</dcterms:created>
  <dcterms:modified xsi:type="dcterms:W3CDTF">2022-10-07T17:00:17Z</dcterms:modified>
</cp:coreProperties>
</file>